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skar\Desktop\MPS\RMs\ExactMP\Sample #0003 - PE, 50-100, Green\1\"/>
    </mc:Choice>
  </mc:AlternateContent>
  <xr:revisionPtr revIDLastSave="0" documentId="13_ncr:1_{AD40B8D5-30E9-4B6B-99AA-20278F871C7F}" xr6:coauthVersionLast="36" xr6:coauthVersionMax="36" xr10:uidLastSave="{00000000-0000-0000-0000-000000000000}"/>
  <bookViews>
    <workbookView xWindow="0" yWindow="0" windowWidth="30720" windowHeight="14076" xr2:uid="{00000000-000D-0000-FFFF-FFFF00000000}"/>
  </bookViews>
  <sheets>
    <sheet name="Sample #0003(1)" sheetId="1" r:id="rId1"/>
    <sheet name="Data" sheetId="6" r:id="rId2"/>
  </sheets>
  <calcPr calcId="191029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  <c r="K8" i="1"/>
  <c r="Q7" i="6"/>
  <c r="R7" i="6"/>
  <c r="S7" i="6"/>
  <c r="Q8" i="6"/>
  <c r="R8" i="6"/>
  <c r="S8" i="6"/>
  <c r="Q9" i="6"/>
  <c r="R9" i="6"/>
  <c r="S9" i="6"/>
  <c r="Q10" i="6"/>
  <c r="R10" i="6"/>
  <c r="S10" i="6"/>
  <c r="Q11" i="6"/>
  <c r="R11" i="6"/>
  <c r="S11" i="6"/>
  <c r="Q12" i="6"/>
  <c r="R12" i="6"/>
  <c r="S12" i="6"/>
  <c r="Q13" i="6"/>
  <c r="R13" i="6"/>
  <c r="S13" i="6" s="1"/>
  <c r="Q14" i="6"/>
  <c r="R14" i="6"/>
  <c r="S14" i="6"/>
  <c r="Q15" i="6"/>
  <c r="R15" i="6"/>
  <c r="S15" i="6"/>
  <c r="Q16" i="6"/>
  <c r="R16" i="6"/>
  <c r="S16" i="6" s="1"/>
  <c r="Q17" i="6"/>
  <c r="R17" i="6"/>
  <c r="S17" i="6"/>
  <c r="Q18" i="6"/>
  <c r="R18" i="6"/>
  <c r="S18" i="6"/>
  <c r="Q19" i="6"/>
  <c r="R19" i="6"/>
  <c r="S19" i="6"/>
  <c r="Q20" i="6"/>
  <c r="R20" i="6" s="1"/>
  <c r="S20" i="6" s="1"/>
  <c r="Q21" i="6"/>
  <c r="R21" i="6"/>
  <c r="S21" i="6"/>
  <c r="Q22" i="6"/>
  <c r="R22" i="6"/>
  <c r="S22" i="6"/>
  <c r="Q23" i="6"/>
  <c r="R23" i="6" s="1"/>
  <c r="S23" i="6" s="1"/>
  <c r="Q24" i="6"/>
  <c r="R24" i="6"/>
  <c r="S24" i="6"/>
  <c r="Q25" i="6"/>
  <c r="R25" i="6"/>
  <c r="S25" i="6"/>
  <c r="Q26" i="6"/>
  <c r="R26" i="6"/>
  <c r="S26" i="6"/>
  <c r="Q27" i="6"/>
  <c r="R27" i="6" s="1"/>
  <c r="S27" i="6" s="1"/>
  <c r="Q28" i="6"/>
  <c r="R28" i="6"/>
  <c r="S28" i="6"/>
  <c r="Q29" i="6"/>
  <c r="R29" i="6"/>
  <c r="S29" i="6"/>
  <c r="Q30" i="6"/>
  <c r="R30" i="6"/>
  <c r="S30" i="6"/>
  <c r="Q31" i="6"/>
  <c r="R31" i="6"/>
  <c r="S31" i="6"/>
  <c r="Q32" i="6"/>
  <c r="R32" i="6"/>
  <c r="S32" i="6"/>
  <c r="Q33" i="6"/>
  <c r="R33" i="6"/>
  <c r="S33" i="6" s="1"/>
  <c r="Q34" i="6"/>
  <c r="R34" i="6"/>
  <c r="S34" i="6"/>
  <c r="Q35" i="6"/>
  <c r="R35" i="6"/>
  <c r="S35" i="6"/>
  <c r="Q36" i="6"/>
  <c r="R36" i="6"/>
  <c r="S36" i="6" s="1"/>
  <c r="Q37" i="6"/>
  <c r="R37" i="6"/>
  <c r="S37" i="6"/>
  <c r="Q38" i="6"/>
  <c r="R38" i="6"/>
  <c r="S38" i="6"/>
  <c r="Q39" i="6"/>
  <c r="R39" i="6"/>
  <c r="S39" i="6"/>
  <c r="Q40" i="6"/>
  <c r="R40" i="6" s="1"/>
  <c r="S40" i="6" s="1"/>
  <c r="Q41" i="6"/>
  <c r="R41" i="6"/>
  <c r="S41" i="6"/>
  <c r="Q42" i="6"/>
  <c r="R42" i="6"/>
  <c r="S42" i="6"/>
  <c r="Q43" i="6"/>
  <c r="R43" i="6" s="1"/>
  <c r="S43" i="6" s="1"/>
  <c r="Q44" i="6"/>
  <c r="R44" i="6"/>
  <c r="S44" i="6"/>
  <c r="Q45" i="6"/>
  <c r="R45" i="6"/>
  <c r="S45" i="6"/>
  <c r="Q46" i="6"/>
  <c r="R46" i="6"/>
  <c r="S46" i="6"/>
  <c r="Q47" i="6"/>
  <c r="R47" i="6"/>
  <c r="S47" i="6"/>
  <c r="Q48" i="6"/>
  <c r="R48" i="6"/>
  <c r="S48" i="6"/>
  <c r="Q49" i="6"/>
  <c r="R49" i="6"/>
  <c r="S49" i="6"/>
  <c r="Q50" i="6"/>
  <c r="R50" i="6"/>
  <c r="S50" i="6"/>
  <c r="Q51" i="6"/>
  <c r="R51" i="6"/>
  <c r="S51" i="6"/>
  <c r="Q52" i="6"/>
  <c r="R52" i="6"/>
  <c r="S52" i="6"/>
  <c r="Q53" i="6"/>
  <c r="R53" i="6"/>
  <c r="S53" i="6" s="1"/>
  <c r="Q54" i="6"/>
  <c r="R54" i="6"/>
  <c r="S54" i="6"/>
  <c r="Q55" i="6"/>
  <c r="R55" i="6"/>
  <c r="S55" i="6"/>
  <c r="Q56" i="6"/>
  <c r="R56" i="6"/>
  <c r="S56" i="6" s="1"/>
  <c r="Q57" i="6"/>
  <c r="R57" i="6"/>
  <c r="S57" i="6"/>
  <c r="Q58" i="6"/>
  <c r="R58" i="6"/>
  <c r="S58" i="6"/>
  <c r="Q59" i="6"/>
  <c r="R59" i="6"/>
  <c r="S59" i="6"/>
  <c r="Q60" i="6"/>
  <c r="R60" i="6" s="1"/>
  <c r="S60" i="6" s="1"/>
  <c r="Q61" i="6"/>
  <c r="R61" i="6"/>
  <c r="S61" i="6"/>
  <c r="Q62" i="6"/>
  <c r="R62" i="6"/>
  <c r="S62" i="6"/>
  <c r="Q63" i="6"/>
  <c r="R63" i="6" s="1"/>
  <c r="S63" i="6" s="1"/>
  <c r="Q64" i="6"/>
  <c r="R64" i="6"/>
  <c r="S64" i="6"/>
  <c r="Q65" i="6"/>
  <c r="R65" i="6"/>
  <c r="S65" i="6"/>
  <c r="Q66" i="6"/>
  <c r="R66" i="6"/>
  <c r="S66" i="6"/>
  <c r="Q67" i="6"/>
  <c r="R67" i="6"/>
  <c r="S67" i="6"/>
  <c r="Q68" i="6"/>
  <c r="R68" i="6"/>
  <c r="S68" i="6"/>
  <c r="Q69" i="6"/>
  <c r="R69" i="6"/>
  <c r="S69" i="6"/>
  <c r="Q70" i="6"/>
  <c r="R70" i="6"/>
  <c r="S70" i="6"/>
  <c r="Q71" i="6"/>
  <c r="R71" i="6"/>
  <c r="S71" i="6"/>
  <c r="Q72" i="6"/>
  <c r="R72" i="6"/>
  <c r="S72" i="6"/>
  <c r="Q73" i="6"/>
  <c r="R73" i="6"/>
  <c r="S73" i="6" s="1"/>
  <c r="Q74" i="6"/>
  <c r="R74" i="6"/>
  <c r="S74" i="6"/>
  <c r="Q75" i="6"/>
  <c r="R75" i="6"/>
  <c r="S75" i="6"/>
  <c r="Q76" i="6"/>
  <c r="R76" i="6"/>
  <c r="S76" i="6" s="1"/>
  <c r="Q77" i="6"/>
  <c r="R77" i="6"/>
  <c r="S77" i="6"/>
  <c r="Q78" i="6"/>
  <c r="R78" i="6"/>
  <c r="S78" i="6"/>
  <c r="Q79" i="6"/>
  <c r="R79" i="6"/>
  <c r="S79" i="6"/>
  <c r="Q80" i="6"/>
  <c r="R80" i="6" s="1"/>
  <c r="S80" i="6" s="1"/>
  <c r="Q81" i="6"/>
  <c r="R81" i="6"/>
  <c r="S81" i="6"/>
  <c r="Q82" i="6"/>
  <c r="R82" i="6"/>
  <c r="S82" i="6"/>
  <c r="Q83" i="6"/>
  <c r="R83" i="6" s="1"/>
  <c r="S83" i="6" s="1"/>
  <c r="Q84" i="6"/>
  <c r="R84" i="6"/>
  <c r="S84" i="6"/>
  <c r="Q85" i="6"/>
  <c r="R85" i="6"/>
  <c r="S85" i="6"/>
  <c r="Q86" i="6"/>
  <c r="R86" i="6"/>
  <c r="S86" i="6"/>
  <c r="Q87" i="6"/>
  <c r="R87" i="6"/>
  <c r="S87" i="6"/>
  <c r="Q88" i="6"/>
  <c r="R88" i="6"/>
  <c r="S88" i="6"/>
  <c r="Q89" i="6"/>
  <c r="R89" i="6"/>
  <c r="S89" i="6"/>
  <c r="Q90" i="6"/>
  <c r="R90" i="6"/>
  <c r="S90" i="6"/>
  <c r="Q91" i="6"/>
  <c r="R91" i="6"/>
  <c r="S91" i="6"/>
  <c r="Q92" i="6"/>
  <c r="R92" i="6"/>
  <c r="S92" i="6"/>
  <c r="Q93" i="6"/>
  <c r="R93" i="6"/>
  <c r="S93" i="6" s="1"/>
  <c r="Q94" i="6"/>
  <c r="R94" i="6"/>
  <c r="S94" i="6"/>
  <c r="Q95" i="6"/>
  <c r="R95" i="6"/>
  <c r="S95" i="6"/>
  <c r="Q96" i="6"/>
  <c r="R96" i="6"/>
  <c r="S96" i="6" s="1"/>
  <c r="Q97" i="6"/>
  <c r="R97" i="6"/>
  <c r="S97" i="6"/>
  <c r="Q98" i="6"/>
  <c r="R98" i="6"/>
  <c r="S98" i="6"/>
  <c r="Q99" i="6"/>
  <c r="R99" i="6"/>
  <c r="S99" i="6"/>
  <c r="Q100" i="6"/>
  <c r="R100" i="6" s="1"/>
  <c r="S100" i="6" s="1"/>
  <c r="Q101" i="6"/>
  <c r="R101" i="6"/>
  <c r="S101" i="6"/>
  <c r="Q102" i="6"/>
  <c r="R102" i="6"/>
  <c r="S102" i="6"/>
  <c r="Q103" i="6"/>
  <c r="R103" i="6" s="1"/>
  <c r="S103" i="6" s="1"/>
  <c r="Q104" i="6"/>
  <c r="R104" i="6"/>
  <c r="S104" i="6"/>
  <c r="Q105" i="6"/>
  <c r="R105" i="6"/>
  <c r="S105" i="6"/>
  <c r="Q106" i="6"/>
  <c r="R106" i="6"/>
  <c r="S106" i="6"/>
  <c r="Q107" i="6"/>
  <c r="R107" i="6"/>
  <c r="S107" i="6"/>
  <c r="Q108" i="6"/>
  <c r="R108" i="6"/>
  <c r="S108" i="6"/>
  <c r="Q109" i="6"/>
  <c r="R109" i="6"/>
  <c r="S109" i="6"/>
  <c r="Q110" i="6"/>
  <c r="R110" i="6"/>
  <c r="S110" i="6"/>
  <c r="Q111" i="6"/>
  <c r="R111" i="6"/>
  <c r="S111" i="6"/>
  <c r="Q112" i="6"/>
  <c r="R112" i="6"/>
  <c r="S112" i="6"/>
  <c r="Q113" i="6"/>
  <c r="R113" i="6"/>
  <c r="S113" i="6" s="1"/>
  <c r="Q114" i="6"/>
  <c r="R114" i="6"/>
  <c r="S114" i="6"/>
  <c r="Q115" i="6"/>
  <c r="R115" i="6"/>
  <c r="S115" i="6"/>
  <c r="Q116" i="6"/>
  <c r="R116" i="6"/>
  <c r="S116" i="6" s="1"/>
  <c r="Q117" i="6"/>
  <c r="R117" i="6"/>
  <c r="S117" i="6"/>
  <c r="Q118" i="6"/>
  <c r="R118" i="6"/>
  <c r="S118" i="6"/>
  <c r="Q119" i="6"/>
  <c r="R119" i="6"/>
  <c r="S119" i="6"/>
  <c r="Q120" i="6"/>
  <c r="R120" i="6" s="1"/>
  <c r="S120" i="6" s="1"/>
  <c r="Q121" i="6"/>
  <c r="R121" i="6"/>
  <c r="S121" i="6"/>
  <c r="Q122" i="6"/>
  <c r="R122" i="6"/>
  <c r="S122" i="6"/>
  <c r="Q123" i="6"/>
  <c r="R123" i="6" s="1"/>
  <c r="S123" i="6" s="1"/>
  <c r="Q124" i="6"/>
  <c r="R124" i="6"/>
  <c r="S124" i="6"/>
  <c r="Q125" i="6"/>
  <c r="R125" i="6"/>
  <c r="S125" i="6"/>
  <c r="Q126" i="6"/>
  <c r="R126" i="6"/>
  <c r="S126" i="6"/>
  <c r="Q127" i="6"/>
  <c r="R127" i="6"/>
  <c r="S127" i="6"/>
  <c r="Q128" i="6"/>
  <c r="R128" i="6"/>
  <c r="S128" i="6"/>
  <c r="Q129" i="6"/>
  <c r="R129" i="6"/>
  <c r="S129" i="6"/>
  <c r="Q130" i="6"/>
  <c r="R130" i="6"/>
  <c r="S130" i="6"/>
  <c r="Q131" i="6"/>
  <c r="R131" i="6"/>
  <c r="S131" i="6"/>
  <c r="Q132" i="6"/>
  <c r="R132" i="6"/>
  <c r="S132" i="6"/>
  <c r="Q133" i="6"/>
  <c r="R133" i="6"/>
  <c r="S133" i="6" s="1"/>
  <c r="Q134" i="6"/>
  <c r="R134" i="6"/>
  <c r="S134" i="6"/>
  <c r="Q135" i="6"/>
  <c r="R135" i="6"/>
  <c r="S135" i="6"/>
  <c r="Q136" i="6"/>
  <c r="R136" i="6"/>
  <c r="S136" i="6" s="1"/>
  <c r="Q137" i="6"/>
  <c r="R137" i="6"/>
  <c r="S137" i="6"/>
  <c r="Q138" i="6"/>
  <c r="R138" i="6"/>
  <c r="S138" i="6"/>
  <c r="Q139" i="6"/>
  <c r="R139" i="6"/>
  <c r="S139" i="6"/>
  <c r="Q140" i="6"/>
  <c r="R140" i="6" s="1"/>
  <c r="S140" i="6" s="1"/>
  <c r="Q141" i="6"/>
  <c r="R141" i="6"/>
  <c r="S141" i="6"/>
  <c r="Q142" i="6"/>
  <c r="R142" i="6"/>
  <c r="S142" i="6"/>
  <c r="Q143" i="6"/>
  <c r="R143" i="6" s="1"/>
  <c r="S143" i="6" s="1"/>
  <c r="Q144" i="6"/>
  <c r="R144" i="6"/>
  <c r="S144" i="6"/>
  <c r="Q145" i="6"/>
  <c r="R145" i="6"/>
  <c r="S145" i="6"/>
  <c r="Q146" i="6"/>
  <c r="R146" i="6"/>
  <c r="S146" i="6"/>
  <c r="Q147" i="6"/>
  <c r="R147" i="6" s="1"/>
  <c r="S147" i="6" s="1"/>
  <c r="Q148" i="6"/>
  <c r="R148" i="6"/>
  <c r="S148" i="6"/>
  <c r="Q149" i="6"/>
  <c r="R149" i="6"/>
  <c r="S149" i="6"/>
  <c r="Q150" i="6"/>
  <c r="R150" i="6"/>
  <c r="S150" i="6"/>
  <c r="Q151" i="6"/>
  <c r="R151" i="6"/>
  <c r="S151" i="6"/>
  <c r="Q152" i="6"/>
  <c r="R152" i="6"/>
  <c r="S152" i="6"/>
  <c r="Q153" i="6"/>
  <c r="R153" i="6"/>
  <c r="S153" i="6" s="1"/>
  <c r="Q154" i="6"/>
  <c r="R154" i="6"/>
  <c r="S154" i="6"/>
  <c r="Q155" i="6"/>
  <c r="R155" i="6"/>
  <c r="S155" i="6"/>
  <c r="Q156" i="6"/>
  <c r="R156" i="6"/>
  <c r="S156" i="6" s="1"/>
  <c r="Q157" i="6"/>
  <c r="R157" i="6"/>
  <c r="S157" i="6"/>
  <c r="Q158" i="6"/>
  <c r="R158" i="6"/>
  <c r="S158" i="6"/>
  <c r="Q159" i="6"/>
  <c r="R159" i="6"/>
  <c r="S159" i="6"/>
  <c r="Q160" i="6"/>
  <c r="R160" i="6" s="1"/>
  <c r="S160" i="6" s="1"/>
  <c r="Q161" i="6"/>
  <c r="R161" i="6"/>
  <c r="S161" i="6"/>
  <c r="Q162" i="6"/>
  <c r="R162" i="6"/>
  <c r="S162" i="6"/>
  <c r="Q163" i="6"/>
  <c r="R163" i="6" s="1"/>
  <c r="S163" i="6" s="1"/>
  <c r="Q164" i="6"/>
  <c r="R164" i="6"/>
  <c r="S164" i="6"/>
  <c r="Q165" i="6"/>
  <c r="R165" i="6"/>
  <c r="S165" i="6"/>
  <c r="Q166" i="6"/>
  <c r="R166" i="6"/>
  <c r="S166" i="6"/>
  <c r="Q167" i="6"/>
  <c r="R167" i="6" s="1"/>
  <c r="S167" i="6" s="1"/>
  <c r="Q168" i="6"/>
  <c r="R168" i="6"/>
  <c r="S168" i="6"/>
  <c r="Q169" i="6"/>
  <c r="R169" i="6"/>
  <c r="S169" i="6"/>
  <c r="Q170" i="6"/>
  <c r="R170" i="6"/>
  <c r="S170" i="6"/>
  <c r="Q171" i="6"/>
  <c r="R171" i="6"/>
  <c r="S171" i="6"/>
  <c r="Q172" i="6"/>
  <c r="R172" i="6"/>
  <c r="S172" i="6"/>
  <c r="Q173" i="6"/>
  <c r="R173" i="6"/>
  <c r="S173" i="6" s="1"/>
  <c r="Q174" i="6"/>
  <c r="R174" i="6"/>
  <c r="S174" i="6"/>
  <c r="Q175" i="6"/>
  <c r="R175" i="6"/>
  <c r="S175" i="6"/>
  <c r="Q176" i="6"/>
  <c r="R176" i="6"/>
  <c r="S176" i="6" s="1"/>
  <c r="Q177" i="6"/>
  <c r="R177" i="6"/>
  <c r="S177" i="6"/>
  <c r="Q178" i="6"/>
  <c r="R178" i="6"/>
  <c r="S178" i="6"/>
  <c r="Q179" i="6"/>
  <c r="R179" i="6"/>
  <c r="S179" i="6"/>
  <c r="Q180" i="6"/>
  <c r="R180" i="6" s="1"/>
  <c r="S180" i="6" s="1"/>
  <c r="Q181" i="6"/>
  <c r="R181" i="6"/>
  <c r="S181" i="6"/>
  <c r="Q182" i="6"/>
  <c r="R182" i="6"/>
  <c r="S182" i="6"/>
  <c r="Q183" i="6"/>
  <c r="R183" i="6" s="1"/>
  <c r="S183" i="6" s="1"/>
  <c r="Q184" i="6"/>
  <c r="R184" i="6"/>
  <c r="S184" i="6"/>
  <c r="Q185" i="6"/>
  <c r="R185" i="6"/>
  <c r="S185" i="6"/>
  <c r="Q186" i="6"/>
  <c r="R186" i="6"/>
  <c r="S186" i="6"/>
  <c r="Q187" i="6"/>
  <c r="R187" i="6"/>
  <c r="S187" i="6"/>
  <c r="Q188" i="6"/>
  <c r="R188" i="6"/>
  <c r="S188" i="6"/>
  <c r="Q189" i="6"/>
  <c r="R189" i="6"/>
  <c r="S189" i="6"/>
  <c r="Q190" i="6"/>
  <c r="R190" i="6"/>
  <c r="S190" i="6"/>
  <c r="Q191" i="6"/>
  <c r="R191" i="6"/>
  <c r="S191" i="6"/>
  <c r="Q192" i="6"/>
  <c r="R192" i="6"/>
  <c r="S192" i="6"/>
  <c r="Q193" i="6"/>
  <c r="R193" i="6"/>
  <c r="S193" i="6" s="1"/>
  <c r="Q194" i="6"/>
  <c r="R194" i="6"/>
  <c r="S194" i="6"/>
  <c r="Q195" i="6"/>
  <c r="R195" i="6"/>
  <c r="S195" i="6"/>
  <c r="Q196" i="6"/>
  <c r="R196" i="6"/>
  <c r="S196" i="6" s="1"/>
  <c r="Q197" i="6"/>
  <c r="R197" i="6"/>
  <c r="S197" i="6"/>
  <c r="Q198" i="6"/>
  <c r="R198" i="6"/>
  <c r="S198" i="6"/>
  <c r="Q199" i="6"/>
  <c r="R199" i="6"/>
  <c r="S199" i="6"/>
  <c r="Q200" i="6"/>
  <c r="R200" i="6" s="1"/>
  <c r="S200" i="6" s="1"/>
  <c r="Q201" i="6"/>
  <c r="R201" i="6"/>
  <c r="S201" i="6"/>
  <c r="Q202" i="6"/>
  <c r="R202" i="6"/>
  <c r="S202" i="6"/>
  <c r="Q203" i="6"/>
  <c r="R203" i="6" s="1"/>
  <c r="S203" i="6" s="1"/>
  <c r="Q204" i="6"/>
  <c r="R204" i="6"/>
  <c r="S204" i="6"/>
  <c r="Q205" i="6"/>
  <c r="R205" i="6"/>
  <c r="S205" i="6"/>
  <c r="Q206" i="6"/>
  <c r="R206" i="6"/>
  <c r="S206" i="6"/>
  <c r="Q207" i="6"/>
  <c r="R207" i="6"/>
  <c r="S207" i="6"/>
  <c r="Q208" i="6"/>
  <c r="R208" i="6"/>
  <c r="S208" i="6"/>
  <c r="Q209" i="6"/>
  <c r="R209" i="6"/>
  <c r="S209" i="6"/>
  <c r="Q210" i="6"/>
  <c r="R210" i="6"/>
  <c r="S210" i="6"/>
  <c r="Q211" i="6"/>
  <c r="R211" i="6"/>
  <c r="S211" i="6"/>
  <c r="Q212" i="6"/>
  <c r="R212" i="6"/>
  <c r="S212" i="6"/>
  <c r="Q213" i="6"/>
  <c r="R213" i="6"/>
  <c r="S213" i="6" s="1"/>
  <c r="Q214" i="6"/>
  <c r="R214" i="6"/>
  <c r="S214" i="6"/>
  <c r="Q215" i="6"/>
  <c r="R215" i="6"/>
  <c r="S215" i="6"/>
  <c r="Q216" i="6"/>
  <c r="R216" i="6"/>
  <c r="S216" i="6" s="1"/>
  <c r="Q217" i="6"/>
  <c r="R217" i="6"/>
  <c r="S217" i="6"/>
  <c r="Q218" i="6"/>
  <c r="R218" i="6"/>
  <c r="S218" i="6"/>
  <c r="Q219" i="6"/>
  <c r="R219" i="6"/>
  <c r="S219" i="6"/>
  <c r="Q220" i="6"/>
  <c r="R220" i="6" s="1"/>
  <c r="S220" i="6" s="1"/>
  <c r="Q221" i="6"/>
  <c r="R221" i="6"/>
  <c r="S221" i="6"/>
  <c r="Q222" i="6"/>
  <c r="R222" i="6"/>
  <c r="S222" i="6"/>
  <c r="Q223" i="6"/>
  <c r="R223" i="6" s="1"/>
  <c r="S223" i="6" s="1"/>
  <c r="Q224" i="6"/>
  <c r="R224" i="6"/>
  <c r="S224" i="6"/>
  <c r="Q225" i="6"/>
  <c r="R225" i="6"/>
  <c r="S225" i="6"/>
  <c r="Q226" i="6"/>
  <c r="R226" i="6"/>
  <c r="S226" i="6"/>
  <c r="Q227" i="6"/>
  <c r="R227" i="6" s="1"/>
  <c r="S227" i="6" s="1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Q6" i="6" l="1"/>
  <c r="R6" i="6" s="1"/>
  <c r="S6" i="6" s="1"/>
  <c r="I6" i="6"/>
  <c r="C28" i="1" l="1"/>
  <c r="G20" i="1" l="1"/>
  <c r="G22" i="1"/>
  <c r="G23" i="1"/>
  <c r="G25" i="1"/>
  <c r="G26" i="1"/>
  <c r="G14" i="1"/>
  <c r="G16" i="1"/>
  <c r="G18" i="1"/>
  <c r="G21" i="1"/>
  <c r="G24" i="1"/>
  <c r="G11" i="1"/>
  <c r="G10" i="1"/>
  <c r="G12" i="1"/>
  <c r="G15" i="1"/>
  <c r="G17" i="1"/>
  <c r="G13" i="1"/>
  <c r="G19" i="1"/>
  <c r="D28" i="1"/>
  <c r="H10" i="1" l="1"/>
  <c r="H11" i="1" l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</calcChain>
</file>

<file path=xl/sharedStrings.xml><?xml version="1.0" encoding="utf-8"?>
<sst xmlns="http://schemas.openxmlformats.org/spreadsheetml/2006/main" count="82" uniqueCount="66">
  <si>
    <t>Index</t>
  </si>
  <si>
    <t>Circ.</t>
  </si>
  <si>
    <t>FeretX</t>
  </si>
  <si>
    <t>FeretY</t>
  </si>
  <si>
    <t>FeretAngle</t>
  </si>
  <si>
    <t>MinFeret</t>
  </si>
  <si>
    <t>AR</t>
  </si>
  <si>
    <t>Round</t>
  </si>
  <si>
    <t>Solidity</t>
  </si>
  <si>
    <t>Diameter (µm)</t>
  </si>
  <si>
    <t>MicroplasticSolution.com</t>
  </si>
  <si>
    <t>Mass (µg)</t>
  </si>
  <si>
    <t>Volume (µm³)</t>
  </si>
  <si>
    <t>Height (µm)</t>
  </si>
  <si>
    <t>Feret diameter (µm)</t>
  </si>
  <si>
    <t>Area (µm²)</t>
  </si>
  <si>
    <t>Total</t>
  </si>
  <si>
    <t>PSD (%)</t>
  </si>
  <si>
    <t>Cum. PSD (%)</t>
  </si>
  <si>
    <t>Particle size distribution</t>
  </si>
  <si>
    <t>D10 (µm)</t>
  </si>
  <si>
    <t>D50 (µm)</t>
  </si>
  <si>
    <t>D90 (µm)</t>
  </si>
  <si>
    <t>contact@microplasticsolution.com</t>
  </si>
  <si>
    <t>Overlay</t>
  </si>
  <si>
    <t>Polymer Raman signature</t>
  </si>
  <si>
    <t>Raman shift (1/cm)</t>
  </si>
  <si>
    <t>Counts (relative intensity)</t>
  </si>
  <si>
    <t>Perimeter (µm)</t>
  </si>
  <si>
    <t>Area-equivalent diameter (µm)</t>
  </si>
  <si>
    <t xml:space="preserve">Major of fit ellipse (µm) </t>
  </si>
  <si>
    <t xml:space="preserve">Minor of fit ellipse (µm) </t>
  </si>
  <si>
    <t>Angle of fit ellipse</t>
  </si>
  <si>
    <t>Row Labels</t>
  </si>
  <si>
    <t>Grand Total</t>
  </si>
  <si>
    <t>Sum of Mass (µg)</t>
  </si>
  <si>
    <t>Count of Area-equivalent diameter (µm)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</si>
  <si>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</si>
  <si>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</si>
  <si>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</si>
  <si>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</si>
  <si>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</si>
  <si>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</si>
  <si>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</si>
  <si>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</si>
  <si>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</si>
  <si>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</si>
  <si>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</si>
  <si>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</si>
  <si>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100-105</t>
  </si>
  <si>
    <t>105-110</t>
  </si>
  <si>
    <t>110-115</t>
  </si>
  <si>
    <t>115-120</t>
  </si>
  <si>
    <t>&gt;120</t>
  </si>
  <si>
    <t>Micrograph (2.6 µm/pixel)</t>
  </si>
  <si>
    <t>Sample content</t>
  </si>
  <si>
    <t>All values in number (n) or mass (µg) of microplastic particles</t>
  </si>
  <si>
    <r>
      <t>Polymer specific gravity: 1.00 g/cm³ (1.00·10</t>
    </r>
    <r>
      <rPr>
        <vertAlign val="superscript"/>
        <sz val="14"/>
        <color theme="0"/>
        <rFont val="Bahnschrift"/>
        <family val="2"/>
      </rPr>
      <t>−6</t>
    </r>
    <r>
      <rPr>
        <sz val="14"/>
        <color theme="0"/>
        <rFont val="Bahnschrift"/>
        <family val="2"/>
      </rPr>
      <t xml:space="preserve"> µg/µm³)</t>
    </r>
  </si>
  <si>
    <t>Mean Ø (µm)</t>
  </si>
  <si>
    <t>n</t>
  </si>
  <si>
    <t>µg</t>
  </si>
  <si>
    <r>
      <rPr>
        <b/>
        <i/>
        <sz val="11"/>
        <color theme="1"/>
        <rFont val="Bahnschrift Light"/>
        <family val="2"/>
      </rPr>
      <t xml:space="preserve">Note: </t>
    </r>
    <r>
      <rPr>
        <i/>
        <sz val="11"/>
        <color theme="1"/>
        <rFont val="Bahnschrift Light"/>
        <family val="2"/>
      </rPr>
      <t>D90 signifies that the 90th percentile of particles is below 96 µm in diameter</t>
    </r>
  </si>
  <si>
    <t>ExactMP™ Batch #0003(1) [Polyethylene (PE), Fragments, Fluorescent green, 50-100 µm]</t>
  </si>
  <si>
    <r>
      <t xml:space="preserve">211 </t>
    </r>
    <r>
      <rPr>
        <i/>
        <sz val="14"/>
        <color theme="0"/>
        <rFont val="Bahnschrift"/>
        <family val="2"/>
      </rPr>
      <t>n</t>
    </r>
    <r>
      <rPr>
        <sz val="14"/>
        <color theme="0"/>
        <rFont val="Bahnschrift"/>
        <family val="2"/>
      </rPr>
      <t xml:space="preserve"> MPs (≈ 23.9 </t>
    </r>
    <r>
      <rPr>
        <i/>
        <sz val="14"/>
        <color theme="0"/>
        <rFont val="Bahnschrift"/>
        <family val="2"/>
      </rPr>
      <t>µg)</t>
    </r>
    <r>
      <rPr>
        <sz val="14"/>
        <color theme="0"/>
        <rFont val="Bahnschrift"/>
        <family val="2"/>
      </rPr>
      <t xml:space="preserve"> embedded in pure pullulan film.</t>
    </r>
  </si>
  <si>
    <t>ExactMP™ Sample #0003(1) [Polyethylene (PE), Fragments, Fluorescent green, 50-100 µm]</t>
  </si>
  <si>
    <t>Edited and cleaned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</si>
</sst>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00"/>
    <numFmt numFmtId="167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b/>
      <sz val="14"/>
      <color theme="0"/>
      <name val="Bahnschrift"/>
      <family val="2"/>
    </font>
    <font>
      <sz val="11"/>
      <color theme="0"/>
      <name val="Bahnschrift"/>
      <family val="2"/>
    </font>
    <font>
      <b/>
      <sz val="12"/>
      <color theme="0"/>
      <name val="Bahnschrift"/>
      <family val="2"/>
    </font>
    <font>
      <sz val="14"/>
      <color theme="0"/>
      <name val="Bahnschrift"/>
      <family val="2"/>
    </font>
    <font>
      <b/>
      <sz val="16"/>
      <color theme="0"/>
      <name val="Bahnschrift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theme="0"/>
      <name val="Bahnschrift"/>
      <family val="2"/>
    </font>
    <font>
      <vertAlign val="superscript"/>
      <sz val="14"/>
      <color theme="0"/>
      <name val="Bahnschrift"/>
      <family val="2"/>
    </font>
    <font>
      <sz val="11"/>
      <color theme="1"/>
      <name val="Calibri"/>
      <family val="2"/>
      <scheme val="minor"/>
    </font>
    <font>
      <b/>
      <sz val="12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 Light"/>
      <family val="2"/>
    </font>
    <font>
      <b/>
      <i/>
      <sz val="11"/>
      <color theme="1"/>
      <name val="Bahnschrift Light"/>
      <family val="2"/>
    </font>
    <font>
      <i/>
      <sz val="14"/>
      <color theme="0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9" fillId="2" borderId="0" xfId="1" applyFont="1" applyFill="1"/>
    <xf numFmtId="0" fontId="2" fillId="4" borderId="0" xfId="0" applyFont="1" applyFill="1"/>
    <xf numFmtId="0" fontId="1" fillId="4" borderId="0" xfId="0" applyFont="1" applyFill="1"/>
    <xf numFmtId="49" fontId="1" fillId="4" borderId="1" xfId="0" applyNumberFormat="1" applyFont="1" applyFill="1" applyBorder="1"/>
    <xf numFmtId="2" fontId="1" fillId="4" borderId="0" xfId="0" applyNumberFormat="1" applyFont="1" applyFill="1" applyBorder="1"/>
    <xf numFmtId="1" fontId="1" fillId="4" borderId="0" xfId="0" applyNumberFormat="1" applyFont="1" applyFill="1"/>
    <xf numFmtId="2" fontId="1" fillId="4" borderId="0" xfId="0" applyNumberFormat="1" applyFont="1" applyFill="1"/>
    <xf numFmtId="164" fontId="1" fillId="4" borderId="0" xfId="0" applyNumberFormat="1" applyFont="1" applyFill="1"/>
    <xf numFmtId="164" fontId="1" fillId="5" borderId="0" xfId="0" applyNumberFormat="1" applyFont="1" applyFill="1"/>
    <xf numFmtId="1" fontId="1" fillId="5" borderId="0" xfId="0" applyNumberFormat="1" applyFont="1" applyFill="1"/>
    <xf numFmtId="49" fontId="1" fillId="5" borderId="1" xfId="0" applyNumberFormat="1" applyFont="1" applyFill="1" applyBorder="1"/>
    <xf numFmtId="2" fontId="1" fillId="5" borderId="0" xfId="0" applyNumberFormat="1" applyFont="1" applyFill="1" applyBorder="1"/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0" fillId="4" borderId="0" xfId="0" applyFill="1"/>
    <xf numFmtId="166" fontId="1" fillId="4" borderId="0" xfId="0" applyNumberFormat="1" applyFont="1" applyFill="1" applyAlignment="1">
      <alignment horizontal="left"/>
    </xf>
    <xf numFmtId="166" fontId="1" fillId="4" borderId="0" xfId="0" applyNumberFormat="1" applyFont="1" applyFill="1"/>
    <xf numFmtId="1" fontId="1" fillId="4" borderId="0" xfId="0" applyNumberFormat="1" applyFont="1" applyFill="1" applyAlignment="1">
      <alignment horizontal="left" wrapText="1"/>
    </xf>
    <xf numFmtId="1" fontId="1" fillId="4" borderId="0" xfId="0" applyNumberFormat="1" applyFont="1" applyFill="1" applyAlignment="1">
      <alignment horizontal="left"/>
    </xf>
    <xf numFmtId="165" fontId="10" fillId="4" borderId="0" xfId="2" applyNumberFormat="1" applyFont="1" applyFill="1" applyAlignment="1">
      <alignment vertical="center"/>
    </xf>
    <xf numFmtId="164" fontId="10" fillId="4" borderId="0" xfId="0" applyNumberFormat="1" applyFont="1" applyFill="1" applyAlignment="1">
      <alignment vertical="center"/>
    </xf>
    <xf numFmtId="1" fontId="10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4" borderId="2" xfId="0" applyFont="1" applyFill="1" applyBorder="1"/>
    <xf numFmtId="1" fontId="1" fillId="4" borderId="2" xfId="0" applyNumberFormat="1" applyFont="1" applyFill="1" applyBorder="1"/>
    <xf numFmtId="0" fontId="0" fillId="2" borderId="0" xfId="0" applyFill="1"/>
    <xf numFmtId="2" fontId="1" fillId="4" borderId="0" xfId="0" applyNumberFormat="1" applyFont="1" applyFill="1" applyAlignment="1">
      <alignment horizontal="left"/>
    </xf>
    <xf numFmtId="0" fontId="1" fillId="4" borderId="0" xfId="0" applyNumberFormat="1" applyFont="1" applyFill="1"/>
    <xf numFmtId="2" fontId="1" fillId="3" borderId="0" xfId="0" applyNumberFormat="1" applyFont="1" applyFill="1" applyAlignment="1">
      <alignment horizontal="left"/>
    </xf>
    <xf numFmtId="0" fontId="1" fillId="3" borderId="0" xfId="0" applyNumberFormat="1" applyFont="1" applyFill="1"/>
    <xf numFmtId="2" fontId="1" fillId="3" borderId="0" xfId="0" applyNumberFormat="1" applyFont="1" applyFill="1"/>
    <xf numFmtId="167" fontId="1" fillId="4" borderId="0" xfId="0" applyNumberFormat="1" applyFont="1" applyFill="1"/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5" fillId="2" borderId="0" xfId="2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5" fillId="4" borderId="0" xfId="0" applyFont="1" applyFill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19">
    <dxf>
      <alignment vertical="center"/>
    </dxf>
    <dxf>
      <alignment vertical="center"/>
    </dxf>
    <dxf>
      <numFmt numFmtId="2" formatCode="0.0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ExactMP™ Sample #0003(1)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514837141494276E-2"/>
          <c:y val="0.17208075967876962"/>
          <c:w val="0.81215446218670229"/>
          <c:h val="0.48803973743493828"/>
        </c:manualLayout>
      </c:layout>
      <c:barChart>
        <c:barDir val="col"/>
        <c:grouping val="clustered"/>
        <c:varyColors val="0"/>
        <c:ser>
          <c:idx val="0"/>
          <c:order val="0"/>
          <c:tx>
            <c:v>MPs (n)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'Sample #0003(1)'!$M$10:$M$26</c:f>
                <c:numCache>
                  <c:formatCode>General</c:formatCode>
                  <c:ptCount val="17"/>
                </c:numCache>
              </c:numRef>
            </c:plus>
            <c:minus>
              <c:numRef>
                <c:f>'Sample #0003(1)'!$M$10:$M$26</c:f>
                <c:numCache>
                  <c:formatCode>General</c:formatCode>
                  <c:ptCount val="17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'Sample #0003(1)'!$B$10:$B$26</c:f>
              <c:strCache>
                <c:ptCount val="17"/>
                <c:pt idx="0">
                  <c:v>40-45</c:v>
                </c:pt>
                <c:pt idx="1">
                  <c:v>45-50</c:v>
                </c:pt>
                <c:pt idx="2">
                  <c:v>50-55</c:v>
                </c:pt>
                <c:pt idx="3">
                  <c:v>55-60</c:v>
                </c:pt>
                <c:pt idx="4">
                  <c:v>60-65</c:v>
                </c:pt>
                <c:pt idx="5">
                  <c:v>65-70</c:v>
                </c:pt>
                <c:pt idx="6">
                  <c:v>70-75</c:v>
                </c:pt>
                <c:pt idx="7">
                  <c:v>75-80</c:v>
                </c:pt>
                <c:pt idx="8">
                  <c:v>80-85</c:v>
                </c:pt>
                <c:pt idx="9">
                  <c:v>85-90</c:v>
                </c:pt>
                <c:pt idx="10">
                  <c:v>90-95</c:v>
                </c:pt>
                <c:pt idx="11">
                  <c:v>95-100</c:v>
                </c:pt>
                <c:pt idx="12">
                  <c:v>100-105</c:v>
                </c:pt>
                <c:pt idx="13">
                  <c:v>105-110</c:v>
                </c:pt>
                <c:pt idx="14">
                  <c:v>110-115</c:v>
                </c:pt>
                <c:pt idx="15">
                  <c:v>115-120</c:v>
                </c:pt>
                <c:pt idx="16">
                  <c:v>&gt;120</c:v>
                </c:pt>
              </c:strCache>
            </c:strRef>
          </c:cat>
          <c:val>
            <c:numRef>
              <c:f>'Sample #0003(1)'!$C$10:$C$26</c:f>
              <c:numCache>
                <c:formatCode>0</c:formatCode>
                <c:ptCount val="17"/>
                <c:pt idx="0">
                  <c:v>4</c:v>
                </c:pt>
                <c:pt idx="1">
                  <c:v>1</c:v>
                </c:pt>
                <c:pt idx="2">
                  <c:v>12</c:v>
                </c:pt>
                <c:pt idx="3">
                  <c:v>21</c:v>
                </c:pt>
                <c:pt idx="4">
                  <c:v>26</c:v>
                </c:pt>
                <c:pt idx="5">
                  <c:v>26</c:v>
                </c:pt>
                <c:pt idx="6">
                  <c:v>29</c:v>
                </c:pt>
                <c:pt idx="7">
                  <c:v>21</c:v>
                </c:pt>
                <c:pt idx="8">
                  <c:v>17</c:v>
                </c:pt>
                <c:pt idx="9">
                  <c:v>14</c:v>
                </c:pt>
                <c:pt idx="10">
                  <c:v>19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F-43C0-BA2E-74B02275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34973520"/>
        <c:axId val="1398299088"/>
      </c:barChart>
      <c:lineChart>
        <c:grouping val="standard"/>
        <c:varyColors val="0"/>
        <c:ser>
          <c:idx val="1"/>
          <c:order val="1"/>
          <c:tx>
            <c:v>MPs (µg)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'Sample #0003(1)'!$D$10:$D$26</c:f>
              <c:numCache>
                <c:formatCode>0.00</c:formatCode>
                <c:ptCount val="17"/>
                <c:pt idx="0">
                  <c:v>6.8028893608000005E-2</c:v>
                </c:pt>
                <c:pt idx="1">
                  <c:v>3.0515075343999998E-2</c:v>
                </c:pt>
                <c:pt idx="2">
                  <c:v>0.43576496412800003</c:v>
                </c:pt>
                <c:pt idx="3">
                  <c:v>0.92061577680799989</c:v>
                </c:pt>
                <c:pt idx="4">
                  <c:v>1.5836183085840001</c:v>
                </c:pt>
                <c:pt idx="5">
                  <c:v>1.8868822365119997</c:v>
                </c:pt>
                <c:pt idx="6">
                  <c:v>2.6347352377839997</c:v>
                </c:pt>
                <c:pt idx="7">
                  <c:v>2.366017571944</c:v>
                </c:pt>
                <c:pt idx="8">
                  <c:v>2.2944948345280003</c:v>
                </c:pt>
                <c:pt idx="9">
                  <c:v>2.3074315168320001</c:v>
                </c:pt>
                <c:pt idx="10">
                  <c:v>3.6887574595039996</c:v>
                </c:pt>
                <c:pt idx="11">
                  <c:v>2.014235913976</c:v>
                </c:pt>
                <c:pt idx="12">
                  <c:v>1.570977499312</c:v>
                </c:pt>
                <c:pt idx="13">
                  <c:v>0.92306104456800009</c:v>
                </c:pt>
                <c:pt idx="14">
                  <c:v>0.69674102118399994</c:v>
                </c:pt>
                <c:pt idx="15">
                  <c:v>0</c:v>
                </c:pt>
                <c:pt idx="16">
                  <c:v>0.46767438681599999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F-43C0-BA2E-74B02275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644368"/>
        <c:axId val="1534870560"/>
      </c:lineChart>
      <c:catAx>
        <c:axId val="153497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Area-equivalent diameter (µm)</a:t>
                </a:r>
              </a:p>
            </c:rich>
          </c:tx>
          <c:layout>
            <c:manualLayout>
              <c:xMode val="edge"/>
              <c:yMode val="edge"/>
              <c:x val="0.33394447832794905"/>
              <c:y val="0.8129765497091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398299088"/>
        <c:crosses val="autoZero"/>
        <c:auto val="1"/>
        <c:lblAlgn val="ctr"/>
        <c:lblOffset val="100"/>
        <c:noMultiLvlLbl val="0"/>
      </c:catAx>
      <c:valAx>
        <c:axId val="139829908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534973520"/>
        <c:crosses val="autoZero"/>
        <c:crossBetween val="between"/>
      </c:valAx>
      <c:valAx>
        <c:axId val="15348705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(µg)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48644368"/>
        <c:crosses val="max"/>
        <c:crossBetween val="between"/>
      </c:valAx>
      <c:catAx>
        <c:axId val="14486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3487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Cumulated</a:t>
            </a:r>
            <a:r>
              <a:rPr lang="en-US" baseline="0"/>
              <a:t> </a:t>
            </a:r>
            <a:r>
              <a:rPr lang="en-US"/>
              <a:t>PSD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7572178477694"/>
          <c:y val="0.15782855137108034"/>
          <c:w val="0.80874302821522315"/>
          <c:h val="0.6076183195434541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poly"/>
            <c:order val="3"/>
            <c:forward val="15"/>
            <c:backward val="15"/>
            <c:dispRSqr val="1"/>
            <c:dispEq val="1"/>
            <c:trendlineLbl>
              <c:layout>
                <c:manualLayout>
                  <c:x val="-0.24764219737481769"/>
                  <c:y val="-2.2241640580212791E-2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'Sample #0003(1)'!$H$10:$H$25</c:f>
              <c:numCache>
                <c:formatCode>0.0</c:formatCode>
                <c:ptCount val="16"/>
                <c:pt idx="0">
                  <c:v>1.8957345971563981</c:v>
                </c:pt>
                <c:pt idx="1">
                  <c:v>2.3696682464454977</c:v>
                </c:pt>
                <c:pt idx="2">
                  <c:v>8.0568720379146921</c:v>
                </c:pt>
                <c:pt idx="3">
                  <c:v>18.009478672985782</c:v>
                </c:pt>
                <c:pt idx="4">
                  <c:v>30.33175355450237</c:v>
                </c:pt>
                <c:pt idx="5">
                  <c:v>42.654028436018962</c:v>
                </c:pt>
                <c:pt idx="6">
                  <c:v>56.39810426540285</c:v>
                </c:pt>
                <c:pt idx="7">
                  <c:v>66.350710900473942</c:v>
                </c:pt>
                <c:pt idx="8">
                  <c:v>74.407582938388629</c:v>
                </c:pt>
                <c:pt idx="9">
                  <c:v>81.042654028436019</c:v>
                </c:pt>
                <c:pt idx="10">
                  <c:v>90.047393364928908</c:v>
                </c:pt>
                <c:pt idx="11">
                  <c:v>94.312796208530798</c:v>
                </c:pt>
                <c:pt idx="12">
                  <c:v>97.156398104265392</c:v>
                </c:pt>
                <c:pt idx="13">
                  <c:v>98.578199052132689</c:v>
                </c:pt>
                <c:pt idx="14">
                  <c:v>99.526066350710892</c:v>
                </c:pt>
                <c:pt idx="15">
                  <c:v>99.526066350710892</c:v>
                </c:pt>
              </c:numCache>
            </c:numRef>
          </c:xVal>
          <c:yVal>
            <c:numRef>
              <c:f>'Sample #0003(1)'!$F$10:$F$25</c:f>
              <c:numCache>
                <c:formatCode>General</c:formatCode>
                <c:ptCount val="16"/>
                <c:pt idx="0">
                  <c:v>42.5</c:v>
                </c:pt>
                <c:pt idx="1">
                  <c:v>47.5</c:v>
                </c:pt>
                <c:pt idx="2">
                  <c:v>52.5</c:v>
                </c:pt>
                <c:pt idx="3">
                  <c:v>57.5</c:v>
                </c:pt>
                <c:pt idx="4">
                  <c:v>62.5</c:v>
                </c:pt>
                <c:pt idx="5">
                  <c:v>67.5</c:v>
                </c:pt>
                <c:pt idx="6">
                  <c:v>72.5</c:v>
                </c:pt>
                <c:pt idx="7">
                  <c:v>77.5</c:v>
                </c:pt>
                <c:pt idx="8">
                  <c:v>82.5</c:v>
                </c:pt>
                <c:pt idx="9">
                  <c:v>87.5</c:v>
                </c:pt>
                <c:pt idx="10">
                  <c:v>92.5</c:v>
                </c:pt>
                <c:pt idx="11">
                  <c:v>97.5</c:v>
                </c:pt>
                <c:pt idx="12">
                  <c:v>102.5</c:v>
                </c:pt>
                <c:pt idx="13">
                  <c:v>107.5</c:v>
                </c:pt>
                <c:pt idx="14">
                  <c:v>112.5</c:v>
                </c:pt>
                <c:pt idx="15">
                  <c:v>117.5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Cum. PSD (%)</c:v>
                </c15:tx>
              </c15:filteredSeriesTitle>
            </c:ext>
            <c:ext xmlns:c16="http://schemas.microsoft.com/office/drawing/2014/chart" uri="{C3380CC4-5D6E-409C-BE32-E72D297353CC}">
              <c16:uniqueId val="{00000001-E371-4B17-9F04-E1FDDC7A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Cumulated PSD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10"/>
      </c:valAx>
      <c:valAx>
        <c:axId val="1135076272"/>
        <c:scaling>
          <c:orientation val="minMax"/>
          <c:max val="121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Diameter</a:t>
                </a:r>
                <a:r>
                  <a:rPr lang="en-US" baseline="0"/>
                  <a:t>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Raman signature (PE, Fluo. green</a:t>
            </a:r>
            <a:r>
              <a:rPr lang="en-US" baseline="0"/>
              <a:t>)</a:t>
            </a:r>
            <a:endParaRPr lang="en-US"/>
          </a:p>
        </c:rich>
      </c:tx>
      <c:layout>
        <c:manualLayout>
          <c:xMode val="edge"/>
          <c:yMode val="edge"/>
          <c:x val="0.27692465645552611"/>
          <c:y val="2.833333085447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7572178477694"/>
          <c:y val="0.15782855137108034"/>
          <c:w val="0.80874302821522315"/>
          <c:h val="0.60761831954345413"/>
        </c:manualLayout>
      </c:layout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'Sample #0003(1)'!$B$33:$B$1048576</c:f>
              <c:numCache>
                <c:formatCode>0</c:formatCode>
                <c:ptCount val="1048544"/>
                <c:pt idx="0">
                  <c:v>3799.58</c:v>
                </c:pt>
                <c:pt idx="1">
                  <c:v>3796.0619999999999</c:v>
                </c:pt>
                <c:pt idx="2">
                  <c:v>3792.5439999999999</c:v>
                </c:pt>
                <c:pt idx="3">
                  <c:v>3789.0259999999998</c:v>
                </c:pt>
                <c:pt idx="4">
                  <c:v>3785.509</c:v>
                </c:pt>
                <c:pt idx="5">
                  <c:v>3781.991</c:v>
                </c:pt>
                <c:pt idx="6">
                  <c:v>3778.473</c:v>
                </c:pt>
                <c:pt idx="7">
                  <c:v>3774.9549999999999</c:v>
                </c:pt>
                <c:pt idx="8">
                  <c:v>3771.4369999999999</c:v>
                </c:pt>
                <c:pt idx="9">
                  <c:v>3767.9189999999999</c:v>
                </c:pt>
                <c:pt idx="10">
                  <c:v>3764.402</c:v>
                </c:pt>
                <c:pt idx="11">
                  <c:v>3760.884</c:v>
                </c:pt>
                <c:pt idx="12">
                  <c:v>3757.366</c:v>
                </c:pt>
                <c:pt idx="13">
                  <c:v>3753.848</c:v>
                </c:pt>
                <c:pt idx="14">
                  <c:v>3750.33</c:v>
                </c:pt>
                <c:pt idx="15">
                  <c:v>3746.8119999999999</c:v>
                </c:pt>
                <c:pt idx="16">
                  <c:v>3743.2950000000001</c:v>
                </c:pt>
                <c:pt idx="17">
                  <c:v>3739.777</c:v>
                </c:pt>
                <c:pt idx="18">
                  <c:v>3736.259</c:v>
                </c:pt>
                <c:pt idx="19">
                  <c:v>3732.741</c:v>
                </c:pt>
                <c:pt idx="20">
                  <c:v>3729.223</c:v>
                </c:pt>
                <c:pt idx="21">
                  <c:v>3725.7049999999999</c:v>
                </c:pt>
                <c:pt idx="22">
                  <c:v>3722.1869999999999</c:v>
                </c:pt>
                <c:pt idx="23">
                  <c:v>3718.67</c:v>
                </c:pt>
                <c:pt idx="24">
                  <c:v>3715.152</c:v>
                </c:pt>
                <c:pt idx="25">
                  <c:v>3711.634</c:v>
                </c:pt>
                <c:pt idx="26">
                  <c:v>3708.116</c:v>
                </c:pt>
                <c:pt idx="27">
                  <c:v>3704.598</c:v>
                </c:pt>
                <c:pt idx="28">
                  <c:v>3701.08</c:v>
                </c:pt>
                <c:pt idx="29">
                  <c:v>3697.5630000000001</c:v>
                </c:pt>
                <c:pt idx="30">
                  <c:v>3694.0450000000001</c:v>
                </c:pt>
                <c:pt idx="31">
                  <c:v>3690.527</c:v>
                </c:pt>
                <c:pt idx="32">
                  <c:v>3687.009</c:v>
                </c:pt>
                <c:pt idx="33">
                  <c:v>3683.491</c:v>
                </c:pt>
                <c:pt idx="34">
                  <c:v>3679.973</c:v>
                </c:pt>
                <c:pt idx="35">
                  <c:v>3676.4560000000001</c:v>
                </c:pt>
                <c:pt idx="36">
                  <c:v>3672.9380000000001</c:v>
                </c:pt>
                <c:pt idx="37">
                  <c:v>3669.42</c:v>
                </c:pt>
                <c:pt idx="38">
                  <c:v>3665.902</c:v>
                </c:pt>
                <c:pt idx="39">
                  <c:v>3662.384</c:v>
                </c:pt>
                <c:pt idx="40">
                  <c:v>3658.866</c:v>
                </c:pt>
                <c:pt idx="41">
                  <c:v>3655.348</c:v>
                </c:pt>
                <c:pt idx="42">
                  <c:v>3651.8310000000001</c:v>
                </c:pt>
                <c:pt idx="43">
                  <c:v>3648.3130000000001</c:v>
                </c:pt>
                <c:pt idx="44">
                  <c:v>3644.7950000000001</c:v>
                </c:pt>
                <c:pt idx="45">
                  <c:v>3641.277</c:v>
                </c:pt>
                <c:pt idx="46">
                  <c:v>3637.759</c:v>
                </c:pt>
                <c:pt idx="47">
                  <c:v>3634.241</c:v>
                </c:pt>
                <c:pt idx="48">
                  <c:v>3630.7240000000002</c:v>
                </c:pt>
                <c:pt idx="49">
                  <c:v>3627.2060000000001</c:v>
                </c:pt>
                <c:pt idx="50">
                  <c:v>3623.6880000000001</c:v>
                </c:pt>
                <c:pt idx="51">
                  <c:v>3620.17</c:v>
                </c:pt>
                <c:pt idx="52">
                  <c:v>3616.652</c:v>
                </c:pt>
                <c:pt idx="53">
                  <c:v>3613.134</c:v>
                </c:pt>
                <c:pt idx="54">
                  <c:v>3609.6170000000002</c:v>
                </c:pt>
                <c:pt idx="55">
                  <c:v>3606.0990000000002</c:v>
                </c:pt>
                <c:pt idx="56">
                  <c:v>3602.5810000000001</c:v>
                </c:pt>
                <c:pt idx="57">
                  <c:v>3599.0630000000001</c:v>
                </c:pt>
                <c:pt idx="58">
                  <c:v>3595.5450000000001</c:v>
                </c:pt>
                <c:pt idx="59">
                  <c:v>3592.027</c:v>
                </c:pt>
                <c:pt idx="60">
                  <c:v>3588.51</c:v>
                </c:pt>
                <c:pt idx="61">
                  <c:v>3584.9920000000002</c:v>
                </c:pt>
                <c:pt idx="62">
                  <c:v>3581.4740000000002</c:v>
                </c:pt>
                <c:pt idx="63">
                  <c:v>3577.9560000000001</c:v>
                </c:pt>
                <c:pt idx="64">
                  <c:v>3574.4380000000001</c:v>
                </c:pt>
                <c:pt idx="65">
                  <c:v>3570.92</c:v>
                </c:pt>
                <c:pt idx="66">
                  <c:v>3567.402</c:v>
                </c:pt>
                <c:pt idx="67">
                  <c:v>3563.8850000000002</c:v>
                </c:pt>
                <c:pt idx="68">
                  <c:v>3560.3670000000002</c:v>
                </c:pt>
                <c:pt idx="69">
                  <c:v>3556.8490000000002</c:v>
                </c:pt>
                <c:pt idx="70">
                  <c:v>3553.3310000000001</c:v>
                </c:pt>
                <c:pt idx="71">
                  <c:v>3549.8130000000001</c:v>
                </c:pt>
                <c:pt idx="72">
                  <c:v>3546.2950000000001</c:v>
                </c:pt>
                <c:pt idx="73">
                  <c:v>3542.7779999999998</c:v>
                </c:pt>
                <c:pt idx="74">
                  <c:v>3539.26</c:v>
                </c:pt>
                <c:pt idx="75">
                  <c:v>3535.7420000000002</c:v>
                </c:pt>
                <c:pt idx="76">
                  <c:v>3532.2240000000002</c:v>
                </c:pt>
                <c:pt idx="77">
                  <c:v>3528.7060000000001</c:v>
                </c:pt>
                <c:pt idx="78">
                  <c:v>3525.1880000000001</c:v>
                </c:pt>
                <c:pt idx="79">
                  <c:v>3521.6709999999998</c:v>
                </c:pt>
                <c:pt idx="80">
                  <c:v>3518.1529999999998</c:v>
                </c:pt>
                <c:pt idx="81">
                  <c:v>3514.6350000000002</c:v>
                </c:pt>
                <c:pt idx="82">
                  <c:v>3511.1170000000002</c:v>
                </c:pt>
                <c:pt idx="83">
                  <c:v>3507.5990000000002</c:v>
                </c:pt>
                <c:pt idx="84">
                  <c:v>3504.0810000000001</c:v>
                </c:pt>
                <c:pt idx="85">
                  <c:v>3500.5630000000001</c:v>
                </c:pt>
                <c:pt idx="86">
                  <c:v>3497.0459999999998</c:v>
                </c:pt>
                <c:pt idx="87">
                  <c:v>3493.5279999999998</c:v>
                </c:pt>
                <c:pt idx="88">
                  <c:v>3490.01</c:v>
                </c:pt>
                <c:pt idx="89">
                  <c:v>3486.4920000000002</c:v>
                </c:pt>
                <c:pt idx="90">
                  <c:v>3482.9740000000002</c:v>
                </c:pt>
                <c:pt idx="91">
                  <c:v>3479.4560000000001</c:v>
                </c:pt>
                <c:pt idx="92">
                  <c:v>3475.9389999999999</c:v>
                </c:pt>
                <c:pt idx="93">
                  <c:v>3472.4209999999998</c:v>
                </c:pt>
                <c:pt idx="94">
                  <c:v>3468.9029999999998</c:v>
                </c:pt>
                <c:pt idx="95">
                  <c:v>3465.3850000000002</c:v>
                </c:pt>
                <c:pt idx="96">
                  <c:v>3461.8670000000002</c:v>
                </c:pt>
                <c:pt idx="97">
                  <c:v>3458.3490000000002</c:v>
                </c:pt>
                <c:pt idx="98">
                  <c:v>3454.8319999999999</c:v>
                </c:pt>
                <c:pt idx="99">
                  <c:v>3451.3139999999999</c:v>
                </c:pt>
                <c:pt idx="100">
                  <c:v>3447.7959999999998</c:v>
                </c:pt>
                <c:pt idx="101">
                  <c:v>3444.2779999999998</c:v>
                </c:pt>
                <c:pt idx="102">
                  <c:v>3440.76</c:v>
                </c:pt>
                <c:pt idx="103">
                  <c:v>3437.2420000000002</c:v>
                </c:pt>
                <c:pt idx="104">
                  <c:v>3433.7240000000002</c:v>
                </c:pt>
                <c:pt idx="105">
                  <c:v>3430.2069999999999</c:v>
                </c:pt>
                <c:pt idx="106">
                  <c:v>3426.6889999999999</c:v>
                </c:pt>
                <c:pt idx="107">
                  <c:v>3423.1709999999998</c:v>
                </c:pt>
                <c:pt idx="108">
                  <c:v>3419.6529999999998</c:v>
                </c:pt>
                <c:pt idx="109">
                  <c:v>3416.1350000000002</c:v>
                </c:pt>
                <c:pt idx="110">
                  <c:v>3412.6170000000002</c:v>
                </c:pt>
                <c:pt idx="111">
                  <c:v>3409.1</c:v>
                </c:pt>
                <c:pt idx="112">
                  <c:v>3405.5819999999999</c:v>
                </c:pt>
                <c:pt idx="113">
                  <c:v>3402.0639999999999</c:v>
                </c:pt>
                <c:pt idx="114">
                  <c:v>3398.5459999999998</c:v>
                </c:pt>
                <c:pt idx="115">
                  <c:v>3395.0279999999998</c:v>
                </c:pt>
                <c:pt idx="116">
                  <c:v>3391.51</c:v>
                </c:pt>
                <c:pt idx="117">
                  <c:v>3387.9929999999999</c:v>
                </c:pt>
                <c:pt idx="118">
                  <c:v>3384.4749999999999</c:v>
                </c:pt>
                <c:pt idx="119">
                  <c:v>3380.9569999999999</c:v>
                </c:pt>
                <c:pt idx="120">
                  <c:v>3377.4389999999999</c:v>
                </c:pt>
                <c:pt idx="121">
                  <c:v>3373.9209999999998</c:v>
                </c:pt>
                <c:pt idx="122">
                  <c:v>3370.4029999999998</c:v>
                </c:pt>
                <c:pt idx="123">
                  <c:v>3366.8850000000002</c:v>
                </c:pt>
                <c:pt idx="124">
                  <c:v>3363.3679999999999</c:v>
                </c:pt>
                <c:pt idx="125">
                  <c:v>3359.85</c:v>
                </c:pt>
                <c:pt idx="126">
                  <c:v>3356.3319999999999</c:v>
                </c:pt>
                <c:pt idx="127">
                  <c:v>3352.8139999999999</c:v>
                </c:pt>
                <c:pt idx="128">
                  <c:v>3349.2959999999998</c:v>
                </c:pt>
                <c:pt idx="129">
                  <c:v>3345.7779999999998</c:v>
                </c:pt>
                <c:pt idx="130">
                  <c:v>3342.261</c:v>
                </c:pt>
                <c:pt idx="131">
                  <c:v>3338.7429999999999</c:v>
                </c:pt>
                <c:pt idx="132">
                  <c:v>3335.2249999999999</c:v>
                </c:pt>
                <c:pt idx="133">
                  <c:v>3331.7069999999999</c:v>
                </c:pt>
                <c:pt idx="134">
                  <c:v>3328.1889999999999</c:v>
                </c:pt>
                <c:pt idx="135">
                  <c:v>3324.6709999999998</c:v>
                </c:pt>
                <c:pt idx="136">
                  <c:v>3321.154</c:v>
                </c:pt>
                <c:pt idx="137">
                  <c:v>3317.636</c:v>
                </c:pt>
                <c:pt idx="138">
                  <c:v>3314.1179999999999</c:v>
                </c:pt>
                <c:pt idx="139">
                  <c:v>3310.6</c:v>
                </c:pt>
                <c:pt idx="140">
                  <c:v>3307.0819999999999</c:v>
                </c:pt>
                <c:pt idx="141">
                  <c:v>3303.5639999999999</c:v>
                </c:pt>
                <c:pt idx="142">
                  <c:v>3300.047</c:v>
                </c:pt>
                <c:pt idx="143">
                  <c:v>3296.529</c:v>
                </c:pt>
                <c:pt idx="144">
                  <c:v>3293.011</c:v>
                </c:pt>
                <c:pt idx="145">
                  <c:v>3289.4929999999999</c:v>
                </c:pt>
                <c:pt idx="146">
                  <c:v>3285.9749999999999</c:v>
                </c:pt>
                <c:pt idx="147">
                  <c:v>3282.4569999999999</c:v>
                </c:pt>
                <c:pt idx="148">
                  <c:v>3278.9389999999999</c:v>
                </c:pt>
                <c:pt idx="149">
                  <c:v>3275.422</c:v>
                </c:pt>
                <c:pt idx="150">
                  <c:v>3271.904</c:v>
                </c:pt>
                <c:pt idx="151">
                  <c:v>3268.386</c:v>
                </c:pt>
                <c:pt idx="152">
                  <c:v>3264.8679999999999</c:v>
                </c:pt>
                <c:pt idx="153">
                  <c:v>3261.35</c:v>
                </c:pt>
                <c:pt idx="154">
                  <c:v>3257.8319999999999</c:v>
                </c:pt>
                <c:pt idx="155">
                  <c:v>3254.3150000000001</c:v>
                </c:pt>
                <c:pt idx="156">
                  <c:v>3250.797</c:v>
                </c:pt>
                <c:pt idx="157">
                  <c:v>3247.279</c:v>
                </c:pt>
                <c:pt idx="158">
                  <c:v>3243.761</c:v>
                </c:pt>
                <c:pt idx="159">
                  <c:v>3240.2429999999999</c:v>
                </c:pt>
                <c:pt idx="160">
                  <c:v>3236.7249999999999</c:v>
                </c:pt>
                <c:pt idx="161">
                  <c:v>3233.2080000000001</c:v>
                </c:pt>
                <c:pt idx="162">
                  <c:v>3229.69</c:v>
                </c:pt>
                <c:pt idx="163">
                  <c:v>3226.172</c:v>
                </c:pt>
                <c:pt idx="164">
                  <c:v>3222.654</c:v>
                </c:pt>
                <c:pt idx="165">
                  <c:v>3219.136</c:v>
                </c:pt>
                <c:pt idx="166">
                  <c:v>3215.6179999999999</c:v>
                </c:pt>
                <c:pt idx="167">
                  <c:v>3212.1</c:v>
                </c:pt>
                <c:pt idx="168">
                  <c:v>3208.5830000000001</c:v>
                </c:pt>
                <c:pt idx="169">
                  <c:v>3205.0650000000001</c:v>
                </c:pt>
                <c:pt idx="170">
                  <c:v>3201.547</c:v>
                </c:pt>
                <c:pt idx="171">
                  <c:v>3198.029</c:v>
                </c:pt>
                <c:pt idx="172">
                  <c:v>3194.511</c:v>
                </c:pt>
                <c:pt idx="173">
                  <c:v>3190.9929999999999</c:v>
                </c:pt>
                <c:pt idx="174">
                  <c:v>3187.4760000000001</c:v>
                </c:pt>
                <c:pt idx="175">
                  <c:v>3183.9580000000001</c:v>
                </c:pt>
                <c:pt idx="176">
                  <c:v>3180.44</c:v>
                </c:pt>
                <c:pt idx="177">
                  <c:v>3176.922</c:v>
                </c:pt>
                <c:pt idx="178">
                  <c:v>3173.404</c:v>
                </c:pt>
                <c:pt idx="179">
                  <c:v>3169.886</c:v>
                </c:pt>
                <c:pt idx="180">
                  <c:v>3166.3690000000001</c:v>
                </c:pt>
                <c:pt idx="181">
                  <c:v>3162.8510000000001</c:v>
                </c:pt>
                <c:pt idx="182">
                  <c:v>3159.3330000000001</c:v>
                </c:pt>
                <c:pt idx="183">
                  <c:v>3155.8150000000001</c:v>
                </c:pt>
                <c:pt idx="184">
                  <c:v>3152.297</c:v>
                </c:pt>
                <c:pt idx="185">
                  <c:v>3148.779</c:v>
                </c:pt>
                <c:pt idx="186">
                  <c:v>3145.261</c:v>
                </c:pt>
                <c:pt idx="187">
                  <c:v>3141.7440000000001</c:v>
                </c:pt>
                <c:pt idx="188">
                  <c:v>3138.2260000000001</c:v>
                </c:pt>
                <c:pt idx="189">
                  <c:v>3134.7080000000001</c:v>
                </c:pt>
                <c:pt idx="190">
                  <c:v>3131.19</c:v>
                </c:pt>
                <c:pt idx="191">
                  <c:v>3127.672</c:v>
                </c:pt>
                <c:pt idx="192">
                  <c:v>3124.154</c:v>
                </c:pt>
                <c:pt idx="193">
                  <c:v>3120.6370000000002</c:v>
                </c:pt>
                <c:pt idx="194">
                  <c:v>3117.1190000000001</c:v>
                </c:pt>
                <c:pt idx="195">
                  <c:v>3113.6010000000001</c:v>
                </c:pt>
                <c:pt idx="196">
                  <c:v>3110.0830000000001</c:v>
                </c:pt>
                <c:pt idx="197">
                  <c:v>3106.5650000000001</c:v>
                </c:pt>
                <c:pt idx="198">
                  <c:v>3103.047</c:v>
                </c:pt>
                <c:pt idx="199">
                  <c:v>3099.53</c:v>
                </c:pt>
                <c:pt idx="200">
                  <c:v>3096.0120000000002</c:v>
                </c:pt>
                <c:pt idx="201">
                  <c:v>3092.4940000000001</c:v>
                </c:pt>
                <c:pt idx="202">
                  <c:v>3088.9760000000001</c:v>
                </c:pt>
                <c:pt idx="203">
                  <c:v>3085.4580000000001</c:v>
                </c:pt>
                <c:pt idx="204">
                  <c:v>3081.94</c:v>
                </c:pt>
                <c:pt idx="205">
                  <c:v>3078.422</c:v>
                </c:pt>
                <c:pt idx="206">
                  <c:v>3074.9050000000002</c:v>
                </c:pt>
                <c:pt idx="207">
                  <c:v>3071.3870000000002</c:v>
                </c:pt>
                <c:pt idx="208">
                  <c:v>3067.8690000000001</c:v>
                </c:pt>
                <c:pt idx="209">
                  <c:v>3064.3510000000001</c:v>
                </c:pt>
                <c:pt idx="210">
                  <c:v>3060.8330000000001</c:v>
                </c:pt>
                <c:pt idx="211">
                  <c:v>3057.3150000000001</c:v>
                </c:pt>
                <c:pt idx="212">
                  <c:v>3053.7979999999998</c:v>
                </c:pt>
                <c:pt idx="213">
                  <c:v>3050.28</c:v>
                </c:pt>
                <c:pt idx="214">
                  <c:v>3046.7620000000002</c:v>
                </c:pt>
                <c:pt idx="215">
                  <c:v>3043.2440000000001</c:v>
                </c:pt>
                <c:pt idx="216">
                  <c:v>3039.7260000000001</c:v>
                </c:pt>
                <c:pt idx="217">
                  <c:v>3036.2080000000001</c:v>
                </c:pt>
                <c:pt idx="218">
                  <c:v>3032.6909999999998</c:v>
                </c:pt>
                <c:pt idx="219">
                  <c:v>3029.1729999999998</c:v>
                </c:pt>
                <c:pt idx="220">
                  <c:v>3025.6550000000002</c:v>
                </c:pt>
                <c:pt idx="221">
                  <c:v>3022.1370000000002</c:v>
                </c:pt>
                <c:pt idx="222">
                  <c:v>3018.6190000000001</c:v>
                </c:pt>
                <c:pt idx="223">
                  <c:v>3015.1010000000001</c:v>
                </c:pt>
                <c:pt idx="224">
                  <c:v>3011.5839999999998</c:v>
                </c:pt>
                <c:pt idx="225">
                  <c:v>3008.0659999999998</c:v>
                </c:pt>
                <c:pt idx="226">
                  <c:v>3004.5479999999998</c:v>
                </c:pt>
                <c:pt idx="227">
                  <c:v>3001.03</c:v>
                </c:pt>
                <c:pt idx="228">
                  <c:v>2997.5120000000002</c:v>
                </c:pt>
                <c:pt idx="229">
                  <c:v>2993.9940000000001</c:v>
                </c:pt>
                <c:pt idx="230">
                  <c:v>2990.4760000000001</c:v>
                </c:pt>
                <c:pt idx="231">
                  <c:v>2986.9589999999998</c:v>
                </c:pt>
                <c:pt idx="232">
                  <c:v>2983.4409999999998</c:v>
                </c:pt>
                <c:pt idx="233">
                  <c:v>2979.9229999999998</c:v>
                </c:pt>
                <c:pt idx="234">
                  <c:v>2976.4050000000002</c:v>
                </c:pt>
                <c:pt idx="235">
                  <c:v>2972.8870000000002</c:v>
                </c:pt>
                <c:pt idx="236">
                  <c:v>2969.3690000000001</c:v>
                </c:pt>
                <c:pt idx="237">
                  <c:v>2965.8519999999999</c:v>
                </c:pt>
                <c:pt idx="238">
                  <c:v>2962.3339999999998</c:v>
                </c:pt>
                <c:pt idx="239">
                  <c:v>2958.8159999999998</c:v>
                </c:pt>
                <c:pt idx="240">
                  <c:v>2955.2979999999998</c:v>
                </c:pt>
                <c:pt idx="241">
                  <c:v>2951.78</c:v>
                </c:pt>
                <c:pt idx="242">
                  <c:v>2948.2620000000002</c:v>
                </c:pt>
                <c:pt idx="243">
                  <c:v>2944.7449999999999</c:v>
                </c:pt>
                <c:pt idx="244">
                  <c:v>2941.2269999999999</c:v>
                </c:pt>
                <c:pt idx="245">
                  <c:v>2937.7089999999998</c:v>
                </c:pt>
                <c:pt idx="246">
                  <c:v>2934.1909999999998</c:v>
                </c:pt>
                <c:pt idx="247">
                  <c:v>2930.6729999999998</c:v>
                </c:pt>
                <c:pt idx="248">
                  <c:v>2927.1550000000002</c:v>
                </c:pt>
                <c:pt idx="249">
                  <c:v>2923.6370000000002</c:v>
                </c:pt>
                <c:pt idx="250">
                  <c:v>2920.12</c:v>
                </c:pt>
                <c:pt idx="251">
                  <c:v>2916.6019999999999</c:v>
                </c:pt>
                <c:pt idx="252">
                  <c:v>2913.0839999999998</c:v>
                </c:pt>
                <c:pt idx="253">
                  <c:v>2909.5659999999998</c:v>
                </c:pt>
                <c:pt idx="254">
                  <c:v>2906.0479999999998</c:v>
                </c:pt>
                <c:pt idx="255">
                  <c:v>2902.53</c:v>
                </c:pt>
                <c:pt idx="256">
                  <c:v>2899.0129999999999</c:v>
                </c:pt>
                <c:pt idx="257">
                  <c:v>2895.4949999999999</c:v>
                </c:pt>
                <c:pt idx="258">
                  <c:v>2891.9769999999999</c:v>
                </c:pt>
                <c:pt idx="259">
                  <c:v>2888.4589999999998</c:v>
                </c:pt>
                <c:pt idx="260">
                  <c:v>2884.9409999999998</c:v>
                </c:pt>
                <c:pt idx="261">
                  <c:v>2881.4229999999998</c:v>
                </c:pt>
                <c:pt idx="262">
                  <c:v>2877.9059999999999</c:v>
                </c:pt>
                <c:pt idx="263">
                  <c:v>2874.3879999999999</c:v>
                </c:pt>
                <c:pt idx="264">
                  <c:v>2870.87</c:v>
                </c:pt>
                <c:pt idx="265">
                  <c:v>2867.3519999999999</c:v>
                </c:pt>
                <c:pt idx="266">
                  <c:v>2863.8339999999998</c:v>
                </c:pt>
                <c:pt idx="267">
                  <c:v>2860.3159999999998</c:v>
                </c:pt>
                <c:pt idx="268">
                  <c:v>2856.7979999999998</c:v>
                </c:pt>
                <c:pt idx="269">
                  <c:v>2853.2809999999999</c:v>
                </c:pt>
                <c:pt idx="270">
                  <c:v>2849.7629999999999</c:v>
                </c:pt>
                <c:pt idx="271">
                  <c:v>2846.2449999999999</c:v>
                </c:pt>
                <c:pt idx="272">
                  <c:v>2842.7269999999999</c:v>
                </c:pt>
                <c:pt idx="273">
                  <c:v>2839.2089999999998</c:v>
                </c:pt>
                <c:pt idx="274">
                  <c:v>2835.6909999999998</c:v>
                </c:pt>
                <c:pt idx="275">
                  <c:v>2832.174</c:v>
                </c:pt>
                <c:pt idx="276">
                  <c:v>2828.6559999999999</c:v>
                </c:pt>
                <c:pt idx="277">
                  <c:v>2825.1379999999999</c:v>
                </c:pt>
                <c:pt idx="278">
                  <c:v>2821.62</c:v>
                </c:pt>
                <c:pt idx="279">
                  <c:v>2818.1019999999999</c:v>
                </c:pt>
                <c:pt idx="280">
                  <c:v>2814.5839999999998</c:v>
                </c:pt>
                <c:pt idx="281">
                  <c:v>2811.067</c:v>
                </c:pt>
                <c:pt idx="282">
                  <c:v>2807.549</c:v>
                </c:pt>
                <c:pt idx="283">
                  <c:v>2804.0309999999999</c:v>
                </c:pt>
                <c:pt idx="284">
                  <c:v>2800.5129999999999</c:v>
                </c:pt>
                <c:pt idx="285">
                  <c:v>2796.9949999999999</c:v>
                </c:pt>
                <c:pt idx="286">
                  <c:v>2793.4769999999999</c:v>
                </c:pt>
                <c:pt idx="287">
                  <c:v>2789.9589999999998</c:v>
                </c:pt>
                <c:pt idx="288">
                  <c:v>2786.442</c:v>
                </c:pt>
                <c:pt idx="289">
                  <c:v>2782.924</c:v>
                </c:pt>
                <c:pt idx="290">
                  <c:v>2779.4059999999999</c:v>
                </c:pt>
                <c:pt idx="291">
                  <c:v>2775.8879999999999</c:v>
                </c:pt>
                <c:pt idx="292">
                  <c:v>2772.37</c:v>
                </c:pt>
                <c:pt idx="293">
                  <c:v>2768.8519999999999</c:v>
                </c:pt>
                <c:pt idx="294">
                  <c:v>2765.335</c:v>
                </c:pt>
                <c:pt idx="295">
                  <c:v>2761.817</c:v>
                </c:pt>
                <c:pt idx="296">
                  <c:v>2758.299</c:v>
                </c:pt>
                <c:pt idx="297">
                  <c:v>2754.7809999999999</c:v>
                </c:pt>
                <c:pt idx="298">
                  <c:v>2751.2629999999999</c:v>
                </c:pt>
                <c:pt idx="299">
                  <c:v>2747.7449999999999</c:v>
                </c:pt>
                <c:pt idx="300">
                  <c:v>2744.2280000000001</c:v>
                </c:pt>
                <c:pt idx="301">
                  <c:v>2740.71</c:v>
                </c:pt>
                <c:pt idx="302">
                  <c:v>2737.192</c:v>
                </c:pt>
                <c:pt idx="303">
                  <c:v>2733.674</c:v>
                </c:pt>
                <c:pt idx="304">
                  <c:v>2730.1559999999999</c:v>
                </c:pt>
                <c:pt idx="305">
                  <c:v>2726.6379999999999</c:v>
                </c:pt>
                <c:pt idx="306">
                  <c:v>2723.1210000000001</c:v>
                </c:pt>
                <c:pt idx="307">
                  <c:v>2719.6030000000001</c:v>
                </c:pt>
                <c:pt idx="308">
                  <c:v>2716.085</c:v>
                </c:pt>
                <c:pt idx="309">
                  <c:v>2712.567</c:v>
                </c:pt>
                <c:pt idx="310">
                  <c:v>2709.049</c:v>
                </c:pt>
                <c:pt idx="311">
                  <c:v>2705.5309999999999</c:v>
                </c:pt>
                <c:pt idx="312">
                  <c:v>2702.0129999999999</c:v>
                </c:pt>
                <c:pt idx="313">
                  <c:v>2698.4960000000001</c:v>
                </c:pt>
                <c:pt idx="314">
                  <c:v>2694.9780000000001</c:v>
                </c:pt>
                <c:pt idx="315">
                  <c:v>2691.46</c:v>
                </c:pt>
                <c:pt idx="316">
                  <c:v>2687.942</c:v>
                </c:pt>
                <c:pt idx="317">
                  <c:v>2684.424</c:v>
                </c:pt>
                <c:pt idx="318">
                  <c:v>2680.9059999999999</c:v>
                </c:pt>
                <c:pt idx="319">
                  <c:v>2677.3890000000001</c:v>
                </c:pt>
                <c:pt idx="320">
                  <c:v>2673.8710000000001</c:v>
                </c:pt>
                <c:pt idx="321">
                  <c:v>2670.3530000000001</c:v>
                </c:pt>
                <c:pt idx="322">
                  <c:v>2666.835</c:v>
                </c:pt>
                <c:pt idx="323">
                  <c:v>2663.317</c:v>
                </c:pt>
                <c:pt idx="324">
                  <c:v>2659.799</c:v>
                </c:pt>
                <c:pt idx="325">
                  <c:v>2656.2820000000002</c:v>
                </c:pt>
                <c:pt idx="326">
                  <c:v>2652.7640000000001</c:v>
                </c:pt>
                <c:pt idx="327">
                  <c:v>2649.2460000000001</c:v>
                </c:pt>
                <c:pt idx="328">
                  <c:v>2645.7280000000001</c:v>
                </c:pt>
                <c:pt idx="329">
                  <c:v>2642.21</c:v>
                </c:pt>
                <c:pt idx="330">
                  <c:v>2638.692</c:v>
                </c:pt>
                <c:pt idx="331">
                  <c:v>2635.174</c:v>
                </c:pt>
                <c:pt idx="332">
                  <c:v>2631.6570000000002</c:v>
                </c:pt>
                <c:pt idx="333">
                  <c:v>2628.1390000000001</c:v>
                </c:pt>
                <c:pt idx="334">
                  <c:v>2624.6210000000001</c:v>
                </c:pt>
                <c:pt idx="335">
                  <c:v>2621.1030000000001</c:v>
                </c:pt>
                <c:pt idx="336">
                  <c:v>2617.585</c:v>
                </c:pt>
                <c:pt idx="337">
                  <c:v>2614.067</c:v>
                </c:pt>
                <c:pt idx="338">
                  <c:v>2610.5500000000002</c:v>
                </c:pt>
                <c:pt idx="339">
                  <c:v>2607.0320000000002</c:v>
                </c:pt>
                <c:pt idx="340">
                  <c:v>2603.5140000000001</c:v>
                </c:pt>
                <c:pt idx="341">
                  <c:v>2599.9960000000001</c:v>
                </c:pt>
                <c:pt idx="342">
                  <c:v>2596.4780000000001</c:v>
                </c:pt>
                <c:pt idx="343">
                  <c:v>2592.96</c:v>
                </c:pt>
                <c:pt idx="344">
                  <c:v>2589.4430000000002</c:v>
                </c:pt>
                <c:pt idx="345">
                  <c:v>2585.9250000000002</c:v>
                </c:pt>
                <c:pt idx="346">
                  <c:v>2582.4070000000002</c:v>
                </c:pt>
                <c:pt idx="347">
                  <c:v>2578.8890000000001</c:v>
                </c:pt>
                <c:pt idx="348">
                  <c:v>2575.3710000000001</c:v>
                </c:pt>
                <c:pt idx="349">
                  <c:v>2571.8530000000001</c:v>
                </c:pt>
                <c:pt idx="350">
                  <c:v>2568.335</c:v>
                </c:pt>
                <c:pt idx="351">
                  <c:v>2564.8180000000002</c:v>
                </c:pt>
                <c:pt idx="352">
                  <c:v>2561.3000000000002</c:v>
                </c:pt>
                <c:pt idx="353">
                  <c:v>2557.7820000000002</c:v>
                </c:pt>
                <c:pt idx="354">
                  <c:v>2554.2640000000001</c:v>
                </c:pt>
                <c:pt idx="355">
                  <c:v>2550.7460000000001</c:v>
                </c:pt>
                <c:pt idx="356">
                  <c:v>2547.2280000000001</c:v>
                </c:pt>
                <c:pt idx="357">
                  <c:v>2543.7109999999998</c:v>
                </c:pt>
                <c:pt idx="358">
                  <c:v>2540.1930000000002</c:v>
                </c:pt>
                <c:pt idx="359">
                  <c:v>2536.6750000000002</c:v>
                </c:pt>
                <c:pt idx="360">
                  <c:v>2533.1570000000002</c:v>
                </c:pt>
                <c:pt idx="361">
                  <c:v>2529.6390000000001</c:v>
                </c:pt>
                <c:pt idx="362">
                  <c:v>2526.1210000000001</c:v>
                </c:pt>
                <c:pt idx="363">
                  <c:v>2522.6039999999998</c:v>
                </c:pt>
                <c:pt idx="364">
                  <c:v>2519.0859999999998</c:v>
                </c:pt>
                <c:pt idx="365">
                  <c:v>2515.5680000000002</c:v>
                </c:pt>
                <c:pt idx="366">
                  <c:v>2512.0500000000002</c:v>
                </c:pt>
                <c:pt idx="367">
                  <c:v>2508.5320000000002</c:v>
                </c:pt>
                <c:pt idx="368">
                  <c:v>2505.0140000000001</c:v>
                </c:pt>
                <c:pt idx="369">
                  <c:v>2501.4960000000001</c:v>
                </c:pt>
                <c:pt idx="370">
                  <c:v>2497.9789999999998</c:v>
                </c:pt>
                <c:pt idx="371">
                  <c:v>2494.4609999999998</c:v>
                </c:pt>
                <c:pt idx="372">
                  <c:v>2490.9430000000002</c:v>
                </c:pt>
                <c:pt idx="373">
                  <c:v>2487.4250000000002</c:v>
                </c:pt>
                <c:pt idx="374">
                  <c:v>2483.9070000000002</c:v>
                </c:pt>
                <c:pt idx="375">
                  <c:v>2480.3890000000001</c:v>
                </c:pt>
                <c:pt idx="376">
                  <c:v>2476.8719999999998</c:v>
                </c:pt>
                <c:pt idx="377">
                  <c:v>2473.3539999999998</c:v>
                </c:pt>
                <c:pt idx="378">
                  <c:v>2469.8359999999998</c:v>
                </c:pt>
                <c:pt idx="379">
                  <c:v>2466.3180000000002</c:v>
                </c:pt>
                <c:pt idx="380">
                  <c:v>2462.8000000000002</c:v>
                </c:pt>
                <c:pt idx="381">
                  <c:v>2459.2820000000002</c:v>
                </c:pt>
                <c:pt idx="382">
                  <c:v>2455.7649999999999</c:v>
                </c:pt>
                <c:pt idx="383">
                  <c:v>2452.2469999999998</c:v>
                </c:pt>
                <c:pt idx="384">
                  <c:v>2448.7289999999998</c:v>
                </c:pt>
                <c:pt idx="385">
                  <c:v>2445.2109999999998</c:v>
                </c:pt>
                <c:pt idx="386">
                  <c:v>2441.6930000000002</c:v>
                </c:pt>
                <c:pt idx="387">
                  <c:v>2438.1750000000002</c:v>
                </c:pt>
                <c:pt idx="388">
                  <c:v>2434.6579999999999</c:v>
                </c:pt>
                <c:pt idx="389">
                  <c:v>2431.14</c:v>
                </c:pt>
                <c:pt idx="390">
                  <c:v>2427.6219999999998</c:v>
                </c:pt>
                <c:pt idx="391">
                  <c:v>2424.1039999999998</c:v>
                </c:pt>
                <c:pt idx="392">
                  <c:v>2420.5859999999998</c:v>
                </c:pt>
                <c:pt idx="393">
                  <c:v>2417.0680000000002</c:v>
                </c:pt>
                <c:pt idx="394">
                  <c:v>2413.5500000000002</c:v>
                </c:pt>
                <c:pt idx="395">
                  <c:v>2410.0329999999999</c:v>
                </c:pt>
                <c:pt idx="396">
                  <c:v>2406.5149999999999</c:v>
                </c:pt>
                <c:pt idx="397">
                  <c:v>2402.9969999999998</c:v>
                </c:pt>
                <c:pt idx="398">
                  <c:v>2399.4789999999998</c:v>
                </c:pt>
                <c:pt idx="399">
                  <c:v>2395.9609999999998</c:v>
                </c:pt>
                <c:pt idx="400">
                  <c:v>2392.4430000000002</c:v>
                </c:pt>
                <c:pt idx="401">
                  <c:v>2388.9259999999999</c:v>
                </c:pt>
                <c:pt idx="402">
                  <c:v>2385.4079999999999</c:v>
                </c:pt>
                <c:pt idx="403">
                  <c:v>2381.89</c:v>
                </c:pt>
                <c:pt idx="404">
                  <c:v>2378.3719999999998</c:v>
                </c:pt>
                <c:pt idx="405">
                  <c:v>2374.8539999999998</c:v>
                </c:pt>
                <c:pt idx="406">
                  <c:v>2371.3359999999998</c:v>
                </c:pt>
                <c:pt idx="407">
                  <c:v>2367.819</c:v>
                </c:pt>
                <c:pt idx="408">
                  <c:v>2364.3009999999999</c:v>
                </c:pt>
                <c:pt idx="409">
                  <c:v>2360.7829999999999</c:v>
                </c:pt>
                <c:pt idx="410">
                  <c:v>2357.2649999999999</c:v>
                </c:pt>
                <c:pt idx="411">
                  <c:v>2353.7469999999998</c:v>
                </c:pt>
                <c:pt idx="412">
                  <c:v>2350.2289999999998</c:v>
                </c:pt>
                <c:pt idx="413">
                  <c:v>2346.7109999999998</c:v>
                </c:pt>
                <c:pt idx="414">
                  <c:v>2343.194</c:v>
                </c:pt>
                <c:pt idx="415">
                  <c:v>2339.6759999999999</c:v>
                </c:pt>
                <c:pt idx="416">
                  <c:v>2336.1579999999999</c:v>
                </c:pt>
                <c:pt idx="417">
                  <c:v>2332.64</c:v>
                </c:pt>
                <c:pt idx="418">
                  <c:v>2329.1219999999998</c:v>
                </c:pt>
                <c:pt idx="419">
                  <c:v>2325.6039999999998</c:v>
                </c:pt>
                <c:pt idx="420">
                  <c:v>2322.087</c:v>
                </c:pt>
                <c:pt idx="421">
                  <c:v>2318.569</c:v>
                </c:pt>
                <c:pt idx="422">
                  <c:v>2315.0509999999999</c:v>
                </c:pt>
                <c:pt idx="423">
                  <c:v>2311.5329999999999</c:v>
                </c:pt>
                <c:pt idx="424">
                  <c:v>2308.0149999999999</c:v>
                </c:pt>
                <c:pt idx="425">
                  <c:v>2304.4969999999998</c:v>
                </c:pt>
                <c:pt idx="426">
                  <c:v>2300.98</c:v>
                </c:pt>
                <c:pt idx="427">
                  <c:v>2297.462</c:v>
                </c:pt>
                <c:pt idx="428">
                  <c:v>2293.944</c:v>
                </c:pt>
                <c:pt idx="429">
                  <c:v>2290.4259999999999</c:v>
                </c:pt>
                <c:pt idx="430">
                  <c:v>2286.9079999999999</c:v>
                </c:pt>
                <c:pt idx="431">
                  <c:v>2283.39</c:v>
                </c:pt>
                <c:pt idx="432">
                  <c:v>2279.8719999999998</c:v>
                </c:pt>
                <c:pt idx="433">
                  <c:v>2276.355</c:v>
                </c:pt>
                <c:pt idx="434">
                  <c:v>2272.837</c:v>
                </c:pt>
                <c:pt idx="435">
                  <c:v>2269.319</c:v>
                </c:pt>
                <c:pt idx="436">
                  <c:v>2265.8009999999999</c:v>
                </c:pt>
                <c:pt idx="437">
                  <c:v>2262.2829999999999</c:v>
                </c:pt>
                <c:pt idx="438">
                  <c:v>2258.7649999999999</c:v>
                </c:pt>
                <c:pt idx="439">
                  <c:v>2255.248</c:v>
                </c:pt>
                <c:pt idx="440">
                  <c:v>2251.73</c:v>
                </c:pt>
                <c:pt idx="441">
                  <c:v>2248.212</c:v>
                </c:pt>
                <c:pt idx="442">
                  <c:v>2244.694</c:v>
                </c:pt>
                <c:pt idx="443">
                  <c:v>2241.1759999999999</c:v>
                </c:pt>
                <c:pt idx="444">
                  <c:v>2237.6579999999999</c:v>
                </c:pt>
                <c:pt idx="445">
                  <c:v>2234.1410000000001</c:v>
                </c:pt>
                <c:pt idx="446">
                  <c:v>2230.623</c:v>
                </c:pt>
                <c:pt idx="447">
                  <c:v>2227.105</c:v>
                </c:pt>
                <c:pt idx="448">
                  <c:v>2223.587</c:v>
                </c:pt>
                <c:pt idx="449">
                  <c:v>2220.069</c:v>
                </c:pt>
                <c:pt idx="450">
                  <c:v>2216.5509999999999</c:v>
                </c:pt>
                <c:pt idx="451">
                  <c:v>2213.0329999999999</c:v>
                </c:pt>
                <c:pt idx="452">
                  <c:v>2209.5160000000001</c:v>
                </c:pt>
                <c:pt idx="453">
                  <c:v>2205.998</c:v>
                </c:pt>
                <c:pt idx="454">
                  <c:v>2202.48</c:v>
                </c:pt>
                <c:pt idx="455">
                  <c:v>2198.962</c:v>
                </c:pt>
                <c:pt idx="456">
                  <c:v>2195.444</c:v>
                </c:pt>
                <c:pt idx="457">
                  <c:v>2191.9259999999999</c:v>
                </c:pt>
                <c:pt idx="458">
                  <c:v>2188.4090000000001</c:v>
                </c:pt>
                <c:pt idx="459">
                  <c:v>2184.8910000000001</c:v>
                </c:pt>
                <c:pt idx="460">
                  <c:v>2181.373</c:v>
                </c:pt>
                <c:pt idx="461">
                  <c:v>2177.855</c:v>
                </c:pt>
                <c:pt idx="462">
                  <c:v>2174.337</c:v>
                </c:pt>
                <c:pt idx="463">
                  <c:v>2170.819</c:v>
                </c:pt>
                <c:pt idx="464">
                  <c:v>2167.3020000000001</c:v>
                </c:pt>
                <c:pt idx="465">
                  <c:v>2163.7840000000001</c:v>
                </c:pt>
                <c:pt idx="466">
                  <c:v>2160.2660000000001</c:v>
                </c:pt>
                <c:pt idx="467">
                  <c:v>2156.748</c:v>
                </c:pt>
                <c:pt idx="468">
                  <c:v>2153.23</c:v>
                </c:pt>
                <c:pt idx="469">
                  <c:v>2149.712</c:v>
                </c:pt>
                <c:pt idx="470">
                  <c:v>2146.1950000000002</c:v>
                </c:pt>
                <c:pt idx="471">
                  <c:v>2142.6770000000001</c:v>
                </c:pt>
                <c:pt idx="472">
                  <c:v>2139.1590000000001</c:v>
                </c:pt>
                <c:pt idx="473">
                  <c:v>2135.6410000000001</c:v>
                </c:pt>
                <c:pt idx="474">
                  <c:v>2132.123</c:v>
                </c:pt>
                <c:pt idx="475">
                  <c:v>2128.605</c:v>
                </c:pt>
                <c:pt idx="476">
                  <c:v>2125.087</c:v>
                </c:pt>
                <c:pt idx="477">
                  <c:v>2121.5700000000002</c:v>
                </c:pt>
                <c:pt idx="478">
                  <c:v>2118.0520000000001</c:v>
                </c:pt>
                <c:pt idx="479">
                  <c:v>2114.5340000000001</c:v>
                </c:pt>
                <c:pt idx="480">
                  <c:v>2111.0160000000001</c:v>
                </c:pt>
                <c:pt idx="481">
                  <c:v>2107.498</c:v>
                </c:pt>
                <c:pt idx="482">
                  <c:v>2103.98</c:v>
                </c:pt>
                <c:pt idx="483">
                  <c:v>2100.4630000000002</c:v>
                </c:pt>
                <c:pt idx="484">
                  <c:v>2096.9450000000002</c:v>
                </c:pt>
                <c:pt idx="485">
                  <c:v>2093.4270000000001</c:v>
                </c:pt>
                <c:pt idx="486">
                  <c:v>2089.9090000000001</c:v>
                </c:pt>
                <c:pt idx="487">
                  <c:v>2086.3910000000001</c:v>
                </c:pt>
                <c:pt idx="488">
                  <c:v>2082.873</c:v>
                </c:pt>
                <c:pt idx="489">
                  <c:v>2079.3560000000002</c:v>
                </c:pt>
                <c:pt idx="490">
                  <c:v>2075.8380000000002</c:v>
                </c:pt>
                <c:pt idx="491">
                  <c:v>2072.3200000000002</c:v>
                </c:pt>
                <c:pt idx="492">
                  <c:v>2068.8020000000001</c:v>
                </c:pt>
                <c:pt idx="493">
                  <c:v>2065.2840000000001</c:v>
                </c:pt>
                <c:pt idx="494">
                  <c:v>2061.7660000000001</c:v>
                </c:pt>
                <c:pt idx="495">
                  <c:v>2058.248</c:v>
                </c:pt>
                <c:pt idx="496">
                  <c:v>2054.7310000000002</c:v>
                </c:pt>
                <c:pt idx="497">
                  <c:v>2051.2130000000002</c:v>
                </c:pt>
                <c:pt idx="498">
                  <c:v>2047.6949999999999</c:v>
                </c:pt>
                <c:pt idx="499">
                  <c:v>2044.1769999999999</c:v>
                </c:pt>
                <c:pt idx="500">
                  <c:v>2040.6590000000001</c:v>
                </c:pt>
                <c:pt idx="501">
                  <c:v>2037.1410000000001</c:v>
                </c:pt>
                <c:pt idx="502">
                  <c:v>2033.624</c:v>
                </c:pt>
                <c:pt idx="503">
                  <c:v>2030.106</c:v>
                </c:pt>
                <c:pt idx="504">
                  <c:v>2026.588</c:v>
                </c:pt>
                <c:pt idx="505">
                  <c:v>2023.07</c:v>
                </c:pt>
                <c:pt idx="506">
                  <c:v>2019.5519999999999</c:v>
                </c:pt>
                <c:pt idx="507">
                  <c:v>2016.0340000000001</c:v>
                </c:pt>
                <c:pt idx="508">
                  <c:v>2012.5170000000001</c:v>
                </c:pt>
                <c:pt idx="509">
                  <c:v>2008.999</c:v>
                </c:pt>
                <c:pt idx="510">
                  <c:v>2005.481</c:v>
                </c:pt>
                <c:pt idx="511">
                  <c:v>2001.963</c:v>
                </c:pt>
                <c:pt idx="512">
                  <c:v>1998.4449999999999</c:v>
                </c:pt>
                <c:pt idx="513">
                  <c:v>1994.9269999999999</c:v>
                </c:pt>
                <c:pt idx="514">
                  <c:v>1991.4090000000001</c:v>
                </c:pt>
                <c:pt idx="515">
                  <c:v>1987.8920000000001</c:v>
                </c:pt>
                <c:pt idx="516">
                  <c:v>1984.374</c:v>
                </c:pt>
                <c:pt idx="517">
                  <c:v>1980.856</c:v>
                </c:pt>
                <c:pt idx="518">
                  <c:v>1977.338</c:v>
                </c:pt>
                <c:pt idx="519">
                  <c:v>1973.82</c:v>
                </c:pt>
                <c:pt idx="520">
                  <c:v>1970.3019999999999</c:v>
                </c:pt>
                <c:pt idx="521">
                  <c:v>1966.7850000000001</c:v>
                </c:pt>
                <c:pt idx="522">
                  <c:v>1963.2670000000001</c:v>
                </c:pt>
                <c:pt idx="523">
                  <c:v>1959.749</c:v>
                </c:pt>
                <c:pt idx="524">
                  <c:v>1956.231</c:v>
                </c:pt>
                <c:pt idx="525">
                  <c:v>1952.713</c:v>
                </c:pt>
                <c:pt idx="526">
                  <c:v>1949.1949999999999</c:v>
                </c:pt>
                <c:pt idx="527">
                  <c:v>1945.6780000000001</c:v>
                </c:pt>
                <c:pt idx="528">
                  <c:v>1942.16</c:v>
                </c:pt>
                <c:pt idx="529">
                  <c:v>1938.6420000000001</c:v>
                </c:pt>
                <c:pt idx="530">
                  <c:v>1935.124</c:v>
                </c:pt>
                <c:pt idx="531">
                  <c:v>1931.606</c:v>
                </c:pt>
                <c:pt idx="532">
                  <c:v>1928.088</c:v>
                </c:pt>
                <c:pt idx="533">
                  <c:v>1924.57</c:v>
                </c:pt>
                <c:pt idx="534">
                  <c:v>1921.0530000000001</c:v>
                </c:pt>
                <c:pt idx="535">
                  <c:v>1917.5350000000001</c:v>
                </c:pt>
                <c:pt idx="536">
                  <c:v>1914.0170000000001</c:v>
                </c:pt>
                <c:pt idx="537">
                  <c:v>1910.499</c:v>
                </c:pt>
                <c:pt idx="538">
                  <c:v>1906.981</c:v>
                </c:pt>
                <c:pt idx="539">
                  <c:v>1903.463</c:v>
                </c:pt>
                <c:pt idx="540">
                  <c:v>1899.9459999999999</c:v>
                </c:pt>
                <c:pt idx="541">
                  <c:v>1896.4280000000001</c:v>
                </c:pt>
                <c:pt idx="542">
                  <c:v>1892.91</c:v>
                </c:pt>
                <c:pt idx="543">
                  <c:v>1889.3920000000001</c:v>
                </c:pt>
                <c:pt idx="544">
                  <c:v>1885.874</c:v>
                </c:pt>
                <c:pt idx="545">
                  <c:v>1882.356</c:v>
                </c:pt>
                <c:pt idx="546">
                  <c:v>1878.8389999999999</c:v>
                </c:pt>
                <c:pt idx="547">
                  <c:v>1875.3209999999999</c:v>
                </c:pt>
                <c:pt idx="548">
                  <c:v>1871.8030000000001</c:v>
                </c:pt>
                <c:pt idx="549">
                  <c:v>1868.2850000000001</c:v>
                </c:pt>
                <c:pt idx="550">
                  <c:v>1864.7670000000001</c:v>
                </c:pt>
                <c:pt idx="551">
                  <c:v>1861.249</c:v>
                </c:pt>
                <c:pt idx="552">
                  <c:v>1857.731</c:v>
                </c:pt>
                <c:pt idx="553">
                  <c:v>1854.2139999999999</c:v>
                </c:pt>
                <c:pt idx="554">
                  <c:v>1850.6959999999999</c:v>
                </c:pt>
                <c:pt idx="555">
                  <c:v>1847.1780000000001</c:v>
                </c:pt>
                <c:pt idx="556">
                  <c:v>1843.66</c:v>
                </c:pt>
                <c:pt idx="557">
                  <c:v>1840.1420000000001</c:v>
                </c:pt>
                <c:pt idx="558">
                  <c:v>1836.624</c:v>
                </c:pt>
                <c:pt idx="559">
                  <c:v>1833.107</c:v>
                </c:pt>
                <c:pt idx="560">
                  <c:v>1829.5889999999999</c:v>
                </c:pt>
                <c:pt idx="561">
                  <c:v>1826.0709999999999</c:v>
                </c:pt>
                <c:pt idx="562">
                  <c:v>1822.5530000000001</c:v>
                </c:pt>
                <c:pt idx="563">
                  <c:v>1819.0350000000001</c:v>
                </c:pt>
                <c:pt idx="564">
                  <c:v>1815.5170000000001</c:v>
                </c:pt>
                <c:pt idx="565">
                  <c:v>1812</c:v>
                </c:pt>
                <c:pt idx="566">
                  <c:v>1808.482</c:v>
                </c:pt>
                <c:pt idx="567">
                  <c:v>1804.9639999999999</c:v>
                </c:pt>
                <c:pt idx="568">
                  <c:v>1801.4459999999999</c:v>
                </c:pt>
                <c:pt idx="569">
                  <c:v>1797.9280000000001</c:v>
                </c:pt>
                <c:pt idx="570">
                  <c:v>1794.41</c:v>
                </c:pt>
                <c:pt idx="571">
                  <c:v>1790.893</c:v>
                </c:pt>
                <c:pt idx="572">
                  <c:v>1787.375</c:v>
                </c:pt>
                <c:pt idx="573">
                  <c:v>1783.857</c:v>
                </c:pt>
                <c:pt idx="574">
                  <c:v>1780.3389999999999</c:v>
                </c:pt>
                <c:pt idx="575">
                  <c:v>1776.8209999999999</c:v>
                </c:pt>
                <c:pt idx="576">
                  <c:v>1773.3030000000001</c:v>
                </c:pt>
                <c:pt idx="577">
                  <c:v>1769.7850000000001</c:v>
                </c:pt>
                <c:pt idx="578">
                  <c:v>1766.268</c:v>
                </c:pt>
                <c:pt idx="579">
                  <c:v>1762.75</c:v>
                </c:pt>
                <c:pt idx="580">
                  <c:v>1759.232</c:v>
                </c:pt>
                <c:pt idx="581">
                  <c:v>1755.7139999999999</c:v>
                </c:pt>
                <c:pt idx="582">
                  <c:v>1752.1959999999999</c:v>
                </c:pt>
                <c:pt idx="583">
                  <c:v>1748.6780000000001</c:v>
                </c:pt>
                <c:pt idx="584">
                  <c:v>1745.1610000000001</c:v>
                </c:pt>
                <c:pt idx="585">
                  <c:v>1741.643</c:v>
                </c:pt>
                <c:pt idx="586">
                  <c:v>1738.125</c:v>
                </c:pt>
                <c:pt idx="587">
                  <c:v>1734.607</c:v>
                </c:pt>
                <c:pt idx="588">
                  <c:v>1731.0889999999999</c:v>
                </c:pt>
                <c:pt idx="589">
                  <c:v>1727.5709999999999</c:v>
                </c:pt>
                <c:pt idx="590">
                  <c:v>1724.0540000000001</c:v>
                </c:pt>
                <c:pt idx="591">
                  <c:v>1720.5360000000001</c:v>
                </c:pt>
                <c:pt idx="592">
                  <c:v>1717.018</c:v>
                </c:pt>
                <c:pt idx="593">
                  <c:v>1713.5</c:v>
                </c:pt>
                <c:pt idx="594">
                  <c:v>1709.982</c:v>
                </c:pt>
                <c:pt idx="595">
                  <c:v>1706.4639999999999</c:v>
                </c:pt>
                <c:pt idx="596">
                  <c:v>1702.9459999999999</c:v>
                </c:pt>
                <c:pt idx="597">
                  <c:v>1699.4290000000001</c:v>
                </c:pt>
                <c:pt idx="598">
                  <c:v>1695.9110000000001</c:v>
                </c:pt>
                <c:pt idx="599">
                  <c:v>1692.393</c:v>
                </c:pt>
                <c:pt idx="600">
                  <c:v>1688.875</c:v>
                </c:pt>
                <c:pt idx="601">
                  <c:v>1685.357</c:v>
                </c:pt>
                <c:pt idx="602">
                  <c:v>1681.8389999999999</c:v>
                </c:pt>
                <c:pt idx="603">
                  <c:v>1678.3219999999999</c:v>
                </c:pt>
                <c:pt idx="604">
                  <c:v>1674.8040000000001</c:v>
                </c:pt>
                <c:pt idx="605">
                  <c:v>1671.2860000000001</c:v>
                </c:pt>
                <c:pt idx="606">
                  <c:v>1667.768</c:v>
                </c:pt>
                <c:pt idx="607">
                  <c:v>1664.25</c:v>
                </c:pt>
                <c:pt idx="608">
                  <c:v>1660.732</c:v>
                </c:pt>
                <c:pt idx="609">
                  <c:v>1657.2149999999999</c:v>
                </c:pt>
                <c:pt idx="610">
                  <c:v>1653.6969999999999</c:v>
                </c:pt>
                <c:pt idx="611">
                  <c:v>1650.1790000000001</c:v>
                </c:pt>
                <c:pt idx="612">
                  <c:v>1646.6610000000001</c:v>
                </c:pt>
                <c:pt idx="613">
                  <c:v>1643.143</c:v>
                </c:pt>
                <c:pt idx="614">
                  <c:v>1639.625</c:v>
                </c:pt>
                <c:pt idx="615">
                  <c:v>1636.107</c:v>
                </c:pt>
                <c:pt idx="616">
                  <c:v>1632.59</c:v>
                </c:pt>
                <c:pt idx="617">
                  <c:v>1629.0719999999999</c:v>
                </c:pt>
                <c:pt idx="618">
                  <c:v>1625.5540000000001</c:v>
                </c:pt>
                <c:pt idx="619">
                  <c:v>1622.0360000000001</c:v>
                </c:pt>
                <c:pt idx="620">
                  <c:v>1618.518</c:v>
                </c:pt>
                <c:pt idx="621">
                  <c:v>1615</c:v>
                </c:pt>
                <c:pt idx="622">
                  <c:v>1611.4829999999999</c:v>
                </c:pt>
                <c:pt idx="623">
                  <c:v>1607.9649999999999</c:v>
                </c:pt>
                <c:pt idx="624">
                  <c:v>1604.4469999999999</c:v>
                </c:pt>
                <c:pt idx="625">
                  <c:v>1600.9290000000001</c:v>
                </c:pt>
                <c:pt idx="626">
                  <c:v>1597.4110000000001</c:v>
                </c:pt>
                <c:pt idx="627">
                  <c:v>1593.893</c:v>
                </c:pt>
                <c:pt idx="628">
                  <c:v>1590.376</c:v>
                </c:pt>
                <c:pt idx="629">
                  <c:v>1586.8579999999999</c:v>
                </c:pt>
                <c:pt idx="630">
                  <c:v>1583.34</c:v>
                </c:pt>
                <c:pt idx="631">
                  <c:v>1579.8219999999999</c:v>
                </c:pt>
                <c:pt idx="632">
                  <c:v>1576.3040000000001</c:v>
                </c:pt>
                <c:pt idx="633">
                  <c:v>1572.7860000000001</c:v>
                </c:pt>
                <c:pt idx="634">
                  <c:v>1569.268</c:v>
                </c:pt>
                <c:pt idx="635">
                  <c:v>1565.751</c:v>
                </c:pt>
                <c:pt idx="636">
                  <c:v>1562.2329999999999</c:v>
                </c:pt>
                <c:pt idx="637">
                  <c:v>1558.7149999999999</c:v>
                </c:pt>
                <c:pt idx="638">
                  <c:v>1555.1969999999999</c:v>
                </c:pt>
                <c:pt idx="639">
                  <c:v>1551.6790000000001</c:v>
                </c:pt>
                <c:pt idx="640">
                  <c:v>1548.1610000000001</c:v>
                </c:pt>
                <c:pt idx="641">
                  <c:v>1544.644</c:v>
                </c:pt>
                <c:pt idx="642">
                  <c:v>1541.126</c:v>
                </c:pt>
                <c:pt idx="643">
                  <c:v>1537.6079999999999</c:v>
                </c:pt>
                <c:pt idx="644">
                  <c:v>1534.09</c:v>
                </c:pt>
                <c:pt idx="645">
                  <c:v>1530.5719999999999</c:v>
                </c:pt>
                <c:pt idx="646">
                  <c:v>1527.0540000000001</c:v>
                </c:pt>
                <c:pt idx="647">
                  <c:v>1523.537</c:v>
                </c:pt>
                <c:pt idx="648">
                  <c:v>1520.019</c:v>
                </c:pt>
                <c:pt idx="649">
                  <c:v>1516.501</c:v>
                </c:pt>
                <c:pt idx="650">
                  <c:v>1512.9829999999999</c:v>
                </c:pt>
                <c:pt idx="651">
                  <c:v>1509.4649999999999</c:v>
                </c:pt>
                <c:pt idx="652">
                  <c:v>1505.9469999999999</c:v>
                </c:pt>
                <c:pt idx="653">
                  <c:v>1502.43</c:v>
                </c:pt>
                <c:pt idx="654">
                  <c:v>1498.912</c:v>
                </c:pt>
                <c:pt idx="655">
                  <c:v>1495.394</c:v>
                </c:pt>
                <c:pt idx="656">
                  <c:v>1491.876</c:v>
                </c:pt>
                <c:pt idx="657">
                  <c:v>1488.3579999999999</c:v>
                </c:pt>
                <c:pt idx="658">
                  <c:v>1484.84</c:v>
                </c:pt>
                <c:pt idx="659">
                  <c:v>1481.3219999999999</c:v>
                </c:pt>
                <c:pt idx="660">
                  <c:v>1477.8050000000001</c:v>
                </c:pt>
                <c:pt idx="661">
                  <c:v>1474.287</c:v>
                </c:pt>
                <c:pt idx="662">
                  <c:v>1470.769</c:v>
                </c:pt>
                <c:pt idx="663">
                  <c:v>1467.251</c:v>
                </c:pt>
                <c:pt idx="664">
                  <c:v>1463.7329999999999</c:v>
                </c:pt>
                <c:pt idx="665">
                  <c:v>1460.2149999999999</c:v>
                </c:pt>
                <c:pt idx="666">
                  <c:v>1456.6980000000001</c:v>
                </c:pt>
                <c:pt idx="667">
                  <c:v>1453.18</c:v>
                </c:pt>
                <c:pt idx="668">
                  <c:v>1449.662</c:v>
                </c:pt>
                <c:pt idx="669">
                  <c:v>1446.144</c:v>
                </c:pt>
                <c:pt idx="670">
                  <c:v>1442.626</c:v>
                </c:pt>
                <c:pt idx="671">
                  <c:v>1439.1079999999999</c:v>
                </c:pt>
                <c:pt idx="672">
                  <c:v>1435.5909999999999</c:v>
                </c:pt>
                <c:pt idx="673">
                  <c:v>1432.0730000000001</c:v>
                </c:pt>
                <c:pt idx="674">
                  <c:v>1428.5550000000001</c:v>
                </c:pt>
                <c:pt idx="675">
                  <c:v>1425.037</c:v>
                </c:pt>
                <c:pt idx="676">
                  <c:v>1421.519</c:v>
                </c:pt>
                <c:pt idx="677">
                  <c:v>1418.001</c:v>
                </c:pt>
                <c:pt idx="678">
                  <c:v>1414.4829999999999</c:v>
                </c:pt>
                <c:pt idx="679">
                  <c:v>1410.9659999999999</c:v>
                </c:pt>
                <c:pt idx="680">
                  <c:v>1407.4480000000001</c:v>
                </c:pt>
                <c:pt idx="681">
                  <c:v>1403.93</c:v>
                </c:pt>
                <c:pt idx="682">
                  <c:v>1400.412</c:v>
                </c:pt>
                <c:pt idx="683">
                  <c:v>1396.894</c:v>
                </c:pt>
                <c:pt idx="684">
                  <c:v>1393.376</c:v>
                </c:pt>
                <c:pt idx="685">
                  <c:v>1389.8589999999999</c:v>
                </c:pt>
                <c:pt idx="686">
                  <c:v>1386.3409999999999</c:v>
                </c:pt>
                <c:pt idx="687">
                  <c:v>1382.8230000000001</c:v>
                </c:pt>
                <c:pt idx="688">
                  <c:v>1379.3050000000001</c:v>
                </c:pt>
                <c:pt idx="689">
                  <c:v>1375.787</c:v>
                </c:pt>
                <c:pt idx="690">
                  <c:v>1372.269</c:v>
                </c:pt>
                <c:pt idx="691">
                  <c:v>1368.752</c:v>
                </c:pt>
                <c:pt idx="692">
                  <c:v>1365.2339999999999</c:v>
                </c:pt>
                <c:pt idx="693">
                  <c:v>1361.7159999999999</c:v>
                </c:pt>
                <c:pt idx="694">
                  <c:v>1358.1980000000001</c:v>
                </c:pt>
                <c:pt idx="695">
                  <c:v>1354.68</c:v>
                </c:pt>
                <c:pt idx="696">
                  <c:v>1351.162</c:v>
                </c:pt>
                <c:pt idx="697">
                  <c:v>1347.644</c:v>
                </c:pt>
                <c:pt idx="698">
                  <c:v>1344.127</c:v>
                </c:pt>
                <c:pt idx="699">
                  <c:v>1340.6089999999999</c:v>
                </c:pt>
                <c:pt idx="700">
                  <c:v>1337.0909999999999</c:v>
                </c:pt>
                <c:pt idx="701">
                  <c:v>1333.5730000000001</c:v>
                </c:pt>
                <c:pt idx="702">
                  <c:v>1330.0550000000001</c:v>
                </c:pt>
                <c:pt idx="703">
                  <c:v>1326.537</c:v>
                </c:pt>
                <c:pt idx="704">
                  <c:v>1323.02</c:v>
                </c:pt>
                <c:pt idx="705">
                  <c:v>1319.502</c:v>
                </c:pt>
                <c:pt idx="706">
                  <c:v>1315.9839999999999</c:v>
                </c:pt>
                <c:pt idx="707">
                  <c:v>1312.4659999999999</c:v>
                </c:pt>
                <c:pt idx="708">
                  <c:v>1308.9480000000001</c:v>
                </c:pt>
                <c:pt idx="709">
                  <c:v>1305.43</c:v>
                </c:pt>
                <c:pt idx="710">
                  <c:v>1301.913</c:v>
                </c:pt>
                <c:pt idx="711">
                  <c:v>1298.395</c:v>
                </c:pt>
                <c:pt idx="712">
                  <c:v>1294.877</c:v>
                </c:pt>
                <c:pt idx="713">
                  <c:v>1291.3589999999999</c:v>
                </c:pt>
                <c:pt idx="714">
                  <c:v>1287.8409999999999</c:v>
                </c:pt>
                <c:pt idx="715">
                  <c:v>1284.3230000000001</c:v>
                </c:pt>
                <c:pt idx="716">
                  <c:v>1280.8050000000001</c:v>
                </c:pt>
                <c:pt idx="717">
                  <c:v>1277.288</c:v>
                </c:pt>
                <c:pt idx="718">
                  <c:v>1273.77</c:v>
                </c:pt>
                <c:pt idx="719">
                  <c:v>1270.252</c:v>
                </c:pt>
                <c:pt idx="720">
                  <c:v>1266.7339999999999</c:v>
                </c:pt>
                <c:pt idx="721">
                  <c:v>1263.2159999999999</c:v>
                </c:pt>
                <c:pt idx="722">
                  <c:v>1259.6980000000001</c:v>
                </c:pt>
                <c:pt idx="723">
                  <c:v>1256.181</c:v>
                </c:pt>
                <c:pt idx="724">
                  <c:v>1252.663</c:v>
                </c:pt>
                <c:pt idx="725">
                  <c:v>1249.145</c:v>
                </c:pt>
                <c:pt idx="726">
                  <c:v>1245.627</c:v>
                </c:pt>
                <c:pt idx="727">
                  <c:v>1242.1089999999999</c:v>
                </c:pt>
                <c:pt idx="728">
                  <c:v>1238.5909999999999</c:v>
                </c:pt>
                <c:pt idx="729">
                  <c:v>1235.0740000000001</c:v>
                </c:pt>
                <c:pt idx="730">
                  <c:v>1231.556</c:v>
                </c:pt>
                <c:pt idx="731">
                  <c:v>1228.038</c:v>
                </c:pt>
                <c:pt idx="732">
                  <c:v>1224.52</c:v>
                </c:pt>
                <c:pt idx="733">
                  <c:v>1221.002</c:v>
                </c:pt>
                <c:pt idx="734">
                  <c:v>1217.4839999999999</c:v>
                </c:pt>
                <c:pt idx="735">
                  <c:v>1213.9670000000001</c:v>
                </c:pt>
                <c:pt idx="736">
                  <c:v>1210.4490000000001</c:v>
                </c:pt>
                <c:pt idx="737">
                  <c:v>1206.931</c:v>
                </c:pt>
                <c:pt idx="738">
                  <c:v>1203.413</c:v>
                </c:pt>
                <c:pt idx="739">
                  <c:v>1199.895</c:v>
                </c:pt>
                <c:pt idx="740">
                  <c:v>1196.377</c:v>
                </c:pt>
                <c:pt idx="741">
                  <c:v>1192.8589999999999</c:v>
                </c:pt>
                <c:pt idx="742">
                  <c:v>1189.3420000000001</c:v>
                </c:pt>
                <c:pt idx="743">
                  <c:v>1185.8240000000001</c:v>
                </c:pt>
                <c:pt idx="744">
                  <c:v>1182.306</c:v>
                </c:pt>
                <c:pt idx="745">
                  <c:v>1178.788</c:v>
                </c:pt>
                <c:pt idx="746">
                  <c:v>1175.27</c:v>
                </c:pt>
                <c:pt idx="747">
                  <c:v>1171.752</c:v>
                </c:pt>
                <c:pt idx="748">
                  <c:v>1168.2349999999999</c:v>
                </c:pt>
                <c:pt idx="749">
                  <c:v>1164.7170000000001</c:v>
                </c:pt>
                <c:pt idx="750">
                  <c:v>1161.1990000000001</c:v>
                </c:pt>
                <c:pt idx="751">
                  <c:v>1157.681</c:v>
                </c:pt>
                <c:pt idx="752">
                  <c:v>1154.163</c:v>
                </c:pt>
                <c:pt idx="753">
                  <c:v>1150.645</c:v>
                </c:pt>
                <c:pt idx="754">
                  <c:v>1147.1279999999999</c:v>
                </c:pt>
                <c:pt idx="755">
                  <c:v>1143.6099999999999</c:v>
                </c:pt>
                <c:pt idx="756">
                  <c:v>1140.0920000000001</c:v>
                </c:pt>
                <c:pt idx="757">
                  <c:v>1136.5740000000001</c:v>
                </c:pt>
                <c:pt idx="758">
                  <c:v>1133.056</c:v>
                </c:pt>
                <c:pt idx="759">
                  <c:v>1129.538</c:v>
                </c:pt>
                <c:pt idx="760">
                  <c:v>1126.02</c:v>
                </c:pt>
                <c:pt idx="761">
                  <c:v>1122.5029999999999</c:v>
                </c:pt>
                <c:pt idx="762">
                  <c:v>1118.9849999999999</c:v>
                </c:pt>
                <c:pt idx="763">
                  <c:v>1115.4670000000001</c:v>
                </c:pt>
                <c:pt idx="764">
                  <c:v>1111.9490000000001</c:v>
                </c:pt>
                <c:pt idx="765">
                  <c:v>1108.431</c:v>
                </c:pt>
                <c:pt idx="766">
                  <c:v>1104.913</c:v>
                </c:pt>
                <c:pt idx="767">
                  <c:v>1101.396</c:v>
                </c:pt>
                <c:pt idx="768">
                  <c:v>1097.8779999999999</c:v>
                </c:pt>
                <c:pt idx="769">
                  <c:v>1094.3599999999999</c:v>
                </c:pt>
                <c:pt idx="770">
                  <c:v>1090.8420000000001</c:v>
                </c:pt>
                <c:pt idx="771">
                  <c:v>1087.3240000000001</c:v>
                </c:pt>
                <c:pt idx="772">
                  <c:v>1083.806</c:v>
                </c:pt>
                <c:pt idx="773">
                  <c:v>1080.289</c:v>
                </c:pt>
                <c:pt idx="774">
                  <c:v>1076.771</c:v>
                </c:pt>
                <c:pt idx="775">
                  <c:v>1073.2529999999999</c:v>
                </c:pt>
                <c:pt idx="776">
                  <c:v>1069.7349999999999</c:v>
                </c:pt>
                <c:pt idx="777">
                  <c:v>1066.2170000000001</c:v>
                </c:pt>
                <c:pt idx="778">
                  <c:v>1062.6990000000001</c:v>
                </c:pt>
                <c:pt idx="779">
                  <c:v>1059.181</c:v>
                </c:pt>
                <c:pt idx="780">
                  <c:v>1055.664</c:v>
                </c:pt>
                <c:pt idx="781">
                  <c:v>1052.146</c:v>
                </c:pt>
                <c:pt idx="782">
                  <c:v>1048.6279999999999</c:v>
                </c:pt>
                <c:pt idx="783">
                  <c:v>1045.1099999999999</c:v>
                </c:pt>
                <c:pt idx="784">
                  <c:v>1041.5920000000001</c:v>
                </c:pt>
                <c:pt idx="785">
                  <c:v>1038.0740000000001</c:v>
                </c:pt>
                <c:pt idx="786">
                  <c:v>1034.557</c:v>
                </c:pt>
                <c:pt idx="787">
                  <c:v>1031.039</c:v>
                </c:pt>
                <c:pt idx="788">
                  <c:v>1027.521</c:v>
                </c:pt>
                <c:pt idx="789">
                  <c:v>1024.0029999999999</c:v>
                </c:pt>
                <c:pt idx="790">
                  <c:v>1020.485</c:v>
                </c:pt>
                <c:pt idx="791">
                  <c:v>1016.967</c:v>
                </c:pt>
                <c:pt idx="792">
                  <c:v>1013.45</c:v>
                </c:pt>
                <c:pt idx="793">
                  <c:v>1009.932</c:v>
                </c:pt>
                <c:pt idx="794">
                  <c:v>1006.414</c:v>
                </c:pt>
                <c:pt idx="795">
                  <c:v>1002.896</c:v>
                </c:pt>
                <c:pt idx="796">
                  <c:v>999.37800000000004</c:v>
                </c:pt>
                <c:pt idx="797">
                  <c:v>995.86</c:v>
                </c:pt>
                <c:pt idx="798">
                  <c:v>992.34199999999998</c:v>
                </c:pt>
                <c:pt idx="799">
                  <c:v>988.82500000000005</c:v>
                </c:pt>
                <c:pt idx="800">
                  <c:v>985.30700000000002</c:v>
                </c:pt>
                <c:pt idx="801">
                  <c:v>981.78899999999999</c:v>
                </c:pt>
                <c:pt idx="802">
                  <c:v>978.27099999999996</c:v>
                </c:pt>
                <c:pt idx="803">
                  <c:v>974.75300000000004</c:v>
                </c:pt>
                <c:pt idx="804">
                  <c:v>971.23500000000001</c:v>
                </c:pt>
                <c:pt idx="805">
                  <c:v>967.71799999999996</c:v>
                </c:pt>
                <c:pt idx="806">
                  <c:v>964.2</c:v>
                </c:pt>
                <c:pt idx="807">
                  <c:v>960.68200000000002</c:v>
                </c:pt>
                <c:pt idx="808">
                  <c:v>957.16399999999999</c:v>
                </c:pt>
                <c:pt idx="809">
                  <c:v>953.64599999999996</c:v>
                </c:pt>
                <c:pt idx="810">
                  <c:v>950.12800000000004</c:v>
                </c:pt>
                <c:pt idx="811">
                  <c:v>946.61099999999999</c:v>
                </c:pt>
                <c:pt idx="812">
                  <c:v>943.09299999999996</c:v>
                </c:pt>
                <c:pt idx="813">
                  <c:v>939.57500000000005</c:v>
                </c:pt>
                <c:pt idx="814">
                  <c:v>936.05700000000002</c:v>
                </c:pt>
                <c:pt idx="815">
                  <c:v>932.53899999999999</c:v>
                </c:pt>
                <c:pt idx="816">
                  <c:v>929.02099999999996</c:v>
                </c:pt>
                <c:pt idx="817">
                  <c:v>925.50400000000002</c:v>
                </c:pt>
                <c:pt idx="818">
                  <c:v>921.98599999999999</c:v>
                </c:pt>
                <c:pt idx="819">
                  <c:v>918.46799999999996</c:v>
                </c:pt>
                <c:pt idx="820">
                  <c:v>914.95</c:v>
                </c:pt>
                <c:pt idx="821">
                  <c:v>911.43200000000002</c:v>
                </c:pt>
                <c:pt idx="822">
                  <c:v>907.91399999999999</c:v>
                </c:pt>
                <c:pt idx="823">
                  <c:v>904.39599999999996</c:v>
                </c:pt>
                <c:pt idx="824">
                  <c:v>900.87900000000002</c:v>
                </c:pt>
                <c:pt idx="825">
                  <c:v>897.36099999999999</c:v>
                </c:pt>
                <c:pt idx="826">
                  <c:v>893.84299999999996</c:v>
                </c:pt>
                <c:pt idx="827">
                  <c:v>890.32500000000005</c:v>
                </c:pt>
                <c:pt idx="828">
                  <c:v>886.80700000000002</c:v>
                </c:pt>
                <c:pt idx="829">
                  <c:v>883.28899999999999</c:v>
                </c:pt>
                <c:pt idx="830">
                  <c:v>879.77200000000005</c:v>
                </c:pt>
                <c:pt idx="831">
                  <c:v>876.25400000000002</c:v>
                </c:pt>
                <c:pt idx="832">
                  <c:v>872.73599999999999</c:v>
                </c:pt>
                <c:pt idx="833">
                  <c:v>869.21799999999996</c:v>
                </c:pt>
                <c:pt idx="834">
                  <c:v>865.7</c:v>
                </c:pt>
                <c:pt idx="835">
                  <c:v>862.18200000000002</c:v>
                </c:pt>
                <c:pt idx="836">
                  <c:v>858.66499999999996</c:v>
                </c:pt>
                <c:pt idx="837">
                  <c:v>855.14700000000005</c:v>
                </c:pt>
                <c:pt idx="838">
                  <c:v>851.62900000000002</c:v>
                </c:pt>
                <c:pt idx="839">
                  <c:v>848.11099999999999</c:v>
                </c:pt>
                <c:pt idx="840">
                  <c:v>844.59299999999996</c:v>
                </c:pt>
                <c:pt idx="841">
                  <c:v>841.07500000000005</c:v>
                </c:pt>
                <c:pt idx="842">
                  <c:v>837.55700000000002</c:v>
                </c:pt>
                <c:pt idx="843">
                  <c:v>834.04</c:v>
                </c:pt>
                <c:pt idx="844">
                  <c:v>830.52200000000005</c:v>
                </c:pt>
                <c:pt idx="845">
                  <c:v>827.00400000000002</c:v>
                </c:pt>
                <c:pt idx="846">
                  <c:v>823.48599999999999</c:v>
                </c:pt>
                <c:pt idx="847">
                  <c:v>819.96799999999996</c:v>
                </c:pt>
                <c:pt idx="848">
                  <c:v>816.45</c:v>
                </c:pt>
                <c:pt idx="849">
                  <c:v>812.93299999999999</c:v>
                </c:pt>
                <c:pt idx="850">
                  <c:v>809.41499999999996</c:v>
                </c:pt>
                <c:pt idx="851">
                  <c:v>805.89700000000005</c:v>
                </c:pt>
                <c:pt idx="852">
                  <c:v>802.37900000000002</c:v>
                </c:pt>
                <c:pt idx="853">
                  <c:v>798.86099999999999</c:v>
                </c:pt>
                <c:pt idx="854">
                  <c:v>795.34299999999996</c:v>
                </c:pt>
                <c:pt idx="855">
                  <c:v>791.82600000000002</c:v>
                </c:pt>
                <c:pt idx="856">
                  <c:v>788.30799999999999</c:v>
                </c:pt>
                <c:pt idx="857">
                  <c:v>784.79</c:v>
                </c:pt>
                <c:pt idx="858">
                  <c:v>781.27200000000005</c:v>
                </c:pt>
                <c:pt idx="859">
                  <c:v>777.75400000000002</c:v>
                </c:pt>
                <c:pt idx="860">
                  <c:v>774.23599999999999</c:v>
                </c:pt>
                <c:pt idx="861">
                  <c:v>770.71799999999996</c:v>
                </c:pt>
                <c:pt idx="862">
                  <c:v>767.20100000000002</c:v>
                </c:pt>
                <c:pt idx="863">
                  <c:v>763.68299999999999</c:v>
                </c:pt>
                <c:pt idx="864">
                  <c:v>760.16499999999996</c:v>
                </c:pt>
                <c:pt idx="865">
                  <c:v>756.64700000000005</c:v>
                </c:pt>
                <c:pt idx="866">
                  <c:v>753.12900000000002</c:v>
                </c:pt>
                <c:pt idx="867">
                  <c:v>749.61099999999999</c:v>
                </c:pt>
                <c:pt idx="868">
                  <c:v>746.09400000000005</c:v>
                </c:pt>
                <c:pt idx="869">
                  <c:v>742.57600000000002</c:v>
                </c:pt>
                <c:pt idx="870">
                  <c:v>739.05799999999999</c:v>
                </c:pt>
                <c:pt idx="871">
                  <c:v>735.54</c:v>
                </c:pt>
                <c:pt idx="872">
                  <c:v>732.02200000000005</c:v>
                </c:pt>
                <c:pt idx="873">
                  <c:v>728.50400000000002</c:v>
                </c:pt>
                <c:pt idx="874">
                  <c:v>724.98699999999997</c:v>
                </c:pt>
                <c:pt idx="875">
                  <c:v>721.46900000000005</c:v>
                </c:pt>
                <c:pt idx="876">
                  <c:v>717.95100000000002</c:v>
                </c:pt>
                <c:pt idx="877">
                  <c:v>714.43299999999999</c:v>
                </c:pt>
                <c:pt idx="878">
                  <c:v>710.91499999999996</c:v>
                </c:pt>
                <c:pt idx="879">
                  <c:v>707.39700000000005</c:v>
                </c:pt>
                <c:pt idx="880">
                  <c:v>703.87900000000002</c:v>
                </c:pt>
                <c:pt idx="881">
                  <c:v>700.36199999999997</c:v>
                </c:pt>
                <c:pt idx="882">
                  <c:v>696.84400000000005</c:v>
                </c:pt>
                <c:pt idx="883">
                  <c:v>693.32600000000002</c:v>
                </c:pt>
                <c:pt idx="884">
                  <c:v>689.80799999999999</c:v>
                </c:pt>
                <c:pt idx="885">
                  <c:v>686.29</c:v>
                </c:pt>
                <c:pt idx="886">
                  <c:v>682.77200000000005</c:v>
                </c:pt>
                <c:pt idx="887">
                  <c:v>679.255</c:v>
                </c:pt>
                <c:pt idx="888">
                  <c:v>675.73699999999997</c:v>
                </c:pt>
                <c:pt idx="889">
                  <c:v>672.21900000000005</c:v>
                </c:pt>
                <c:pt idx="890">
                  <c:v>668.70100000000002</c:v>
                </c:pt>
                <c:pt idx="891">
                  <c:v>665.18299999999999</c:v>
                </c:pt>
                <c:pt idx="892">
                  <c:v>661.66499999999996</c:v>
                </c:pt>
                <c:pt idx="893">
                  <c:v>658.14800000000002</c:v>
                </c:pt>
                <c:pt idx="894">
                  <c:v>654.63</c:v>
                </c:pt>
                <c:pt idx="895">
                  <c:v>651.11199999999997</c:v>
                </c:pt>
                <c:pt idx="896">
                  <c:v>647.59400000000005</c:v>
                </c:pt>
                <c:pt idx="897">
                  <c:v>644.07600000000002</c:v>
                </c:pt>
                <c:pt idx="898">
                  <c:v>640.55799999999999</c:v>
                </c:pt>
                <c:pt idx="899">
                  <c:v>637.04100000000005</c:v>
                </c:pt>
                <c:pt idx="900">
                  <c:v>633.52300000000002</c:v>
                </c:pt>
                <c:pt idx="901">
                  <c:v>630.005</c:v>
                </c:pt>
                <c:pt idx="902">
                  <c:v>626.48699999999997</c:v>
                </c:pt>
                <c:pt idx="903">
                  <c:v>622.96900000000005</c:v>
                </c:pt>
                <c:pt idx="904">
                  <c:v>619.45100000000002</c:v>
                </c:pt>
                <c:pt idx="905">
                  <c:v>615.93299999999999</c:v>
                </c:pt>
                <c:pt idx="906">
                  <c:v>612.41600000000005</c:v>
                </c:pt>
                <c:pt idx="907">
                  <c:v>608.89800000000002</c:v>
                </c:pt>
                <c:pt idx="908">
                  <c:v>605.38</c:v>
                </c:pt>
                <c:pt idx="909">
                  <c:v>601.86199999999997</c:v>
                </c:pt>
                <c:pt idx="910">
                  <c:v>598.34400000000005</c:v>
                </c:pt>
                <c:pt idx="911">
                  <c:v>594.82600000000002</c:v>
                </c:pt>
                <c:pt idx="912">
                  <c:v>591.30899999999997</c:v>
                </c:pt>
                <c:pt idx="913">
                  <c:v>587.79100000000005</c:v>
                </c:pt>
                <c:pt idx="914">
                  <c:v>584.27300000000002</c:v>
                </c:pt>
                <c:pt idx="915">
                  <c:v>580.755</c:v>
                </c:pt>
                <c:pt idx="916">
                  <c:v>577.23699999999997</c:v>
                </c:pt>
                <c:pt idx="917">
                  <c:v>573.71900000000005</c:v>
                </c:pt>
                <c:pt idx="918">
                  <c:v>570.202</c:v>
                </c:pt>
                <c:pt idx="919">
                  <c:v>566.68399999999997</c:v>
                </c:pt>
                <c:pt idx="920">
                  <c:v>563.16600000000005</c:v>
                </c:pt>
                <c:pt idx="921">
                  <c:v>559.64800000000002</c:v>
                </c:pt>
                <c:pt idx="922">
                  <c:v>556.13</c:v>
                </c:pt>
                <c:pt idx="923">
                  <c:v>552.61199999999997</c:v>
                </c:pt>
                <c:pt idx="924">
                  <c:v>549.09400000000005</c:v>
                </c:pt>
                <c:pt idx="925">
                  <c:v>545.577</c:v>
                </c:pt>
                <c:pt idx="926">
                  <c:v>542.05899999999997</c:v>
                </c:pt>
                <c:pt idx="927">
                  <c:v>538.54100000000005</c:v>
                </c:pt>
                <c:pt idx="928">
                  <c:v>535.02300000000002</c:v>
                </c:pt>
                <c:pt idx="929">
                  <c:v>531.505</c:v>
                </c:pt>
                <c:pt idx="930">
                  <c:v>527.98699999999997</c:v>
                </c:pt>
                <c:pt idx="931">
                  <c:v>524.47</c:v>
                </c:pt>
                <c:pt idx="932">
                  <c:v>520.952</c:v>
                </c:pt>
                <c:pt idx="933">
                  <c:v>517.43399999999997</c:v>
                </c:pt>
                <c:pt idx="934">
                  <c:v>513.91600000000005</c:v>
                </c:pt>
                <c:pt idx="935">
                  <c:v>510.39800000000002</c:v>
                </c:pt>
                <c:pt idx="936">
                  <c:v>506.88</c:v>
                </c:pt>
                <c:pt idx="937">
                  <c:v>503.363</c:v>
                </c:pt>
                <c:pt idx="938">
                  <c:v>499.84500000000003</c:v>
                </c:pt>
                <c:pt idx="939">
                  <c:v>496.327</c:v>
                </c:pt>
                <c:pt idx="940">
                  <c:v>492.80900000000003</c:v>
                </c:pt>
                <c:pt idx="941">
                  <c:v>489.291</c:v>
                </c:pt>
                <c:pt idx="942">
                  <c:v>485.77300000000002</c:v>
                </c:pt>
                <c:pt idx="943">
                  <c:v>482.255</c:v>
                </c:pt>
                <c:pt idx="944">
                  <c:v>478.738</c:v>
                </c:pt>
                <c:pt idx="945">
                  <c:v>475.22</c:v>
                </c:pt>
                <c:pt idx="946">
                  <c:v>471.702</c:v>
                </c:pt>
                <c:pt idx="947">
                  <c:v>468.18400000000003</c:v>
                </c:pt>
                <c:pt idx="948">
                  <c:v>464.666</c:v>
                </c:pt>
                <c:pt idx="949">
                  <c:v>461.14800000000002</c:v>
                </c:pt>
                <c:pt idx="950">
                  <c:v>457.63099999999997</c:v>
                </c:pt>
                <c:pt idx="951">
                  <c:v>454.113</c:v>
                </c:pt>
                <c:pt idx="952">
                  <c:v>450.59500000000003</c:v>
                </c:pt>
                <c:pt idx="953">
                  <c:v>447.077</c:v>
                </c:pt>
                <c:pt idx="954">
                  <c:v>443.55900000000003</c:v>
                </c:pt>
                <c:pt idx="955">
                  <c:v>440.041</c:v>
                </c:pt>
                <c:pt idx="956">
                  <c:v>436.524</c:v>
                </c:pt>
                <c:pt idx="957">
                  <c:v>433.00599999999997</c:v>
                </c:pt>
                <c:pt idx="958">
                  <c:v>429.488</c:v>
                </c:pt>
                <c:pt idx="959">
                  <c:v>425.97</c:v>
                </c:pt>
                <c:pt idx="960">
                  <c:v>422.452</c:v>
                </c:pt>
                <c:pt idx="961">
                  <c:v>418.93400000000003</c:v>
                </c:pt>
                <c:pt idx="962">
                  <c:v>415.416</c:v>
                </c:pt>
                <c:pt idx="963">
                  <c:v>411.899</c:v>
                </c:pt>
                <c:pt idx="964">
                  <c:v>408.38099999999997</c:v>
                </c:pt>
                <c:pt idx="965">
                  <c:v>404.863</c:v>
                </c:pt>
                <c:pt idx="966">
                  <c:v>401.34500000000003</c:v>
                </c:pt>
                <c:pt idx="967">
                  <c:v>397.827</c:v>
                </c:pt>
                <c:pt idx="968">
                  <c:v>394.30900000000003</c:v>
                </c:pt>
                <c:pt idx="969">
                  <c:v>390.79199999999997</c:v>
                </c:pt>
                <c:pt idx="970">
                  <c:v>387.274</c:v>
                </c:pt>
                <c:pt idx="971">
                  <c:v>383.75599999999997</c:v>
                </c:pt>
                <c:pt idx="972">
                  <c:v>380.238</c:v>
                </c:pt>
                <c:pt idx="973">
                  <c:v>376.72</c:v>
                </c:pt>
                <c:pt idx="974">
                  <c:v>373.202</c:v>
                </c:pt>
                <c:pt idx="975">
                  <c:v>369.685</c:v>
                </c:pt>
                <c:pt idx="976">
                  <c:v>366.16699999999997</c:v>
                </c:pt>
                <c:pt idx="977">
                  <c:v>362.649</c:v>
                </c:pt>
                <c:pt idx="978">
                  <c:v>359.13099999999997</c:v>
                </c:pt>
                <c:pt idx="979">
                  <c:v>355.613</c:v>
                </c:pt>
                <c:pt idx="980">
                  <c:v>352.09500000000003</c:v>
                </c:pt>
                <c:pt idx="981">
                  <c:v>348.57799999999997</c:v>
                </c:pt>
                <c:pt idx="982">
                  <c:v>345.06</c:v>
                </c:pt>
                <c:pt idx="983">
                  <c:v>341.54199999999997</c:v>
                </c:pt>
                <c:pt idx="984">
                  <c:v>338.024</c:v>
                </c:pt>
                <c:pt idx="985">
                  <c:v>334.50599999999997</c:v>
                </c:pt>
                <c:pt idx="986">
                  <c:v>330.988</c:v>
                </c:pt>
                <c:pt idx="987">
                  <c:v>327.47000000000003</c:v>
                </c:pt>
                <c:pt idx="988">
                  <c:v>323.95299999999997</c:v>
                </c:pt>
                <c:pt idx="989">
                  <c:v>320.435</c:v>
                </c:pt>
                <c:pt idx="990">
                  <c:v>316.91699999999997</c:v>
                </c:pt>
                <c:pt idx="991">
                  <c:v>313.399</c:v>
                </c:pt>
                <c:pt idx="992">
                  <c:v>309.88099999999997</c:v>
                </c:pt>
                <c:pt idx="993">
                  <c:v>306.363</c:v>
                </c:pt>
                <c:pt idx="994">
                  <c:v>302.846</c:v>
                </c:pt>
                <c:pt idx="995">
                  <c:v>299.32799999999997</c:v>
                </c:pt>
                <c:pt idx="996">
                  <c:v>295.81</c:v>
                </c:pt>
                <c:pt idx="997">
                  <c:v>292.29199999999997</c:v>
                </c:pt>
                <c:pt idx="998">
                  <c:v>288.774</c:v>
                </c:pt>
                <c:pt idx="999">
                  <c:v>285.25599999999997</c:v>
                </c:pt>
                <c:pt idx="1000">
                  <c:v>281.73899999999998</c:v>
                </c:pt>
                <c:pt idx="1001">
                  <c:v>278.221</c:v>
                </c:pt>
                <c:pt idx="1002">
                  <c:v>274.70299999999997</c:v>
                </c:pt>
                <c:pt idx="1003">
                  <c:v>271.185</c:v>
                </c:pt>
                <c:pt idx="1004">
                  <c:v>267.66699999999997</c:v>
                </c:pt>
                <c:pt idx="1005">
                  <c:v>264.149</c:v>
                </c:pt>
                <c:pt idx="1006">
                  <c:v>260.63099999999997</c:v>
                </c:pt>
                <c:pt idx="1007">
                  <c:v>257.11399999999998</c:v>
                </c:pt>
                <c:pt idx="1008">
                  <c:v>253.596</c:v>
                </c:pt>
                <c:pt idx="1009">
                  <c:v>250.078</c:v>
                </c:pt>
                <c:pt idx="1010">
                  <c:v>246.56</c:v>
                </c:pt>
                <c:pt idx="1011">
                  <c:v>243.042</c:v>
                </c:pt>
                <c:pt idx="1012">
                  <c:v>239.524</c:v>
                </c:pt>
                <c:pt idx="1013">
                  <c:v>236.00700000000001</c:v>
                </c:pt>
                <c:pt idx="1014">
                  <c:v>232.489</c:v>
                </c:pt>
                <c:pt idx="1015">
                  <c:v>228.971</c:v>
                </c:pt>
                <c:pt idx="1016">
                  <c:v>225.453</c:v>
                </c:pt>
                <c:pt idx="1017">
                  <c:v>221.935</c:v>
                </c:pt>
                <c:pt idx="1018">
                  <c:v>218.417</c:v>
                </c:pt>
                <c:pt idx="1019">
                  <c:v>214.9</c:v>
                </c:pt>
                <c:pt idx="1020">
                  <c:v>211.38200000000001</c:v>
                </c:pt>
                <c:pt idx="1021">
                  <c:v>207.864</c:v>
                </c:pt>
                <c:pt idx="1022">
                  <c:v>204.346</c:v>
                </c:pt>
              </c:numCache>
            </c:numRef>
          </c:xVal>
          <c:yVal>
            <c:numRef>
              <c:f>'Sample #0003(1)'!$C$33:$C$1048576</c:f>
              <c:numCache>
                <c:formatCode>0.0000</c:formatCode>
                <c:ptCount val="1048544"/>
                <c:pt idx="0">
                  <c:v>5.5547306999999995E-4</c:v>
                </c:pt>
                <c:pt idx="1">
                  <c:v>8.4388998999999996E-4</c:v>
                </c:pt>
                <c:pt idx="2">
                  <c:v>6.0527292999999999E-4</c:v>
                </c:pt>
                <c:pt idx="3">
                  <c:v>1.256921E-3</c:v>
                </c:pt>
                <c:pt idx="4">
                  <c:v>-1.3494354000000001E-3</c:v>
                </c:pt>
                <c:pt idx="5">
                  <c:v>9.9413778000000011E-4</c:v>
                </c:pt>
                <c:pt idx="6">
                  <c:v>2.1783910999999999E-4</c:v>
                </c:pt>
                <c:pt idx="7">
                  <c:v>1.8409272999999999E-3</c:v>
                </c:pt>
                <c:pt idx="8">
                  <c:v>2.3479657999999999E-3</c:v>
                </c:pt>
                <c:pt idx="9">
                  <c:v>2.3386303000000001E-3</c:v>
                </c:pt>
                <c:pt idx="10">
                  <c:v>1.4428398000000001E-3</c:v>
                </c:pt>
                <c:pt idx="11">
                  <c:v>-3.7496551000000002E-4</c:v>
                </c:pt>
                <c:pt idx="12">
                  <c:v>5.6743736999999999E-4</c:v>
                </c:pt>
                <c:pt idx="13">
                  <c:v>2.8225963999999998E-3</c:v>
                </c:pt>
                <c:pt idx="14">
                  <c:v>3.0740677E-3</c:v>
                </c:pt>
                <c:pt idx="15">
                  <c:v>2.7541626999999999E-3</c:v>
                </c:pt>
                <c:pt idx="16">
                  <c:v>1.8712221999999999E-3</c:v>
                </c:pt>
                <c:pt idx="17">
                  <c:v>-5.0339236000000005E-4</c:v>
                </c:pt>
                <c:pt idx="18">
                  <c:v>-6.5310281000000004E-4</c:v>
                </c:pt>
                <c:pt idx="19">
                  <c:v>-4.7581579000000003E-4</c:v>
                </c:pt>
                <c:pt idx="20">
                  <c:v>-2.5102185E-4</c:v>
                </c:pt>
                <c:pt idx="21">
                  <c:v>2.0831568999999999E-3</c:v>
                </c:pt>
                <c:pt idx="22">
                  <c:v>3.3962904999999999E-3</c:v>
                </c:pt>
                <c:pt idx="23">
                  <c:v>1.0584360000000001E-3</c:v>
                </c:pt>
                <c:pt idx="24">
                  <c:v>8.4826221000000005E-4</c:v>
                </c:pt>
                <c:pt idx="25">
                  <c:v>1.4312391E-3</c:v>
                </c:pt>
                <c:pt idx="26">
                  <c:v>2.7455628999999999E-3</c:v>
                </c:pt>
                <c:pt idx="27">
                  <c:v>3.7970387000000002E-3</c:v>
                </c:pt>
                <c:pt idx="28">
                  <c:v>1.542332E-3</c:v>
                </c:pt>
                <c:pt idx="29">
                  <c:v>1.6866921000000001E-3</c:v>
                </c:pt>
                <c:pt idx="30">
                  <c:v>-2.0847288999999999E-4</c:v>
                </c:pt>
                <c:pt idx="31">
                  <c:v>1.8487925999999999E-3</c:v>
                </c:pt>
                <c:pt idx="32">
                  <c:v>2.3565743999999999E-3</c:v>
                </c:pt>
                <c:pt idx="33">
                  <c:v>1.5520390000000001E-3</c:v>
                </c:pt>
                <c:pt idx="34">
                  <c:v>2.028682E-3</c:v>
                </c:pt>
                <c:pt idx="35">
                  <c:v>2.4093616999999999E-3</c:v>
                </c:pt>
                <c:pt idx="36">
                  <c:v>2.9062335E-3</c:v>
                </c:pt>
                <c:pt idx="37">
                  <c:v>2.5628665999999998E-3</c:v>
                </c:pt>
                <c:pt idx="38">
                  <c:v>1.9872377E-3</c:v>
                </c:pt>
                <c:pt idx="39">
                  <c:v>3.5194325E-3</c:v>
                </c:pt>
                <c:pt idx="40">
                  <c:v>3.4799097E-3</c:v>
                </c:pt>
                <c:pt idx="41">
                  <c:v>3.8651478E-3</c:v>
                </c:pt>
                <c:pt idx="42">
                  <c:v>1.8468085999999999E-3</c:v>
                </c:pt>
                <c:pt idx="43">
                  <c:v>4.2049499000000002E-3</c:v>
                </c:pt>
                <c:pt idx="44">
                  <c:v>2.6702450999999999E-3</c:v>
                </c:pt>
                <c:pt idx="45">
                  <c:v>2.6585195E-3</c:v>
                </c:pt>
                <c:pt idx="46">
                  <c:v>2.4172578000000002E-3</c:v>
                </c:pt>
                <c:pt idx="47">
                  <c:v>2.2474522000000001E-3</c:v>
                </c:pt>
                <c:pt idx="48">
                  <c:v>1.5344403999999999E-3</c:v>
                </c:pt>
                <c:pt idx="49">
                  <c:v>3.5263108999999998E-3</c:v>
                </c:pt>
                <c:pt idx="50">
                  <c:v>3.6101983999999999E-3</c:v>
                </c:pt>
                <c:pt idx="51">
                  <c:v>1.8509253999999999E-3</c:v>
                </c:pt>
                <c:pt idx="52">
                  <c:v>1.8158702000000001E-3</c:v>
                </c:pt>
                <c:pt idx="53">
                  <c:v>5.4591261000000004E-3</c:v>
                </c:pt>
                <c:pt idx="54">
                  <c:v>3.1484438000000002E-3</c:v>
                </c:pt>
                <c:pt idx="55">
                  <c:v>3.6919246999999999E-3</c:v>
                </c:pt>
                <c:pt idx="56">
                  <c:v>4.5640550999999996E-3</c:v>
                </c:pt>
                <c:pt idx="57">
                  <c:v>4.5980569000000004E-3</c:v>
                </c:pt>
                <c:pt idx="58">
                  <c:v>4.3363543999999999E-3</c:v>
                </c:pt>
                <c:pt idx="59">
                  <c:v>3.3321730999999999E-3</c:v>
                </c:pt>
                <c:pt idx="60">
                  <c:v>3.3498103E-3</c:v>
                </c:pt>
                <c:pt idx="61">
                  <c:v>4.2546420999999999E-3</c:v>
                </c:pt>
                <c:pt idx="62">
                  <c:v>5.2744558000000002E-3</c:v>
                </c:pt>
                <c:pt idx="63">
                  <c:v>4.2487968999999999E-3</c:v>
                </c:pt>
                <c:pt idx="64">
                  <c:v>3.1117692E-3</c:v>
                </c:pt>
                <c:pt idx="65">
                  <c:v>3.7927503999999998E-3</c:v>
                </c:pt>
                <c:pt idx="66">
                  <c:v>4.0216768999999999E-3</c:v>
                </c:pt>
                <c:pt idx="67">
                  <c:v>4.3570261000000004E-3</c:v>
                </c:pt>
                <c:pt idx="68">
                  <c:v>2.7953856999999999E-3</c:v>
                </c:pt>
                <c:pt idx="69">
                  <c:v>6.7422669000000001E-3</c:v>
                </c:pt>
                <c:pt idx="70">
                  <c:v>2.9434874E-3</c:v>
                </c:pt>
                <c:pt idx="71">
                  <c:v>1.8802304E-3</c:v>
                </c:pt>
                <c:pt idx="72">
                  <c:v>5.4412059E-3</c:v>
                </c:pt>
                <c:pt idx="73">
                  <c:v>4.5199122999999997E-3</c:v>
                </c:pt>
                <c:pt idx="74">
                  <c:v>2.7831093999999999E-3</c:v>
                </c:pt>
                <c:pt idx="75">
                  <c:v>2.6860886999999999E-3</c:v>
                </c:pt>
                <c:pt idx="76">
                  <c:v>2.7231229000000001E-4</c:v>
                </c:pt>
                <c:pt idx="77">
                  <c:v>1.9532452999999998E-3</c:v>
                </c:pt>
                <c:pt idx="78">
                  <c:v>5.015711E-3</c:v>
                </c:pt>
                <c:pt idx="79">
                  <c:v>6.3486276999999997E-3</c:v>
                </c:pt>
                <c:pt idx="80">
                  <c:v>5.0092041999999998E-3</c:v>
                </c:pt>
                <c:pt idx="81">
                  <c:v>5.7041097000000004E-3</c:v>
                </c:pt>
                <c:pt idx="82">
                  <c:v>1.8476339000000001E-3</c:v>
                </c:pt>
                <c:pt idx="83">
                  <c:v>7.6519791999999998E-3</c:v>
                </c:pt>
                <c:pt idx="84">
                  <c:v>7.9074793000000008E-3</c:v>
                </c:pt>
                <c:pt idx="85">
                  <c:v>2.3083182999999998E-3</c:v>
                </c:pt>
                <c:pt idx="86">
                  <c:v>3.0041084999999999E-3</c:v>
                </c:pt>
                <c:pt idx="87">
                  <c:v>4.5710745999999998E-3</c:v>
                </c:pt>
                <c:pt idx="88">
                  <c:v>3.2738956E-3</c:v>
                </c:pt>
                <c:pt idx="89">
                  <c:v>3.7287563999999999E-3</c:v>
                </c:pt>
                <c:pt idx="90">
                  <c:v>4.7013563E-3</c:v>
                </c:pt>
                <c:pt idx="91">
                  <c:v>5.8878300000000001E-3</c:v>
                </c:pt>
                <c:pt idx="92">
                  <c:v>1.2022414999999999E-3</c:v>
                </c:pt>
                <c:pt idx="93">
                  <c:v>2.1361737000000001E-3</c:v>
                </c:pt>
                <c:pt idx="94">
                  <c:v>4.7184002000000003E-3</c:v>
                </c:pt>
                <c:pt idx="95">
                  <c:v>2.8699209000000001E-3</c:v>
                </c:pt>
                <c:pt idx="96">
                  <c:v>9.6194778999999998E-4</c:v>
                </c:pt>
                <c:pt idx="97">
                  <c:v>8.8763912000000003E-4</c:v>
                </c:pt>
                <c:pt idx="98">
                  <c:v>5.0396336000000002E-3</c:v>
                </c:pt>
                <c:pt idx="99">
                  <c:v>4.2814877999999999E-3</c:v>
                </c:pt>
                <c:pt idx="100">
                  <c:v>4.1274305000000002E-3</c:v>
                </c:pt>
                <c:pt idx="101">
                  <c:v>3.4346664E-3</c:v>
                </c:pt>
                <c:pt idx="102">
                  <c:v>-3.9103586000000001E-4</c:v>
                </c:pt>
                <c:pt idx="103">
                  <c:v>3.1194437999999998E-3</c:v>
                </c:pt>
                <c:pt idx="104">
                  <c:v>2.1701267999999999E-3</c:v>
                </c:pt>
                <c:pt idx="105">
                  <c:v>2.6363413E-3</c:v>
                </c:pt>
                <c:pt idx="106">
                  <c:v>3.2354457999999998E-3</c:v>
                </c:pt>
                <c:pt idx="107">
                  <c:v>3.2761779999999998E-3</c:v>
                </c:pt>
                <c:pt idx="108">
                  <c:v>1.1604909E-3</c:v>
                </c:pt>
                <c:pt idx="109">
                  <c:v>2.2834563999999998E-3</c:v>
                </c:pt>
                <c:pt idx="110">
                  <c:v>3.6315150000000001E-3</c:v>
                </c:pt>
                <c:pt idx="111">
                  <c:v>6.6694221999999996E-3</c:v>
                </c:pt>
                <c:pt idx="112">
                  <c:v>2.4415270999999998E-3</c:v>
                </c:pt>
                <c:pt idx="113">
                  <c:v>2.8785575000000001E-3</c:v>
                </c:pt>
                <c:pt idx="114">
                  <c:v>2.6480185E-3</c:v>
                </c:pt>
                <c:pt idx="115">
                  <c:v>6.1138616000000002E-3</c:v>
                </c:pt>
                <c:pt idx="116">
                  <c:v>2.8213237E-3</c:v>
                </c:pt>
                <c:pt idx="117">
                  <c:v>3.7364986000000002E-3</c:v>
                </c:pt>
                <c:pt idx="118">
                  <c:v>6.9872949999999999E-4</c:v>
                </c:pt>
                <c:pt idx="119">
                  <c:v>3.3068881E-3</c:v>
                </c:pt>
                <c:pt idx="120">
                  <c:v>5.0268993999999997E-3</c:v>
                </c:pt>
                <c:pt idx="121">
                  <c:v>4.5768661000000002E-3</c:v>
                </c:pt>
                <c:pt idx="122">
                  <c:v>1.134084E-3</c:v>
                </c:pt>
                <c:pt idx="123">
                  <c:v>4.4361933000000003E-3</c:v>
                </c:pt>
                <c:pt idx="124">
                  <c:v>4.4717556999999998E-3</c:v>
                </c:pt>
                <c:pt idx="125">
                  <c:v>-2.7945820999999999E-3</c:v>
                </c:pt>
                <c:pt idx="126">
                  <c:v>2.9563289000000001E-3</c:v>
                </c:pt>
                <c:pt idx="127">
                  <c:v>1.7924925999999999E-3</c:v>
                </c:pt>
                <c:pt idx="128">
                  <c:v>2.1070603000000001E-3</c:v>
                </c:pt>
                <c:pt idx="129">
                  <c:v>3.8360629999999998E-3</c:v>
                </c:pt>
                <c:pt idx="130">
                  <c:v>3.7328464999999999E-3</c:v>
                </c:pt>
                <c:pt idx="131">
                  <c:v>-3.7349205000000003E-4</c:v>
                </c:pt>
                <c:pt idx="132">
                  <c:v>1.0117177999999999E-3</c:v>
                </c:pt>
                <c:pt idx="133">
                  <c:v>1.7635056000000001E-3</c:v>
                </c:pt>
                <c:pt idx="134">
                  <c:v>3.7285017000000002E-3</c:v>
                </c:pt>
                <c:pt idx="135">
                  <c:v>3.7208726999999999E-3</c:v>
                </c:pt>
                <c:pt idx="136">
                  <c:v>1.4237551999999999E-3</c:v>
                </c:pt>
                <c:pt idx="137">
                  <c:v>8.8971945999999998E-4</c:v>
                </c:pt>
                <c:pt idx="138">
                  <c:v>2.4650517E-3</c:v>
                </c:pt>
                <c:pt idx="139">
                  <c:v>2.976121E-3</c:v>
                </c:pt>
                <c:pt idx="140">
                  <c:v>5.0063293E-3</c:v>
                </c:pt>
                <c:pt idx="141">
                  <c:v>2.8152075999999999E-3</c:v>
                </c:pt>
                <c:pt idx="142">
                  <c:v>1.0318184E-3</c:v>
                </c:pt>
                <c:pt idx="143">
                  <c:v>9.3409617999999997E-4</c:v>
                </c:pt>
                <c:pt idx="144">
                  <c:v>1.5083987E-3</c:v>
                </c:pt>
                <c:pt idx="145">
                  <c:v>2.8689251000000001E-3</c:v>
                </c:pt>
                <c:pt idx="146">
                  <c:v>3.6902761000000002E-3</c:v>
                </c:pt>
                <c:pt idx="147">
                  <c:v>1.9180846E-3</c:v>
                </c:pt>
                <c:pt idx="148">
                  <c:v>1.5736853E-5</c:v>
                </c:pt>
                <c:pt idx="149">
                  <c:v>2.8584316E-3</c:v>
                </c:pt>
                <c:pt idx="150">
                  <c:v>2.8727195000000002E-4</c:v>
                </c:pt>
                <c:pt idx="151">
                  <c:v>3.7309702999999998E-3</c:v>
                </c:pt>
                <c:pt idx="152">
                  <c:v>2.2614929999999998E-3</c:v>
                </c:pt>
                <c:pt idx="153">
                  <c:v>2.9711331E-3</c:v>
                </c:pt>
                <c:pt idx="154">
                  <c:v>1.1398789999999999E-3</c:v>
                </c:pt>
                <c:pt idx="155">
                  <c:v>3.6378893000000002E-3</c:v>
                </c:pt>
                <c:pt idx="156">
                  <c:v>3.3889673000000002E-3</c:v>
                </c:pt>
                <c:pt idx="157">
                  <c:v>3.1205956000000001E-3</c:v>
                </c:pt>
                <c:pt idx="158">
                  <c:v>1.9830258000000001E-3</c:v>
                </c:pt>
                <c:pt idx="159">
                  <c:v>3.2602353999999999E-3</c:v>
                </c:pt>
                <c:pt idx="160">
                  <c:v>-1.4824167999999999E-3</c:v>
                </c:pt>
                <c:pt idx="161">
                  <c:v>3.9641245E-3</c:v>
                </c:pt>
                <c:pt idx="162">
                  <c:v>8.4362468999999995E-3</c:v>
                </c:pt>
                <c:pt idx="163">
                  <c:v>4.9531128000000002E-3</c:v>
                </c:pt>
                <c:pt idx="164">
                  <c:v>3.9338141000000004E-3</c:v>
                </c:pt>
                <c:pt idx="165">
                  <c:v>2.0215966999999999E-3</c:v>
                </c:pt>
                <c:pt idx="166">
                  <c:v>2.0216778999999998E-5</c:v>
                </c:pt>
                <c:pt idx="167">
                  <c:v>1.8934105000000001E-3</c:v>
                </c:pt>
                <c:pt idx="168">
                  <c:v>-2.6093584000000001E-4</c:v>
                </c:pt>
                <c:pt idx="169">
                  <c:v>4.9754949000000001E-4</c:v>
                </c:pt>
                <c:pt idx="170">
                  <c:v>1.8524713E-3</c:v>
                </c:pt>
                <c:pt idx="171">
                  <c:v>3.0199848000000001E-3</c:v>
                </c:pt>
                <c:pt idx="172">
                  <c:v>5.526886E-3</c:v>
                </c:pt>
                <c:pt idx="173">
                  <c:v>1.2692796999999999E-3</c:v>
                </c:pt>
                <c:pt idx="174">
                  <c:v>3.0678815999999999E-3</c:v>
                </c:pt>
                <c:pt idx="175">
                  <c:v>2.4667039000000001E-3</c:v>
                </c:pt>
                <c:pt idx="176">
                  <c:v>4.6306088000000001E-4</c:v>
                </c:pt>
                <c:pt idx="177">
                  <c:v>3.6276169E-3</c:v>
                </c:pt>
                <c:pt idx="178">
                  <c:v>2.2990420999999999E-3</c:v>
                </c:pt>
                <c:pt idx="179">
                  <c:v>-2.0246476999999999E-3</c:v>
                </c:pt>
                <c:pt idx="180">
                  <c:v>2.7117027000000001E-3</c:v>
                </c:pt>
                <c:pt idx="181">
                  <c:v>2.9849792000000001E-3</c:v>
                </c:pt>
                <c:pt idx="182">
                  <c:v>3.3106453000000002E-3</c:v>
                </c:pt>
                <c:pt idx="183">
                  <c:v>1.3452207999999999E-3</c:v>
                </c:pt>
                <c:pt idx="184">
                  <c:v>2.820421E-3</c:v>
                </c:pt>
                <c:pt idx="185">
                  <c:v>3.4739622000000002E-3</c:v>
                </c:pt>
                <c:pt idx="186">
                  <c:v>2.5997729000000001E-3</c:v>
                </c:pt>
                <c:pt idx="187">
                  <c:v>3.0803582000000001E-3</c:v>
                </c:pt>
                <c:pt idx="188">
                  <c:v>4.5946203999999999E-3</c:v>
                </c:pt>
                <c:pt idx="189">
                  <c:v>2.2394210000000001E-3</c:v>
                </c:pt>
                <c:pt idx="190">
                  <c:v>4.5965006000000001E-3</c:v>
                </c:pt>
                <c:pt idx="191">
                  <c:v>5.5562522000000003E-3</c:v>
                </c:pt>
                <c:pt idx="192">
                  <c:v>7.5590676999999998E-3</c:v>
                </c:pt>
                <c:pt idx="193">
                  <c:v>4.6288086999999997E-3</c:v>
                </c:pt>
                <c:pt idx="194">
                  <c:v>5.5470556999999995E-4</c:v>
                </c:pt>
                <c:pt idx="195">
                  <c:v>2.0432222E-3</c:v>
                </c:pt>
                <c:pt idx="196">
                  <c:v>3.9191963999999999E-3</c:v>
                </c:pt>
                <c:pt idx="197">
                  <c:v>5.7684208999999997E-3</c:v>
                </c:pt>
                <c:pt idx="198">
                  <c:v>5.6643646999999997E-3</c:v>
                </c:pt>
                <c:pt idx="199">
                  <c:v>5.5515994000000001E-3</c:v>
                </c:pt>
                <c:pt idx="200">
                  <c:v>8.8730734000000006E-3</c:v>
                </c:pt>
                <c:pt idx="201">
                  <c:v>6.7039947000000003E-3</c:v>
                </c:pt>
                <c:pt idx="202">
                  <c:v>1.1470688E-2</c:v>
                </c:pt>
                <c:pt idx="203">
                  <c:v>8.0560923999999992E-3</c:v>
                </c:pt>
                <c:pt idx="204">
                  <c:v>8.9248122999999995E-3</c:v>
                </c:pt>
                <c:pt idx="205">
                  <c:v>1.020479E-2</c:v>
                </c:pt>
                <c:pt idx="206">
                  <c:v>7.7873988000000003E-3</c:v>
                </c:pt>
                <c:pt idx="207">
                  <c:v>9.5354818000000004E-3</c:v>
                </c:pt>
                <c:pt idx="208">
                  <c:v>8.5142853000000004E-3</c:v>
                </c:pt>
                <c:pt idx="209">
                  <c:v>8.7093974000000008E-3</c:v>
                </c:pt>
                <c:pt idx="210">
                  <c:v>6.1027581999999999E-3</c:v>
                </c:pt>
                <c:pt idx="211">
                  <c:v>8.4354097999999999E-3</c:v>
                </c:pt>
                <c:pt idx="212">
                  <c:v>8.2686354E-3</c:v>
                </c:pt>
                <c:pt idx="213">
                  <c:v>1.1969433E-2</c:v>
                </c:pt>
                <c:pt idx="214">
                  <c:v>1.2015230999999999E-2</c:v>
                </c:pt>
                <c:pt idx="215">
                  <c:v>9.2005734000000002E-3</c:v>
                </c:pt>
                <c:pt idx="216">
                  <c:v>1.9155826000000001E-2</c:v>
                </c:pt>
                <c:pt idx="217">
                  <c:v>1.4820837E-2</c:v>
                </c:pt>
                <c:pt idx="218">
                  <c:v>1.7141763000000001E-2</c:v>
                </c:pt>
                <c:pt idx="219">
                  <c:v>2.0548194999999998E-2</c:v>
                </c:pt>
                <c:pt idx="220">
                  <c:v>2.0482561999999999E-2</c:v>
                </c:pt>
                <c:pt idx="221">
                  <c:v>2.2411052000000001E-2</c:v>
                </c:pt>
                <c:pt idx="222">
                  <c:v>2.8013942999999999E-2</c:v>
                </c:pt>
                <c:pt idx="223">
                  <c:v>3.2873535000000002E-2</c:v>
                </c:pt>
                <c:pt idx="224">
                  <c:v>4.0095842E-2</c:v>
                </c:pt>
                <c:pt idx="225">
                  <c:v>4.6119922000000001E-2</c:v>
                </c:pt>
                <c:pt idx="226">
                  <c:v>5.5016097999999999E-2</c:v>
                </c:pt>
                <c:pt idx="227">
                  <c:v>7.2935383000000006E-2</c:v>
                </c:pt>
                <c:pt idx="228">
                  <c:v>8.8864957999999994E-2</c:v>
                </c:pt>
                <c:pt idx="229">
                  <c:v>0.12020245</c:v>
                </c:pt>
                <c:pt idx="230">
                  <c:v>0.16391659</c:v>
                </c:pt>
                <c:pt idx="231">
                  <c:v>0.19824890000000001</c:v>
                </c:pt>
                <c:pt idx="232">
                  <c:v>0.25329473000000002</c:v>
                </c:pt>
                <c:pt idx="233">
                  <c:v>0.29886712999999998</c:v>
                </c:pt>
                <c:pt idx="234">
                  <c:v>0.34045098000000001</c:v>
                </c:pt>
                <c:pt idx="235">
                  <c:v>0.35417052999999998</c:v>
                </c:pt>
                <c:pt idx="236">
                  <c:v>0.34933402000000002</c:v>
                </c:pt>
                <c:pt idx="237">
                  <c:v>0.34102296999999998</c:v>
                </c:pt>
                <c:pt idx="238">
                  <c:v>0.34851693</c:v>
                </c:pt>
                <c:pt idx="239">
                  <c:v>0.40139530000000001</c:v>
                </c:pt>
                <c:pt idx="240">
                  <c:v>0.46181488999999998</c:v>
                </c:pt>
                <c:pt idx="241">
                  <c:v>0.53042599999999995</c:v>
                </c:pt>
                <c:pt idx="242">
                  <c:v>0.59300565000000005</c:v>
                </c:pt>
                <c:pt idx="243">
                  <c:v>0.65500625000000001</c:v>
                </c:pt>
                <c:pt idx="244">
                  <c:v>0.68527318000000004</c:v>
                </c:pt>
                <c:pt idx="245">
                  <c:v>0.65715409000000002</c:v>
                </c:pt>
                <c:pt idx="246">
                  <c:v>0.65861055999999996</c:v>
                </c:pt>
                <c:pt idx="247">
                  <c:v>0.68948368000000004</c:v>
                </c:pt>
                <c:pt idx="248">
                  <c:v>0.74900586000000002</c:v>
                </c:pt>
                <c:pt idx="249">
                  <c:v>0.83487502999999996</c:v>
                </c:pt>
                <c:pt idx="250">
                  <c:v>0.93934322000000003</c:v>
                </c:pt>
                <c:pt idx="251">
                  <c:v>1</c:v>
                </c:pt>
                <c:pt idx="252">
                  <c:v>0.90614364999999997</c:v>
                </c:pt>
                <c:pt idx="253">
                  <c:v>0.72226104000000002</c:v>
                </c:pt>
                <c:pt idx="254">
                  <c:v>0.52881001999999999</c:v>
                </c:pt>
                <c:pt idx="255">
                  <c:v>0.34485343000000002</c:v>
                </c:pt>
                <c:pt idx="256">
                  <c:v>0.21156610000000001</c:v>
                </c:pt>
                <c:pt idx="257">
                  <c:v>0.13387191000000001</c:v>
                </c:pt>
                <c:pt idx="258">
                  <c:v>9.5543122999999994E-2</c:v>
                </c:pt>
                <c:pt idx="259">
                  <c:v>7.3925227999999996E-2</c:v>
                </c:pt>
                <c:pt idx="260">
                  <c:v>5.1959126000000001E-2</c:v>
                </c:pt>
                <c:pt idx="261">
                  <c:v>5.1105777999999998E-2</c:v>
                </c:pt>
                <c:pt idx="262">
                  <c:v>5.06823E-2</c:v>
                </c:pt>
                <c:pt idx="263">
                  <c:v>5.0773449999999998E-2</c:v>
                </c:pt>
                <c:pt idx="264">
                  <c:v>4.8867279999999999E-2</c:v>
                </c:pt>
                <c:pt idx="265">
                  <c:v>5.1718933000000002E-2</c:v>
                </c:pt>
                <c:pt idx="266">
                  <c:v>5.9150671000000002E-2</c:v>
                </c:pt>
                <c:pt idx="267">
                  <c:v>6.8276338000000006E-2</c:v>
                </c:pt>
                <c:pt idx="268">
                  <c:v>6.6566796999999997E-2</c:v>
                </c:pt>
                <c:pt idx="269">
                  <c:v>7.0211104999999996E-2</c:v>
                </c:pt>
                <c:pt idx="270">
                  <c:v>6.5722925000000001E-2</c:v>
                </c:pt>
                <c:pt idx="271">
                  <c:v>6.4202765999999994E-2</c:v>
                </c:pt>
                <c:pt idx="272">
                  <c:v>5.1652001000000003E-2</c:v>
                </c:pt>
                <c:pt idx="273">
                  <c:v>3.9629774999999999E-2</c:v>
                </c:pt>
                <c:pt idx="274">
                  <c:v>3.1576403000000003E-2</c:v>
                </c:pt>
                <c:pt idx="275">
                  <c:v>2.9962322999999999E-2</c:v>
                </c:pt>
                <c:pt idx="276">
                  <c:v>2.9965984000000001E-2</c:v>
                </c:pt>
                <c:pt idx="277">
                  <c:v>3.6685484999999997E-2</c:v>
                </c:pt>
                <c:pt idx="278">
                  <c:v>3.0078038000000001E-2</c:v>
                </c:pt>
                <c:pt idx="279">
                  <c:v>2.8602028000000002E-2</c:v>
                </c:pt>
                <c:pt idx="280">
                  <c:v>2.0505491000000001E-2</c:v>
                </c:pt>
                <c:pt idx="281">
                  <c:v>1.3781807E-2</c:v>
                </c:pt>
                <c:pt idx="282">
                  <c:v>9.6901984000000007E-3</c:v>
                </c:pt>
                <c:pt idx="283">
                  <c:v>6.3710881999999996E-3</c:v>
                </c:pt>
                <c:pt idx="284">
                  <c:v>4.7756081999999998E-3</c:v>
                </c:pt>
                <c:pt idx="285">
                  <c:v>1.8757354E-3</c:v>
                </c:pt>
                <c:pt idx="286">
                  <c:v>2.8594973E-3</c:v>
                </c:pt>
                <c:pt idx="287">
                  <c:v>-3.1661603999999998E-4</c:v>
                </c:pt>
                <c:pt idx="288">
                  <c:v>-4.3744550999999998E-4</c:v>
                </c:pt>
                <c:pt idx="289">
                  <c:v>-1.9379605E-4</c:v>
                </c:pt>
                <c:pt idx="290">
                  <c:v>5.2966465999999997E-3</c:v>
                </c:pt>
                <c:pt idx="291">
                  <c:v>5.8197758000000004E-3</c:v>
                </c:pt>
                <c:pt idx="292">
                  <c:v>9.1817202999999997E-3</c:v>
                </c:pt>
                <c:pt idx="293">
                  <c:v>8.5453908999999998E-3</c:v>
                </c:pt>
                <c:pt idx="294">
                  <c:v>1.1908205999999999E-2</c:v>
                </c:pt>
                <c:pt idx="295">
                  <c:v>1.3781155E-2</c:v>
                </c:pt>
                <c:pt idx="296">
                  <c:v>1.5869794999999999E-2</c:v>
                </c:pt>
                <c:pt idx="297">
                  <c:v>1.8760577000000001E-2</c:v>
                </c:pt>
                <c:pt idx="298">
                  <c:v>2.3558453E-2</c:v>
                </c:pt>
                <c:pt idx="299">
                  <c:v>2.8762904999999998E-2</c:v>
                </c:pt>
                <c:pt idx="300">
                  <c:v>2.6467550999999999E-2</c:v>
                </c:pt>
                <c:pt idx="301">
                  <c:v>2.6847491000000001E-2</c:v>
                </c:pt>
                <c:pt idx="302">
                  <c:v>2.2775345999999998E-2</c:v>
                </c:pt>
                <c:pt idx="303">
                  <c:v>3.0280952E-2</c:v>
                </c:pt>
                <c:pt idx="304">
                  <c:v>2.4185101000000001E-2</c:v>
                </c:pt>
                <c:pt idx="305">
                  <c:v>1.7913285000000001E-2</c:v>
                </c:pt>
                <c:pt idx="306">
                  <c:v>1.9153689000000002E-2</c:v>
                </c:pt>
                <c:pt idx="307">
                  <c:v>1.8939121E-2</c:v>
                </c:pt>
                <c:pt idx="308">
                  <c:v>1.8277778000000001E-2</c:v>
                </c:pt>
                <c:pt idx="309">
                  <c:v>2.1403875999999999E-2</c:v>
                </c:pt>
                <c:pt idx="310">
                  <c:v>1.6685498E-2</c:v>
                </c:pt>
                <c:pt idx="311">
                  <c:v>1.6507276000000001E-2</c:v>
                </c:pt>
                <c:pt idx="312">
                  <c:v>1.9488108000000001E-2</c:v>
                </c:pt>
                <c:pt idx="313">
                  <c:v>1.9840281000000001E-2</c:v>
                </c:pt>
                <c:pt idx="314">
                  <c:v>1.7725727E-2</c:v>
                </c:pt>
                <c:pt idx="315">
                  <c:v>1.4256916999999999E-2</c:v>
                </c:pt>
                <c:pt idx="316">
                  <c:v>9.1628202999999991E-3</c:v>
                </c:pt>
                <c:pt idx="317">
                  <c:v>1.355114E-2</c:v>
                </c:pt>
                <c:pt idx="318">
                  <c:v>1.056854E-2</c:v>
                </c:pt>
                <c:pt idx="319">
                  <c:v>1.0657583999999999E-2</c:v>
                </c:pt>
                <c:pt idx="320">
                  <c:v>1.0239463000000001E-2</c:v>
                </c:pt>
                <c:pt idx="321">
                  <c:v>1.0217874E-2</c:v>
                </c:pt>
                <c:pt idx="322">
                  <c:v>7.9361083999999991E-3</c:v>
                </c:pt>
                <c:pt idx="323">
                  <c:v>9.9453023999999998E-3</c:v>
                </c:pt>
                <c:pt idx="324">
                  <c:v>7.4876337999999999E-3</c:v>
                </c:pt>
                <c:pt idx="325">
                  <c:v>4.3265926999999996E-3</c:v>
                </c:pt>
                <c:pt idx="326">
                  <c:v>1.1060087999999999E-2</c:v>
                </c:pt>
                <c:pt idx="327">
                  <c:v>6.8098858999999998E-3</c:v>
                </c:pt>
                <c:pt idx="328">
                  <c:v>9.4259196000000007E-3</c:v>
                </c:pt>
                <c:pt idx="329">
                  <c:v>7.3852574000000002E-3</c:v>
                </c:pt>
                <c:pt idx="330">
                  <c:v>3.4163177000000001E-3</c:v>
                </c:pt>
                <c:pt idx="331">
                  <c:v>6.9701902999999999E-3</c:v>
                </c:pt>
                <c:pt idx="332">
                  <c:v>7.4141494999999998E-3</c:v>
                </c:pt>
                <c:pt idx="333">
                  <c:v>2.5381435999999999E-3</c:v>
                </c:pt>
                <c:pt idx="334">
                  <c:v>4.6674658000000003E-3</c:v>
                </c:pt>
                <c:pt idx="335">
                  <c:v>7.1849616000000003E-3</c:v>
                </c:pt>
                <c:pt idx="336">
                  <c:v>4.3544641000000002E-3</c:v>
                </c:pt>
                <c:pt idx="337">
                  <c:v>4.7910124E-3</c:v>
                </c:pt>
                <c:pt idx="338">
                  <c:v>7.4176238999999998E-3</c:v>
                </c:pt>
                <c:pt idx="339">
                  <c:v>6.7994316000000001E-3</c:v>
                </c:pt>
                <c:pt idx="340">
                  <c:v>4.7744025999999998E-3</c:v>
                </c:pt>
                <c:pt idx="341">
                  <c:v>4.6075615999999998E-3</c:v>
                </c:pt>
                <c:pt idx="342">
                  <c:v>1.9222206000000001E-3</c:v>
                </c:pt>
                <c:pt idx="343">
                  <c:v>1.9621899999999999E-3</c:v>
                </c:pt>
                <c:pt idx="344">
                  <c:v>2.6289045999999998E-3</c:v>
                </c:pt>
                <c:pt idx="345">
                  <c:v>4.0500359999999999E-3</c:v>
                </c:pt>
                <c:pt idx="346">
                  <c:v>-2.6565565000000002E-3</c:v>
                </c:pt>
                <c:pt idx="347">
                  <c:v>-2.0853006000000002E-3</c:v>
                </c:pt>
                <c:pt idx="348">
                  <c:v>-9.2702420999999995E-4</c:v>
                </c:pt>
                <c:pt idx="349">
                  <c:v>2.8730023E-3</c:v>
                </c:pt>
                <c:pt idx="350">
                  <c:v>2.8195136999999999E-3</c:v>
                </c:pt>
                <c:pt idx="351">
                  <c:v>2.3737741E-3</c:v>
                </c:pt>
                <c:pt idx="352">
                  <c:v>4.1913017000000004E-3</c:v>
                </c:pt>
                <c:pt idx="353">
                  <c:v>2.7797887999999999E-3</c:v>
                </c:pt>
                <c:pt idx="354">
                  <c:v>3.2251783000000002E-4</c:v>
                </c:pt>
                <c:pt idx="355">
                  <c:v>2.2258613000000001E-3</c:v>
                </c:pt>
                <c:pt idx="356">
                  <c:v>-2.6536025E-4</c:v>
                </c:pt>
                <c:pt idx="357">
                  <c:v>1.8604763999999999E-3</c:v>
                </c:pt>
                <c:pt idx="358">
                  <c:v>2.7157840000000002E-3</c:v>
                </c:pt>
                <c:pt idx="359">
                  <c:v>2.1365022999999999E-3</c:v>
                </c:pt>
                <c:pt idx="360">
                  <c:v>3.4558352000000001E-3</c:v>
                </c:pt>
                <c:pt idx="361">
                  <c:v>-1.3004989000000001E-3</c:v>
                </c:pt>
                <c:pt idx="362">
                  <c:v>2.2894209999999998E-3</c:v>
                </c:pt>
                <c:pt idx="363">
                  <c:v>1.2217273E-3</c:v>
                </c:pt>
                <c:pt idx="364">
                  <c:v>3.1575843999999999E-3</c:v>
                </c:pt>
                <c:pt idx="365">
                  <c:v>4.0861730000000002E-3</c:v>
                </c:pt>
                <c:pt idx="366">
                  <c:v>5.2449727999999999E-3</c:v>
                </c:pt>
                <c:pt idx="367">
                  <c:v>5.8368747000000004E-3</c:v>
                </c:pt>
                <c:pt idx="368">
                  <c:v>3.6874065E-3</c:v>
                </c:pt>
                <c:pt idx="369">
                  <c:v>3.9099288000000003E-3</c:v>
                </c:pt>
                <c:pt idx="370">
                  <c:v>1.3329641999999999E-3</c:v>
                </c:pt>
                <c:pt idx="371">
                  <c:v>1.6354913999999999E-3</c:v>
                </c:pt>
                <c:pt idx="372">
                  <c:v>3.2222322999999999E-3</c:v>
                </c:pt>
                <c:pt idx="373">
                  <c:v>3.9378434E-3</c:v>
                </c:pt>
                <c:pt idx="374">
                  <c:v>-1.0060721E-3</c:v>
                </c:pt>
                <c:pt idx="375">
                  <c:v>3.9387260999999996E-3</c:v>
                </c:pt>
                <c:pt idx="376">
                  <c:v>3.5085067E-3</c:v>
                </c:pt>
                <c:pt idx="377">
                  <c:v>9.5039775999999999E-5</c:v>
                </c:pt>
                <c:pt idx="378">
                  <c:v>4.0880923999999999E-3</c:v>
                </c:pt>
                <c:pt idx="379">
                  <c:v>3.8182351000000002E-3</c:v>
                </c:pt>
                <c:pt idx="380">
                  <c:v>1.5443658E-4</c:v>
                </c:pt>
                <c:pt idx="381">
                  <c:v>1.2545346000000001E-3</c:v>
                </c:pt>
                <c:pt idx="382">
                  <c:v>1.2772473E-4</c:v>
                </c:pt>
                <c:pt idx="383">
                  <c:v>-1.5408486E-3</c:v>
                </c:pt>
                <c:pt idx="384">
                  <c:v>-5.2675881999999997E-6</c:v>
                </c:pt>
                <c:pt idx="385">
                  <c:v>1.5894851999999999E-3</c:v>
                </c:pt>
                <c:pt idx="386">
                  <c:v>3.7254845E-3</c:v>
                </c:pt>
                <c:pt idx="387">
                  <c:v>1.4553846000000001E-3</c:v>
                </c:pt>
                <c:pt idx="388">
                  <c:v>3.8230588000000001E-3</c:v>
                </c:pt>
                <c:pt idx="389">
                  <c:v>6.0953196000000003E-3</c:v>
                </c:pt>
                <c:pt idx="390">
                  <c:v>5.1186202E-3</c:v>
                </c:pt>
                <c:pt idx="391">
                  <c:v>3.4227327000000002E-3</c:v>
                </c:pt>
                <c:pt idx="392">
                  <c:v>7.1522189E-3</c:v>
                </c:pt>
                <c:pt idx="393">
                  <c:v>1.9814096000000002E-3</c:v>
                </c:pt>
                <c:pt idx="394">
                  <c:v>1.7789418000000001E-3</c:v>
                </c:pt>
                <c:pt idx="395">
                  <c:v>2.3593889999999999E-3</c:v>
                </c:pt>
                <c:pt idx="396">
                  <c:v>5.2371268000000002E-3</c:v>
                </c:pt>
                <c:pt idx="397">
                  <c:v>1.6412061999999999E-3</c:v>
                </c:pt>
                <c:pt idx="398">
                  <c:v>2.4609259E-3</c:v>
                </c:pt>
                <c:pt idx="399">
                  <c:v>5.2058705999999998E-3</c:v>
                </c:pt>
                <c:pt idx="400">
                  <c:v>1.0507712000000001E-3</c:v>
                </c:pt>
                <c:pt idx="401">
                  <c:v>7.5481493999999996E-4</c:v>
                </c:pt>
                <c:pt idx="402">
                  <c:v>4.8388051000000003E-3</c:v>
                </c:pt>
                <c:pt idx="403">
                  <c:v>1.4447557000000001E-3</c:v>
                </c:pt>
                <c:pt idx="404">
                  <c:v>1.0166241999999999E-3</c:v>
                </c:pt>
                <c:pt idx="405">
                  <c:v>3.4782017E-3</c:v>
                </c:pt>
                <c:pt idx="406">
                  <c:v>2.3973699999999998E-3</c:v>
                </c:pt>
                <c:pt idx="407">
                  <c:v>-7.3882883999999997E-4</c:v>
                </c:pt>
                <c:pt idx="408">
                  <c:v>-4.0483908E-4</c:v>
                </c:pt>
                <c:pt idx="409">
                  <c:v>3.6673831999999998E-3</c:v>
                </c:pt>
                <c:pt idx="410">
                  <c:v>-4.4272734000000002E-4</c:v>
                </c:pt>
                <c:pt idx="411">
                  <c:v>1.0341708999999999E-3</c:v>
                </c:pt>
                <c:pt idx="412">
                  <c:v>4.3632577000000004E-3</c:v>
                </c:pt>
                <c:pt idx="413">
                  <c:v>4.3816035999999997E-3</c:v>
                </c:pt>
                <c:pt idx="414">
                  <c:v>5.2129725000000003E-3</c:v>
                </c:pt>
                <c:pt idx="415">
                  <c:v>5.0037815999999999E-3</c:v>
                </c:pt>
                <c:pt idx="416">
                  <c:v>5.8445681999999999E-4</c:v>
                </c:pt>
                <c:pt idx="417">
                  <c:v>-4.3508048000000002E-5</c:v>
                </c:pt>
                <c:pt idx="418">
                  <c:v>2.4293501999999999E-3</c:v>
                </c:pt>
                <c:pt idx="419">
                  <c:v>5.9936264000000003E-4</c:v>
                </c:pt>
                <c:pt idx="420">
                  <c:v>1.7755715E-3</c:v>
                </c:pt>
                <c:pt idx="421">
                  <c:v>3.4403848000000002E-3</c:v>
                </c:pt>
                <c:pt idx="422">
                  <c:v>1.4844309E-3</c:v>
                </c:pt>
                <c:pt idx="423">
                  <c:v>4.0159467000000001E-3</c:v>
                </c:pt>
                <c:pt idx="424">
                  <c:v>3.1872341999999998E-3</c:v>
                </c:pt>
                <c:pt idx="425">
                  <c:v>4.4884524999999999E-4</c:v>
                </c:pt>
                <c:pt idx="426">
                  <c:v>2.8071015E-3</c:v>
                </c:pt>
                <c:pt idx="427">
                  <c:v>9.0503000000000003E-4</c:v>
                </c:pt>
                <c:pt idx="428">
                  <c:v>2.5156318999999998E-3</c:v>
                </c:pt>
                <c:pt idx="429">
                  <c:v>2.7709859E-3</c:v>
                </c:pt>
                <c:pt idx="430">
                  <c:v>2.0925867999999999E-3</c:v>
                </c:pt>
                <c:pt idx="431">
                  <c:v>1.986519E-3</c:v>
                </c:pt>
                <c:pt idx="432">
                  <c:v>-3.2848720999999999E-3</c:v>
                </c:pt>
                <c:pt idx="433">
                  <c:v>7.0260273999999995E-4</c:v>
                </c:pt>
                <c:pt idx="434">
                  <c:v>5.6764470000000003E-3</c:v>
                </c:pt>
                <c:pt idx="435">
                  <c:v>2.9969285E-3</c:v>
                </c:pt>
                <c:pt idx="436">
                  <c:v>7.2646760000000003E-3</c:v>
                </c:pt>
                <c:pt idx="437">
                  <c:v>1.6343639999999999E-3</c:v>
                </c:pt>
                <c:pt idx="438">
                  <c:v>6.1262812E-3</c:v>
                </c:pt>
                <c:pt idx="439">
                  <c:v>3.4973707999999999E-3</c:v>
                </c:pt>
                <c:pt idx="440">
                  <c:v>5.5306015999999998E-3</c:v>
                </c:pt>
                <c:pt idx="441">
                  <c:v>4.2139606999999999E-3</c:v>
                </c:pt>
                <c:pt idx="442">
                  <c:v>4.4246661000000003E-3</c:v>
                </c:pt>
                <c:pt idx="443">
                  <c:v>7.2252558999999997E-3</c:v>
                </c:pt>
                <c:pt idx="444">
                  <c:v>1.3655067000000001E-3</c:v>
                </c:pt>
                <c:pt idx="445">
                  <c:v>-5.5273268E-4</c:v>
                </c:pt>
                <c:pt idx="446">
                  <c:v>-6.5331072999999995E-4</c:v>
                </c:pt>
                <c:pt idx="447">
                  <c:v>3.3277576E-3</c:v>
                </c:pt>
                <c:pt idx="448">
                  <c:v>5.6023497000000002E-3</c:v>
                </c:pt>
                <c:pt idx="449">
                  <c:v>4.8178934999999999E-3</c:v>
                </c:pt>
                <c:pt idx="450">
                  <c:v>3.2118480999999998E-3</c:v>
                </c:pt>
                <c:pt idx="451">
                  <c:v>1.9042255E-3</c:v>
                </c:pt>
                <c:pt idx="452">
                  <c:v>4.6720353000000003E-3</c:v>
                </c:pt>
                <c:pt idx="453">
                  <c:v>6.4068027999999999E-4</c:v>
                </c:pt>
                <c:pt idx="454">
                  <c:v>1.4177945E-3</c:v>
                </c:pt>
                <c:pt idx="455">
                  <c:v>2.3334607000000001E-3</c:v>
                </c:pt>
                <c:pt idx="456">
                  <c:v>6.8675129E-3</c:v>
                </c:pt>
                <c:pt idx="457">
                  <c:v>2.3128914000000002E-3</c:v>
                </c:pt>
                <c:pt idx="458">
                  <c:v>2.9229576000000001E-3</c:v>
                </c:pt>
                <c:pt idx="459">
                  <c:v>1.0297323999999999E-3</c:v>
                </c:pt>
                <c:pt idx="460">
                  <c:v>4.6904204E-3</c:v>
                </c:pt>
                <c:pt idx="461">
                  <c:v>7.7935575000000002E-3</c:v>
                </c:pt>
                <c:pt idx="462">
                  <c:v>1.5170756000000001E-3</c:v>
                </c:pt>
                <c:pt idx="463">
                  <c:v>2.5323849000000002E-4</c:v>
                </c:pt>
                <c:pt idx="464">
                  <c:v>4.1445837000000001E-3</c:v>
                </c:pt>
                <c:pt idx="465">
                  <c:v>5.1597042999999999E-3</c:v>
                </c:pt>
                <c:pt idx="466">
                  <c:v>1.0627143999999999E-3</c:v>
                </c:pt>
                <c:pt idx="467">
                  <c:v>2.4536542000000001E-3</c:v>
                </c:pt>
                <c:pt idx="468">
                  <c:v>2.9012088E-3</c:v>
                </c:pt>
                <c:pt idx="469">
                  <c:v>2.5127437999999998E-3</c:v>
                </c:pt>
                <c:pt idx="470">
                  <c:v>2.2039772999999999E-3</c:v>
                </c:pt>
                <c:pt idx="471">
                  <c:v>2.7688137000000002E-4</c:v>
                </c:pt>
                <c:pt idx="472">
                  <c:v>7.2676692999999997E-4</c:v>
                </c:pt>
                <c:pt idx="473">
                  <c:v>-2.7168858999999999E-4</c:v>
                </c:pt>
                <c:pt idx="474">
                  <c:v>-9.8150933999999993E-4</c:v>
                </c:pt>
                <c:pt idx="475">
                  <c:v>2.1114810000000001E-4</c:v>
                </c:pt>
                <c:pt idx="476">
                  <c:v>1.4051001000000001E-3</c:v>
                </c:pt>
                <c:pt idx="477">
                  <c:v>5.3094238E-3</c:v>
                </c:pt>
                <c:pt idx="478">
                  <c:v>5.1182153999999999E-3</c:v>
                </c:pt>
                <c:pt idx="479">
                  <c:v>2.8994292999999999E-3</c:v>
                </c:pt>
                <c:pt idx="480">
                  <c:v>1.7875129999999999E-3</c:v>
                </c:pt>
                <c:pt idx="481">
                  <c:v>1.0978512E-3</c:v>
                </c:pt>
                <c:pt idx="482">
                  <c:v>1.1857933E-3</c:v>
                </c:pt>
                <c:pt idx="483">
                  <c:v>1.5099083E-3</c:v>
                </c:pt>
                <c:pt idx="484">
                  <c:v>6.5357629000000004E-4</c:v>
                </c:pt>
                <c:pt idx="485">
                  <c:v>1.1567773E-3</c:v>
                </c:pt>
                <c:pt idx="486">
                  <c:v>9.8613293999999995E-4</c:v>
                </c:pt>
                <c:pt idx="487">
                  <c:v>2.0470099000000001E-3</c:v>
                </c:pt>
                <c:pt idx="488">
                  <c:v>4.753185E-3</c:v>
                </c:pt>
                <c:pt idx="489">
                  <c:v>1.0492240000000001E-3</c:v>
                </c:pt>
                <c:pt idx="490">
                  <c:v>6.0826409000000004E-4</c:v>
                </c:pt>
                <c:pt idx="491">
                  <c:v>1.5658968000000001E-3</c:v>
                </c:pt>
                <c:pt idx="492">
                  <c:v>4.2715683000000004E-3</c:v>
                </c:pt>
                <c:pt idx="493">
                  <c:v>2.7600928999999999E-3</c:v>
                </c:pt>
                <c:pt idx="494">
                  <c:v>-1.9016949999999999E-3</c:v>
                </c:pt>
                <c:pt idx="495">
                  <c:v>1.2518315000000001E-3</c:v>
                </c:pt>
                <c:pt idx="496">
                  <c:v>1.2442795E-3</c:v>
                </c:pt>
                <c:pt idx="497">
                  <c:v>5.8519183999999999E-4</c:v>
                </c:pt>
                <c:pt idx="498">
                  <c:v>8.8536729999999996E-4</c:v>
                </c:pt>
                <c:pt idx="499">
                  <c:v>3.8140422000000002E-3</c:v>
                </c:pt>
                <c:pt idx="500">
                  <c:v>3.1126427999999999E-3</c:v>
                </c:pt>
                <c:pt idx="501">
                  <c:v>4.2427044000000001E-3</c:v>
                </c:pt>
                <c:pt idx="502">
                  <c:v>6.1322985000000004E-4</c:v>
                </c:pt>
                <c:pt idx="503">
                  <c:v>3.3122608999999999E-3</c:v>
                </c:pt>
                <c:pt idx="504">
                  <c:v>4.0891284000000002E-3</c:v>
                </c:pt>
                <c:pt idx="505">
                  <c:v>2.0625917E-4</c:v>
                </c:pt>
                <c:pt idx="506">
                  <c:v>4.5866191999999997E-4</c:v>
                </c:pt>
                <c:pt idx="507">
                  <c:v>3.7113389000000001E-3</c:v>
                </c:pt>
                <c:pt idx="508">
                  <c:v>1.2564287E-3</c:v>
                </c:pt>
                <c:pt idx="509">
                  <c:v>3.9404588000000003E-3</c:v>
                </c:pt>
                <c:pt idx="510">
                  <c:v>4.1911722E-3</c:v>
                </c:pt>
                <c:pt idx="511">
                  <c:v>4.7147865000000001E-3</c:v>
                </c:pt>
                <c:pt idx="512">
                  <c:v>1.7950168E-3</c:v>
                </c:pt>
                <c:pt idx="513">
                  <c:v>1.1282416000000001E-3</c:v>
                </c:pt>
                <c:pt idx="514">
                  <c:v>1.0018641999999999E-3</c:v>
                </c:pt>
                <c:pt idx="515">
                  <c:v>4.4434404999999996E-3</c:v>
                </c:pt>
                <c:pt idx="516">
                  <c:v>7.3120855999999996E-3</c:v>
                </c:pt>
                <c:pt idx="517">
                  <c:v>5.7148215000000005E-4</c:v>
                </c:pt>
                <c:pt idx="518">
                  <c:v>7.1617888999999995E-4</c:v>
                </c:pt>
                <c:pt idx="519">
                  <c:v>2.7361989999999999E-3</c:v>
                </c:pt>
                <c:pt idx="520">
                  <c:v>4.6052217999999999E-3</c:v>
                </c:pt>
                <c:pt idx="521">
                  <c:v>2.6029318E-3</c:v>
                </c:pt>
                <c:pt idx="522">
                  <c:v>6.0188302999999999E-4</c:v>
                </c:pt>
                <c:pt idx="523">
                  <c:v>-5.9546204E-5</c:v>
                </c:pt>
                <c:pt idx="524">
                  <c:v>5.1846593999999996E-3</c:v>
                </c:pt>
                <c:pt idx="525">
                  <c:v>-1.6799509E-3</c:v>
                </c:pt>
                <c:pt idx="526">
                  <c:v>1.0473311999999999E-3</c:v>
                </c:pt>
                <c:pt idx="527">
                  <c:v>3.7763294999999999E-3</c:v>
                </c:pt>
                <c:pt idx="528">
                  <c:v>4.0463618000000003E-3</c:v>
                </c:pt>
                <c:pt idx="529">
                  <c:v>1.7006402999999999E-3</c:v>
                </c:pt>
                <c:pt idx="530">
                  <c:v>-3.8461558E-4</c:v>
                </c:pt>
                <c:pt idx="531">
                  <c:v>4.0996453999999998E-4</c:v>
                </c:pt>
                <c:pt idx="532">
                  <c:v>6.6453881999999998E-4</c:v>
                </c:pt>
                <c:pt idx="533">
                  <c:v>4.3662993000000002E-3</c:v>
                </c:pt>
                <c:pt idx="534">
                  <c:v>3.9090770000000004E-3</c:v>
                </c:pt>
                <c:pt idx="535">
                  <c:v>3.4084606000000001E-3</c:v>
                </c:pt>
                <c:pt idx="536">
                  <c:v>3.8940610999999999E-3</c:v>
                </c:pt>
                <c:pt idx="537">
                  <c:v>6.8775718999999997E-3</c:v>
                </c:pt>
                <c:pt idx="538">
                  <c:v>7.3060266000000004E-3</c:v>
                </c:pt>
                <c:pt idx="539">
                  <c:v>4.6950929000000004E-3</c:v>
                </c:pt>
                <c:pt idx="540">
                  <c:v>1.3781302E-3</c:v>
                </c:pt>
                <c:pt idx="541">
                  <c:v>-2.7174542999999999E-3</c:v>
                </c:pt>
                <c:pt idx="542">
                  <c:v>-2.1689543999999999E-4</c:v>
                </c:pt>
                <c:pt idx="543">
                  <c:v>3.1008780000000001E-3</c:v>
                </c:pt>
                <c:pt idx="544">
                  <c:v>3.1218886E-3</c:v>
                </c:pt>
                <c:pt idx="545">
                  <c:v>2.8292183000000002E-3</c:v>
                </c:pt>
                <c:pt idx="546">
                  <c:v>3.9225223E-3</c:v>
                </c:pt>
                <c:pt idx="547">
                  <c:v>5.9268085999999998E-3</c:v>
                </c:pt>
                <c:pt idx="548">
                  <c:v>3.1834127999999999E-3</c:v>
                </c:pt>
                <c:pt idx="549">
                  <c:v>-1.0763483000000001E-3</c:v>
                </c:pt>
                <c:pt idx="550">
                  <c:v>-6.1705970999999997E-4</c:v>
                </c:pt>
                <c:pt idx="551">
                  <c:v>2.1479918E-3</c:v>
                </c:pt>
                <c:pt idx="552">
                  <c:v>1.9818432000000001E-3</c:v>
                </c:pt>
                <c:pt idx="553">
                  <c:v>1.0176167000000001E-3</c:v>
                </c:pt>
                <c:pt idx="554">
                  <c:v>8.3817902000000001E-4</c:v>
                </c:pt>
                <c:pt idx="555">
                  <c:v>5.7166144999999998E-3</c:v>
                </c:pt>
                <c:pt idx="556">
                  <c:v>3.0852266000000001E-3</c:v>
                </c:pt>
                <c:pt idx="557">
                  <c:v>4.4159068000000001E-3</c:v>
                </c:pt>
                <c:pt idx="558">
                  <c:v>5.2204208000000002E-3</c:v>
                </c:pt>
                <c:pt idx="559">
                  <c:v>-2.6752877000000002E-4</c:v>
                </c:pt>
                <c:pt idx="560">
                  <c:v>4.9907969000000003E-3</c:v>
                </c:pt>
                <c:pt idx="561">
                  <c:v>3.0291659999999998E-3</c:v>
                </c:pt>
                <c:pt idx="562">
                  <c:v>1.7087287999999999E-3</c:v>
                </c:pt>
                <c:pt idx="563">
                  <c:v>7.1483941999999998E-3</c:v>
                </c:pt>
                <c:pt idx="564">
                  <c:v>3.0695967999999998E-3</c:v>
                </c:pt>
                <c:pt idx="565">
                  <c:v>4.5958162999999996E-3</c:v>
                </c:pt>
                <c:pt idx="566">
                  <c:v>2.9230737999999998E-3</c:v>
                </c:pt>
                <c:pt idx="567">
                  <c:v>1.3391407E-3</c:v>
                </c:pt>
                <c:pt idx="568">
                  <c:v>1.0191854000000001E-3</c:v>
                </c:pt>
                <c:pt idx="569">
                  <c:v>5.6656073000000001E-3</c:v>
                </c:pt>
                <c:pt idx="570">
                  <c:v>6.1103776000000004E-3</c:v>
                </c:pt>
                <c:pt idx="571">
                  <c:v>4.3265478000000003E-3</c:v>
                </c:pt>
                <c:pt idx="572">
                  <c:v>2.2616317999999999E-3</c:v>
                </c:pt>
                <c:pt idx="573">
                  <c:v>1.0879644E-3</c:v>
                </c:pt>
                <c:pt idx="574">
                  <c:v>-8.7569552999999995E-4</c:v>
                </c:pt>
                <c:pt idx="575">
                  <c:v>-8.5921521999999997E-4</c:v>
                </c:pt>
                <c:pt idx="576">
                  <c:v>1.5262245E-3</c:v>
                </c:pt>
                <c:pt idx="577">
                  <c:v>1.6230951E-3</c:v>
                </c:pt>
                <c:pt idx="578">
                  <c:v>2.9370498E-3</c:v>
                </c:pt>
                <c:pt idx="579">
                  <c:v>4.0592264999999997E-3</c:v>
                </c:pt>
                <c:pt idx="580">
                  <c:v>5.2022266999999997E-3</c:v>
                </c:pt>
                <c:pt idx="581">
                  <c:v>6.0978124999999999E-3</c:v>
                </c:pt>
                <c:pt idx="582">
                  <c:v>1.1665633999999999E-3</c:v>
                </c:pt>
                <c:pt idx="583">
                  <c:v>1.5461146999999999E-3</c:v>
                </c:pt>
                <c:pt idx="584">
                  <c:v>4.4114777000000003E-3</c:v>
                </c:pt>
                <c:pt idx="585">
                  <c:v>1.8570097E-3</c:v>
                </c:pt>
                <c:pt idx="586">
                  <c:v>1.2152650999999999E-3</c:v>
                </c:pt>
                <c:pt idx="587">
                  <c:v>-1.3294082000000001E-3</c:v>
                </c:pt>
                <c:pt idx="588">
                  <c:v>-1.5155969E-3</c:v>
                </c:pt>
                <c:pt idx="589">
                  <c:v>1.3353019E-3</c:v>
                </c:pt>
                <c:pt idx="590">
                  <c:v>2.502162E-4</c:v>
                </c:pt>
                <c:pt idx="591">
                  <c:v>4.392867E-3</c:v>
                </c:pt>
                <c:pt idx="592">
                  <c:v>3.5588566999999998E-3</c:v>
                </c:pt>
                <c:pt idx="593">
                  <c:v>1.1887538999999999E-3</c:v>
                </c:pt>
                <c:pt idx="594">
                  <c:v>2.1036827999999998E-3</c:v>
                </c:pt>
                <c:pt idx="595">
                  <c:v>2.0434012999999999E-3</c:v>
                </c:pt>
                <c:pt idx="596">
                  <c:v>4.2260659000000001E-3</c:v>
                </c:pt>
                <c:pt idx="597">
                  <c:v>5.3728602999999998E-3</c:v>
                </c:pt>
                <c:pt idx="598">
                  <c:v>2.8649786E-3</c:v>
                </c:pt>
                <c:pt idx="599">
                  <c:v>3.9044901000000001E-3</c:v>
                </c:pt>
                <c:pt idx="600">
                  <c:v>5.9005758999999998E-3</c:v>
                </c:pt>
                <c:pt idx="601">
                  <c:v>3.9495842999999996E-3</c:v>
                </c:pt>
                <c:pt idx="602">
                  <c:v>2.9736285E-3</c:v>
                </c:pt>
                <c:pt idx="603">
                  <c:v>6.0682477000000004E-3</c:v>
                </c:pt>
                <c:pt idx="604">
                  <c:v>1.1042497E-2</c:v>
                </c:pt>
                <c:pt idx="605">
                  <c:v>9.1618068E-3</c:v>
                </c:pt>
                <c:pt idx="606">
                  <c:v>8.5042956999999992E-3</c:v>
                </c:pt>
                <c:pt idx="607">
                  <c:v>7.8485124999999999E-3</c:v>
                </c:pt>
                <c:pt idx="608">
                  <c:v>4.1631283999999996E-3</c:v>
                </c:pt>
                <c:pt idx="609">
                  <c:v>3.6972683000000002E-3</c:v>
                </c:pt>
                <c:pt idx="610">
                  <c:v>1.0270545000000001E-3</c:v>
                </c:pt>
                <c:pt idx="611">
                  <c:v>1.7478731000000001E-3</c:v>
                </c:pt>
                <c:pt idx="612">
                  <c:v>9.3260026000000005E-4</c:v>
                </c:pt>
                <c:pt idx="613">
                  <c:v>-1.0084089E-3</c:v>
                </c:pt>
                <c:pt idx="614">
                  <c:v>1.2291384E-3</c:v>
                </c:pt>
                <c:pt idx="615">
                  <c:v>8.8396506999999995E-4</c:v>
                </c:pt>
                <c:pt idx="616">
                  <c:v>8.6917809000000004E-4</c:v>
                </c:pt>
                <c:pt idx="617">
                  <c:v>3.9743964E-3</c:v>
                </c:pt>
                <c:pt idx="618">
                  <c:v>2.8410358999999999E-3</c:v>
                </c:pt>
                <c:pt idx="619">
                  <c:v>2.3401278999999999E-3</c:v>
                </c:pt>
                <c:pt idx="620">
                  <c:v>4.7709717000000004E-3</c:v>
                </c:pt>
                <c:pt idx="621">
                  <c:v>4.5075247000000004E-3</c:v>
                </c:pt>
                <c:pt idx="622">
                  <c:v>3.4339654999999999E-3</c:v>
                </c:pt>
                <c:pt idx="623">
                  <c:v>4.6141163999999998E-3</c:v>
                </c:pt>
                <c:pt idx="624">
                  <c:v>4.5618313999999998E-3</c:v>
                </c:pt>
                <c:pt idx="625">
                  <c:v>7.7033704999999997E-4</c:v>
                </c:pt>
                <c:pt idx="626">
                  <c:v>5.5998819999999996E-3</c:v>
                </c:pt>
                <c:pt idx="627">
                  <c:v>4.2872103000000002E-3</c:v>
                </c:pt>
                <c:pt idx="628">
                  <c:v>9.1417345000000001E-3</c:v>
                </c:pt>
                <c:pt idx="629">
                  <c:v>5.2034209999999997E-3</c:v>
                </c:pt>
                <c:pt idx="630">
                  <c:v>3.0290485000000001E-3</c:v>
                </c:pt>
                <c:pt idx="631">
                  <c:v>3.1442332999999999E-3</c:v>
                </c:pt>
                <c:pt idx="632">
                  <c:v>2.7808955E-3</c:v>
                </c:pt>
                <c:pt idx="633">
                  <c:v>2.7259353000000002E-3</c:v>
                </c:pt>
                <c:pt idx="634">
                  <c:v>2.6709365999999998E-3</c:v>
                </c:pt>
                <c:pt idx="635">
                  <c:v>3.7894280000000001E-3</c:v>
                </c:pt>
                <c:pt idx="636">
                  <c:v>6.0420986000000003E-3</c:v>
                </c:pt>
                <c:pt idx="637">
                  <c:v>3.2233830999999998E-3</c:v>
                </c:pt>
                <c:pt idx="638">
                  <c:v>-1.5201573000000001E-4</c:v>
                </c:pt>
                <c:pt idx="639">
                  <c:v>1.1178924E-3</c:v>
                </c:pt>
                <c:pt idx="640">
                  <c:v>4.2251970999999996E-3</c:v>
                </c:pt>
                <c:pt idx="641">
                  <c:v>6.7166014999999997E-3</c:v>
                </c:pt>
                <c:pt idx="642">
                  <c:v>7.4889593000000004E-3</c:v>
                </c:pt>
                <c:pt idx="643">
                  <c:v>2.3664881E-3</c:v>
                </c:pt>
                <c:pt idx="644">
                  <c:v>3.9188141999999997E-3</c:v>
                </c:pt>
                <c:pt idx="645">
                  <c:v>5.3168210999999998E-3</c:v>
                </c:pt>
                <c:pt idx="646">
                  <c:v>5.6115156999999999E-3</c:v>
                </c:pt>
                <c:pt idx="647">
                  <c:v>4.8449110000000004E-3</c:v>
                </c:pt>
                <c:pt idx="648">
                  <c:v>5.6773978999999997E-3</c:v>
                </c:pt>
                <c:pt idx="649">
                  <c:v>6.9896011000000003E-3</c:v>
                </c:pt>
                <c:pt idx="650">
                  <c:v>4.5972117000000002E-3</c:v>
                </c:pt>
                <c:pt idx="651">
                  <c:v>5.0912542999999996E-3</c:v>
                </c:pt>
                <c:pt idx="652">
                  <c:v>3.4689696999999999E-3</c:v>
                </c:pt>
                <c:pt idx="653">
                  <c:v>3.9362781999999997E-3</c:v>
                </c:pt>
                <c:pt idx="654">
                  <c:v>3.221654E-3</c:v>
                </c:pt>
                <c:pt idx="655">
                  <c:v>5.0066746000000002E-3</c:v>
                </c:pt>
                <c:pt idx="656">
                  <c:v>6.2426405000000004E-3</c:v>
                </c:pt>
                <c:pt idx="657">
                  <c:v>2.1692153E-3</c:v>
                </c:pt>
                <c:pt idx="658">
                  <c:v>3.4881000000000002E-4</c:v>
                </c:pt>
                <c:pt idx="659">
                  <c:v>3.8582044999999998E-3</c:v>
                </c:pt>
                <c:pt idx="660">
                  <c:v>9.0445286000000007E-3</c:v>
                </c:pt>
                <c:pt idx="661">
                  <c:v>8.7810023999999997E-3</c:v>
                </c:pt>
                <c:pt idx="662">
                  <c:v>6.0358278E-3</c:v>
                </c:pt>
                <c:pt idx="663">
                  <c:v>7.3854660000000003E-3</c:v>
                </c:pt>
                <c:pt idx="664">
                  <c:v>9.4936624999999997E-3</c:v>
                </c:pt>
                <c:pt idx="665">
                  <c:v>1.1387448E-2</c:v>
                </c:pt>
                <c:pt idx="666">
                  <c:v>2.1468983000000001E-2</c:v>
                </c:pt>
                <c:pt idx="667">
                  <c:v>2.2814397E-2</c:v>
                </c:pt>
                <c:pt idx="668">
                  <c:v>3.8339668E-2</c:v>
                </c:pt>
                <c:pt idx="669">
                  <c:v>7.4401465E-2</c:v>
                </c:pt>
                <c:pt idx="670">
                  <c:v>0.12733085999999999</c:v>
                </c:pt>
                <c:pt idx="671">
                  <c:v>0.15757219</c:v>
                </c:pt>
                <c:pt idx="672">
                  <c:v>0.17783709</c:v>
                </c:pt>
                <c:pt idx="673">
                  <c:v>0.19444385</c:v>
                </c:pt>
                <c:pt idx="674">
                  <c:v>0.18412770000000001</c:v>
                </c:pt>
                <c:pt idx="675">
                  <c:v>0.14412686999999999</c:v>
                </c:pt>
                <c:pt idx="676">
                  <c:v>0.10174015</c:v>
                </c:pt>
                <c:pt idx="677">
                  <c:v>6.9177473000000003E-2</c:v>
                </c:pt>
                <c:pt idx="678">
                  <c:v>3.9275717000000002E-2</c:v>
                </c:pt>
                <c:pt idx="679">
                  <c:v>2.1485107999999999E-2</c:v>
                </c:pt>
                <c:pt idx="680">
                  <c:v>1.0682404E-2</c:v>
                </c:pt>
                <c:pt idx="681">
                  <c:v>9.0857686999999999E-3</c:v>
                </c:pt>
                <c:pt idx="682">
                  <c:v>6.0026662000000003E-3</c:v>
                </c:pt>
                <c:pt idx="683">
                  <c:v>7.7136085E-3</c:v>
                </c:pt>
                <c:pt idx="684">
                  <c:v>1.1555156E-2</c:v>
                </c:pt>
                <c:pt idx="685">
                  <c:v>1.5760172999999999E-2</c:v>
                </c:pt>
                <c:pt idx="686">
                  <c:v>1.7340288999999998E-2</c:v>
                </c:pt>
                <c:pt idx="687">
                  <c:v>1.8990536999999998E-2</c:v>
                </c:pt>
                <c:pt idx="688">
                  <c:v>2.1896149E-2</c:v>
                </c:pt>
                <c:pt idx="689">
                  <c:v>2.3580730000000001E-2</c:v>
                </c:pt>
                <c:pt idx="690">
                  <c:v>3.2085051000000003E-2</c:v>
                </c:pt>
                <c:pt idx="691">
                  <c:v>3.6200313999999997E-2</c:v>
                </c:pt>
                <c:pt idx="692">
                  <c:v>2.9196328000000001E-2</c:v>
                </c:pt>
                <c:pt idx="693">
                  <c:v>3.8420432999999997E-2</c:v>
                </c:pt>
                <c:pt idx="694">
                  <c:v>4.6054554999999997E-2</c:v>
                </c:pt>
                <c:pt idx="695">
                  <c:v>4.5206586E-2</c:v>
                </c:pt>
                <c:pt idx="696">
                  <c:v>4.4504674000000001E-2</c:v>
                </c:pt>
                <c:pt idx="697">
                  <c:v>5.4028605E-2</c:v>
                </c:pt>
                <c:pt idx="698">
                  <c:v>7.3056122000000001E-2</c:v>
                </c:pt>
                <c:pt idx="699">
                  <c:v>8.7595414999999996E-2</c:v>
                </c:pt>
                <c:pt idx="700">
                  <c:v>9.4581973999999999E-2</c:v>
                </c:pt>
                <c:pt idx="701">
                  <c:v>0.10908566</c:v>
                </c:pt>
                <c:pt idx="702">
                  <c:v>0.10582011</c:v>
                </c:pt>
                <c:pt idx="703">
                  <c:v>9.5787502999999996E-2</c:v>
                </c:pt>
                <c:pt idx="704">
                  <c:v>0.10536253</c:v>
                </c:pt>
                <c:pt idx="705">
                  <c:v>0.10027848</c:v>
                </c:pt>
                <c:pt idx="706">
                  <c:v>9.8718665999999997E-2</c:v>
                </c:pt>
                <c:pt idx="707">
                  <c:v>9.8595323999999998E-2</c:v>
                </c:pt>
                <c:pt idx="708">
                  <c:v>9.2317179999999999E-2</c:v>
                </c:pt>
                <c:pt idx="709">
                  <c:v>7.7514053999999999E-2</c:v>
                </c:pt>
                <c:pt idx="710">
                  <c:v>6.1531675000000001E-2</c:v>
                </c:pt>
                <c:pt idx="711">
                  <c:v>5.1600364000000003E-2</c:v>
                </c:pt>
                <c:pt idx="712">
                  <c:v>4.3254493999999997E-2</c:v>
                </c:pt>
                <c:pt idx="713">
                  <c:v>3.4164959000000002E-2</c:v>
                </c:pt>
                <c:pt idx="714">
                  <c:v>2.9115173000000001E-2</c:v>
                </c:pt>
                <c:pt idx="715">
                  <c:v>3.2964828000000002E-2</c:v>
                </c:pt>
                <c:pt idx="716">
                  <c:v>2.9769901000000001E-2</c:v>
                </c:pt>
                <c:pt idx="717">
                  <c:v>3.7385617000000003E-2</c:v>
                </c:pt>
                <c:pt idx="718">
                  <c:v>3.7862370999999999E-2</c:v>
                </c:pt>
                <c:pt idx="719">
                  <c:v>3.5878765999999999E-2</c:v>
                </c:pt>
                <c:pt idx="720">
                  <c:v>3.7544134E-2</c:v>
                </c:pt>
                <c:pt idx="721">
                  <c:v>4.0903864999999998E-2</c:v>
                </c:pt>
                <c:pt idx="722">
                  <c:v>4.4226376999999997E-2</c:v>
                </c:pt>
                <c:pt idx="723">
                  <c:v>3.9776332999999997E-2</c:v>
                </c:pt>
                <c:pt idx="724">
                  <c:v>3.4766409999999998E-2</c:v>
                </c:pt>
                <c:pt idx="725">
                  <c:v>3.0981156999999999E-2</c:v>
                </c:pt>
                <c:pt idx="726">
                  <c:v>3.2106326999999997E-2</c:v>
                </c:pt>
                <c:pt idx="727">
                  <c:v>2.6238425999999999E-2</c:v>
                </c:pt>
                <c:pt idx="728">
                  <c:v>2.1436172999999999E-2</c:v>
                </c:pt>
                <c:pt idx="729">
                  <c:v>1.8277802999999999E-2</c:v>
                </c:pt>
                <c:pt idx="730">
                  <c:v>1.5661109999999999E-2</c:v>
                </c:pt>
                <c:pt idx="731">
                  <c:v>1.3528289000000001E-2</c:v>
                </c:pt>
                <c:pt idx="732">
                  <c:v>1.0987815E-2</c:v>
                </c:pt>
                <c:pt idx="733">
                  <c:v>9.1463046999999999E-3</c:v>
                </c:pt>
                <c:pt idx="734">
                  <c:v>1.3335728999999999E-2</c:v>
                </c:pt>
                <c:pt idx="735">
                  <c:v>1.5714361999999999E-2</c:v>
                </c:pt>
                <c:pt idx="736">
                  <c:v>1.9156097E-2</c:v>
                </c:pt>
                <c:pt idx="737">
                  <c:v>2.4621153999999999E-2</c:v>
                </c:pt>
                <c:pt idx="738">
                  <c:v>3.3044365999999999E-2</c:v>
                </c:pt>
                <c:pt idx="739">
                  <c:v>4.0207217000000003E-2</c:v>
                </c:pt>
                <c:pt idx="740">
                  <c:v>4.2570805000000003E-2</c:v>
                </c:pt>
                <c:pt idx="741">
                  <c:v>4.5660036000000001E-2</c:v>
                </c:pt>
                <c:pt idx="742">
                  <c:v>5.7399569999999997E-2</c:v>
                </c:pt>
                <c:pt idx="743">
                  <c:v>6.1773462000000001E-2</c:v>
                </c:pt>
                <c:pt idx="744">
                  <c:v>7.7019223999999997E-2</c:v>
                </c:pt>
                <c:pt idx="745">
                  <c:v>7.2838419000000001E-2</c:v>
                </c:pt>
                <c:pt idx="746">
                  <c:v>6.5899490000000005E-2</c:v>
                </c:pt>
                <c:pt idx="747">
                  <c:v>6.0770759000000001E-2</c:v>
                </c:pt>
                <c:pt idx="748">
                  <c:v>5.0205747000000002E-2</c:v>
                </c:pt>
                <c:pt idx="749">
                  <c:v>3.0592451999999999E-2</c:v>
                </c:pt>
                <c:pt idx="750">
                  <c:v>1.3106423000000001E-2</c:v>
                </c:pt>
                <c:pt idx="751">
                  <c:v>8.6647832999999994E-3</c:v>
                </c:pt>
                <c:pt idx="752">
                  <c:v>-2.1512956999999999E-4</c:v>
                </c:pt>
                <c:pt idx="753">
                  <c:v>-1.3910759E-3</c:v>
                </c:pt>
                <c:pt idx="754">
                  <c:v>-4.9454356999999996E-3</c:v>
                </c:pt>
                <c:pt idx="755">
                  <c:v>2.1884577999999998E-3</c:v>
                </c:pt>
                <c:pt idx="756">
                  <c:v>4.1807709000000002E-3</c:v>
                </c:pt>
                <c:pt idx="757">
                  <c:v>8.1935588000000004E-3</c:v>
                </c:pt>
                <c:pt idx="758">
                  <c:v>1.9374269999999999E-2</c:v>
                </c:pt>
                <c:pt idx="759">
                  <c:v>3.3725182999999999E-2</c:v>
                </c:pt>
                <c:pt idx="760">
                  <c:v>4.4901022999999998E-2</c:v>
                </c:pt>
                <c:pt idx="761">
                  <c:v>5.1708272999999999E-2</c:v>
                </c:pt>
                <c:pt idx="762">
                  <c:v>4.4349351000000002E-2</c:v>
                </c:pt>
                <c:pt idx="763">
                  <c:v>5.2827736E-2</c:v>
                </c:pt>
                <c:pt idx="764">
                  <c:v>5.5654691999999999E-2</c:v>
                </c:pt>
                <c:pt idx="765">
                  <c:v>5.8648487999999999E-2</c:v>
                </c:pt>
                <c:pt idx="766">
                  <c:v>6.3220674000000004E-2</c:v>
                </c:pt>
                <c:pt idx="767">
                  <c:v>6.4111878999999997E-2</c:v>
                </c:pt>
                <c:pt idx="768">
                  <c:v>6.1558491E-2</c:v>
                </c:pt>
                <c:pt idx="769">
                  <c:v>6.1978324000000001E-2</c:v>
                </c:pt>
                <c:pt idx="770">
                  <c:v>5.9153233E-2</c:v>
                </c:pt>
                <c:pt idx="771">
                  <c:v>5.0766431000000001E-2</c:v>
                </c:pt>
                <c:pt idx="772">
                  <c:v>4.9197678000000002E-2</c:v>
                </c:pt>
                <c:pt idx="773">
                  <c:v>4.1342166E-2</c:v>
                </c:pt>
                <c:pt idx="774">
                  <c:v>3.7935912000000002E-2</c:v>
                </c:pt>
                <c:pt idx="775">
                  <c:v>3.6832770000000001E-2</c:v>
                </c:pt>
                <c:pt idx="776">
                  <c:v>3.3710925000000003E-2</c:v>
                </c:pt>
                <c:pt idx="777">
                  <c:v>2.7471298000000002E-2</c:v>
                </c:pt>
                <c:pt idx="778">
                  <c:v>2.1043768000000001E-2</c:v>
                </c:pt>
                <c:pt idx="779">
                  <c:v>2.9512031000000001E-2</c:v>
                </c:pt>
                <c:pt idx="780">
                  <c:v>2.0077991E-2</c:v>
                </c:pt>
                <c:pt idx="781">
                  <c:v>1.7924534999999998E-2</c:v>
                </c:pt>
                <c:pt idx="782">
                  <c:v>1.8637721999999999E-2</c:v>
                </c:pt>
                <c:pt idx="783">
                  <c:v>1.7485552000000001E-2</c:v>
                </c:pt>
                <c:pt idx="784">
                  <c:v>1.7673773E-2</c:v>
                </c:pt>
                <c:pt idx="785">
                  <c:v>2.1226312000000001E-2</c:v>
                </c:pt>
                <c:pt idx="786">
                  <c:v>2.3163857E-2</c:v>
                </c:pt>
                <c:pt idx="787">
                  <c:v>1.9777029000000002E-2</c:v>
                </c:pt>
                <c:pt idx="788">
                  <c:v>1.7539374E-2</c:v>
                </c:pt>
                <c:pt idx="789">
                  <c:v>1.8550614999999999E-2</c:v>
                </c:pt>
                <c:pt idx="790">
                  <c:v>1.6694166999999999E-2</c:v>
                </c:pt>
                <c:pt idx="791">
                  <c:v>1.9098169000000002E-2</c:v>
                </c:pt>
                <c:pt idx="792">
                  <c:v>2.0271411E-2</c:v>
                </c:pt>
                <c:pt idx="793">
                  <c:v>1.6634949999999999E-2</c:v>
                </c:pt>
                <c:pt idx="794">
                  <c:v>1.3949705999999999E-2</c:v>
                </c:pt>
                <c:pt idx="795">
                  <c:v>1.6270099999999999E-2</c:v>
                </c:pt>
                <c:pt idx="796">
                  <c:v>1.5229940000000001E-2</c:v>
                </c:pt>
                <c:pt idx="797">
                  <c:v>1.8024443000000001E-2</c:v>
                </c:pt>
                <c:pt idx="798">
                  <c:v>1.7922220999999999E-2</c:v>
                </c:pt>
                <c:pt idx="799">
                  <c:v>1.9517156000000001E-2</c:v>
                </c:pt>
                <c:pt idx="800">
                  <c:v>2.3226667999999999E-2</c:v>
                </c:pt>
                <c:pt idx="801">
                  <c:v>2.6322694000000001E-2</c:v>
                </c:pt>
                <c:pt idx="802">
                  <c:v>2.7070574999999999E-2</c:v>
                </c:pt>
                <c:pt idx="803">
                  <c:v>2.818265E-2</c:v>
                </c:pt>
                <c:pt idx="804">
                  <c:v>3.606169E-2</c:v>
                </c:pt>
                <c:pt idx="805">
                  <c:v>3.9638370999999999E-2</c:v>
                </c:pt>
                <c:pt idx="806">
                  <c:v>4.0961295000000002E-2</c:v>
                </c:pt>
                <c:pt idx="807">
                  <c:v>3.8810573000000001E-2</c:v>
                </c:pt>
                <c:pt idx="808">
                  <c:v>3.4810314000000002E-2</c:v>
                </c:pt>
                <c:pt idx="809">
                  <c:v>2.9322833E-2</c:v>
                </c:pt>
                <c:pt idx="810">
                  <c:v>2.2046876999999999E-2</c:v>
                </c:pt>
                <c:pt idx="811">
                  <c:v>2.2156730999999999E-2</c:v>
                </c:pt>
                <c:pt idx="812">
                  <c:v>1.9347960000000001E-2</c:v>
                </c:pt>
                <c:pt idx="813">
                  <c:v>2.2171662000000002E-2</c:v>
                </c:pt>
                <c:pt idx="814">
                  <c:v>2.1227953000000001E-2</c:v>
                </c:pt>
                <c:pt idx="815">
                  <c:v>2.0087417E-2</c:v>
                </c:pt>
                <c:pt idx="816">
                  <c:v>2.0726293E-2</c:v>
                </c:pt>
                <c:pt idx="817">
                  <c:v>1.9617005E-2</c:v>
                </c:pt>
                <c:pt idx="818">
                  <c:v>1.2495994E-2</c:v>
                </c:pt>
                <c:pt idx="819">
                  <c:v>1.3830146E-2</c:v>
                </c:pt>
                <c:pt idx="820">
                  <c:v>1.7413741999999999E-2</c:v>
                </c:pt>
                <c:pt idx="821">
                  <c:v>1.4983987000000001E-2</c:v>
                </c:pt>
                <c:pt idx="822">
                  <c:v>1.4804091E-2</c:v>
                </c:pt>
                <c:pt idx="823">
                  <c:v>1.7302852000000001E-2</c:v>
                </c:pt>
                <c:pt idx="824">
                  <c:v>1.9225679999999998E-2</c:v>
                </c:pt>
                <c:pt idx="825">
                  <c:v>1.8789477999999998E-2</c:v>
                </c:pt>
                <c:pt idx="826">
                  <c:v>1.8401342000000001E-2</c:v>
                </c:pt>
                <c:pt idx="827">
                  <c:v>2.0321196999999999E-2</c:v>
                </c:pt>
                <c:pt idx="828">
                  <c:v>1.9192019000000001E-2</c:v>
                </c:pt>
                <c:pt idx="829">
                  <c:v>2.0485227000000002E-2</c:v>
                </c:pt>
                <c:pt idx="830">
                  <c:v>2.2668948000000001E-2</c:v>
                </c:pt>
                <c:pt idx="831">
                  <c:v>2.4585434E-2</c:v>
                </c:pt>
                <c:pt idx="832">
                  <c:v>2.5447808999999998E-2</c:v>
                </c:pt>
                <c:pt idx="833">
                  <c:v>2.2740224999999999E-2</c:v>
                </c:pt>
                <c:pt idx="834">
                  <c:v>2.0072474E-2</c:v>
                </c:pt>
                <c:pt idx="835">
                  <c:v>2.0605122999999999E-2</c:v>
                </c:pt>
                <c:pt idx="836">
                  <c:v>2.8040223999999999E-2</c:v>
                </c:pt>
                <c:pt idx="837">
                  <c:v>3.0125793000000001E-2</c:v>
                </c:pt>
                <c:pt idx="838">
                  <c:v>2.8119748E-2</c:v>
                </c:pt>
                <c:pt idx="839">
                  <c:v>3.0100881999999999E-2</c:v>
                </c:pt>
                <c:pt idx="840">
                  <c:v>3.7069763999999998E-2</c:v>
                </c:pt>
                <c:pt idx="841">
                  <c:v>3.0311800999999999E-2</c:v>
                </c:pt>
                <c:pt idx="842">
                  <c:v>3.3948077E-2</c:v>
                </c:pt>
                <c:pt idx="843">
                  <c:v>2.7044643E-2</c:v>
                </c:pt>
                <c:pt idx="844">
                  <c:v>2.245132E-2</c:v>
                </c:pt>
                <c:pt idx="845">
                  <c:v>1.8976223E-2</c:v>
                </c:pt>
                <c:pt idx="846">
                  <c:v>1.1219803E-2</c:v>
                </c:pt>
                <c:pt idx="847">
                  <c:v>2.3233158000000001E-3</c:v>
                </c:pt>
                <c:pt idx="848">
                  <c:v>5.3516937000000001E-3</c:v>
                </c:pt>
                <c:pt idx="849">
                  <c:v>2.8345114999999998E-3</c:v>
                </c:pt>
                <c:pt idx="850">
                  <c:v>-5.1479789000000002E-4</c:v>
                </c:pt>
                <c:pt idx="851">
                  <c:v>-3.2988636000000002E-3</c:v>
                </c:pt>
                <c:pt idx="852">
                  <c:v>-1.0445372E-3</c:v>
                </c:pt>
                <c:pt idx="853">
                  <c:v>3.9920286000000001E-3</c:v>
                </c:pt>
                <c:pt idx="854">
                  <c:v>8.2262448999999998E-4</c:v>
                </c:pt>
                <c:pt idx="855">
                  <c:v>7.9632721999999998E-4</c:v>
                </c:pt>
                <c:pt idx="856">
                  <c:v>1.8499361E-3</c:v>
                </c:pt>
                <c:pt idx="857">
                  <c:v>3.8666679000000002E-3</c:v>
                </c:pt>
                <c:pt idx="858">
                  <c:v>2.4103130999999999E-3</c:v>
                </c:pt>
                <c:pt idx="859">
                  <c:v>1.1759883999999999E-3</c:v>
                </c:pt>
                <c:pt idx="860">
                  <c:v>4.0138051000000001E-3</c:v>
                </c:pt>
                <c:pt idx="861">
                  <c:v>6.8733153000000002E-3</c:v>
                </c:pt>
                <c:pt idx="862">
                  <c:v>1.0245150999999999E-2</c:v>
                </c:pt>
                <c:pt idx="863">
                  <c:v>8.4032245000000005E-3</c:v>
                </c:pt>
                <c:pt idx="864">
                  <c:v>1.0532105999999999E-2</c:v>
                </c:pt>
                <c:pt idx="865">
                  <c:v>1.2216529E-2</c:v>
                </c:pt>
                <c:pt idx="866">
                  <c:v>1.2022157E-2</c:v>
                </c:pt>
                <c:pt idx="867">
                  <c:v>1.337586E-2</c:v>
                </c:pt>
                <c:pt idx="868">
                  <c:v>2.1120703000000001E-2</c:v>
                </c:pt>
                <c:pt idx="869">
                  <c:v>2.2051134999999999E-2</c:v>
                </c:pt>
                <c:pt idx="870">
                  <c:v>3.7597420999999999E-2</c:v>
                </c:pt>
                <c:pt idx="871">
                  <c:v>5.3189855000000001E-2</c:v>
                </c:pt>
                <c:pt idx="872">
                  <c:v>6.7137471000000004E-2</c:v>
                </c:pt>
                <c:pt idx="873">
                  <c:v>7.8292685000000001E-2</c:v>
                </c:pt>
                <c:pt idx="874">
                  <c:v>8.7184886000000003E-2</c:v>
                </c:pt>
                <c:pt idx="875">
                  <c:v>0.11872257</c:v>
                </c:pt>
                <c:pt idx="876">
                  <c:v>0.15244463999999999</c:v>
                </c:pt>
                <c:pt idx="877">
                  <c:v>0.20134002000000001</c:v>
                </c:pt>
                <c:pt idx="878">
                  <c:v>0.25001906000000002</c:v>
                </c:pt>
                <c:pt idx="879">
                  <c:v>0.29301008000000001</c:v>
                </c:pt>
                <c:pt idx="880">
                  <c:v>0.32995971000000002</c:v>
                </c:pt>
                <c:pt idx="881">
                  <c:v>0.35649667000000002</c:v>
                </c:pt>
                <c:pt idx="882">
                  <c:v>0.34993637</c:v>
                </c:pt>
                <c:pt idx="883">
                  <c:v>0.34980603999999998</c:v>
                </c:pt>
                <c:pt idx="884">
                  <c:v>0.33478542999999999</c:v>
                </c:pt>
                <c:pt idx="885">
                  <c:v>0.29967925000000001</c:v>
                </c:pt>
                <c:pt idx="886">
                  <c:v>0.25931379999999998</c:v>
                </c:pt>
                <c:pt idx="887">
                  <c:v>0.23259597000000001</c:v>
                </c:pt>
                <c:pt idx="888">
                  <c:v>0.18063925</c:v>
                </c:pt>
                <c:pt idx="889">
                  <c:v>0.16690547</c:v>
                </c:pt>
                <c:pt idx="890">
                  <c:v>0.16394934</c:v>
                </c:pt>
                <c:pt idx="891">
                  <c:v>0.17276654999999999</c:v>
                </c:pt>
                <c:pt idx="892">
                  <c:v>0.19139975000000001</c:v>
                </c:pt>
                <c:pt idx="893">
                  <c:v>0.22210031</c:v>
                </c:pt>
                <c:pt idx="894">
                  <c:v>0.28493181000000001</c:v>
                </c:pt>
                <c:pt idx="895">
                  <c:v>0.33741773000000003</c:v>
                </c:pt>
                <c:pt idx="896">
                  <c:v>0.40240125999999998</c:v>
                </c:pt>
                <c:pt idx="897">
                  <c:v>0.44830466000000002</c:v>
                </c:pt>
                <c:pt idx="898">
                  <c:v>0.47234039</c:v>
                </c:pt>
                <c:pt idx="899">
                  <c:v>0.47625336000000001</c:v>
                </c:pt>
                <c:pt idx="900">
                  <c:v>0.45067402000000001</c:v>
                </c:pt>
                <c:pt idx="901">
                  <c:v>0.40986183999999998</c:v>
                </c:pt>
                <c:pt idx="902">
                  <c:v>0.36906621000000001</c:v>
                </c:pt>
                <c:pt idx="903">
                  <c:v>0.35820425</c:v>
                </c:pt>
                <c:pt idx="904">
                  <c:v>0.35932497000000002</c:v>
                </c:pt>
                <c:pt idx="905">
                  <c:v>0.34200394000000001</c:v>
                </c:pt>
                <c:pt idx="906">
                  <c:v>0.28582013000000001</c:v>
                </c:pt>
                <c:pt idx="907">
                  <c:v>0.22913723</c:v>
                </c:pt>
                <c:pt idx="908">
                  <c:v>0.17347789</c:v>
                </c:pt>
                <c:pt idx="909">
                  <c:v>0.12231367</c:v>
                </c:pt>
                <c:pt idx="910">
                  <c:v>8.5256678000000002E-2</c:v>
                </c:pt>
                <c:pt idx="911">
                  <c:v>6.2937409999999999E-2</c:v>
                </c:pt>
                <c:pt idx="912">
                  <c:v>4.7487209000000002E-2</c:v>
                </c:pt>
                <c:pt idx="913">
                  <c:v>4.3276755E-2</c:v>
                </c:pt>
                <c:pt idx="914">
                  <c:v>3.9584292E-2</c:v>
                </c:pt>
                <c:pt idx="915">
                  <c:v>3.7151351999999999E-2</c:v>
                </c:pt>
                <c:pt idx="916">
                  <c:v>3.5796725000000001E-2</c:v>
                </c:pt>
                <c:pt idx="917">
                  <c:v>3.4650873999999998E-2</c:v>
                </c:pt>
                <c:pt idx="918">
                  <c:v>3.3029247999999997E-2</c:v>
                </c:pt>
                <c:pt idx="919">
                  <c:v>3.3937470999999997E-2</c:v>
                </c:pt>
                <c:pt idx="920">
                  <c:v>2.9691766000000001E-2</c:v>
                </c:pt>
                <c:pt idx="921">
                  <c:v>2.4927352E-2</c:v>
                </c:pt>
                <c:pt idx="922">
                  <c:v>2.1885195999999999E-2</c:v>
                </c:pt>
                <c:pt idx="923">
                  <c:v>2.1900581999999998E-2</c:v>
                </c:pt>
                <c:pt idx="924">
                  <c:v>2.5416085000000001E-2</c:v>
                </c:pt>
                <c:pt idx="925">
                  <c:v>3.1981937000000002E-2</c:v>
                </c:pt>
                <c:pt idx="926">
                  <c:v>2.7370609000000001E-2</c:v>
                </c:pt>
                <c:pt idx="927">
                  <c:v>2.2663625999999999E-2</c:v>
                </c:pt>
                <c:pt idx="928">
                  <c:v>2.1797561999999999E-2</c:v>
                </c:pt>
                <c:pt idx="929">
                  <c:v>2.2146776999999999E-2</c:v>
                </c:pt>
                <c:pt idx="930">
                  <c:v>1.6480531E-2</c:v>
                </c:pt>
                <c:pt idx="931">
                  <c:v>6.6696428000000002E-3</c:v>
                </c:pt>
                <c:pt idx="932">
                  <c:v>8.2009627999999994E-3</c:v>
                </c:pt>
                <c:pt idx="933">
                  <c:v>8.3800281000000008E-3</c:v>
                </c:pt>
                <c:pt idx="934">
                  <c:v>6.0176507999999997E-3</c:v>
                </c:pt>
                <c:pt idx="935">
                  <c:v>2.4431157999999999E-3</c:v>
                </c:pt>
                <c:pt idx="936">
                  <c:v>-7.3739126000000005E-4</c:v>
                </c:pt>
                <c:pt idx="937">
                  <c:v>4.7400908E-3</c:v>
                </c:pt>
                <c:pt idx="938">
                  <c:v>4.1291249000000004E-3</c:v>
                </c:pt>
                <c:pt idx="939">
                  <c:v>2.3230333000000001E-3</c:v>
                </c:pt>
                <c:pt idx="940">
                  <c:v>3.7969275E-3</c:v>
                </c:pt>
                <c:pt idx="941">
                  <c:v>8.3123536000000008E-3</c:v>
                </c:pt>
                <c:pt idx="942">
                  <c:v>6.5569293999999997E-3</c:v>
                </c:pt>
                <c:pt idx="943">
                  <c:v>-5.7527804999999996E-3</c:v>
                </c:pt>
                <c:pt idx="944">
                  <c:v>-2.7851020999999998E-3</c:v>
                </c:pt>
                <c:pt idx="945">
                  <c:v>1.6587639E-3</c:v>
                </c:pt>
                <c:pt idx="946">
                  <c:v>3.2889690000000001E-3</c:v>
                </c:pt>
                <c:pt idx="947">
                  <c:v>3.4943011E-3</c:v>
                </c:pt>
                <c:pt idx="948">
                  <c:v>1.7544469000000001E-3</c:v>
                </c:pt>
                <c:pt idx="949">
                  <c:v>5.1933316E-3</c:v>
                </c:pt>
                <c:pt idx="950">
                  <c:v>7.4288020999999996E-3</c:v>
                </c:pt>
                <c:pt idx="951">
                  <c:v>8.9785213999999999E-3</c:v>
                </c:pt>
                <c:pt idx="952">
                  <c:v>1.1271702999999999E-2</c:v>
                </c:pt>
                <c:pt idx="953">
                  <c:v>1.5539146E-2</c:v>
                </c:pt>
                <c:pt idx="954">
                  <c:v>1.9763418000000001E-2</c:v>
                </c:pt>
                <c:pt idx="955">
                  <c:v>2.2048003E-2</c:v>
                </c:pt>
                <c:pt idx="956">
                  <c:v>2.3950468999999999E-2</c:v>
                </c:pt>
                <c:pt idx="957">
                  <c:v>2.6287327999999999E-2</c:v>
                </c:pt>
                <c:pt idx="958">
                  <c:v>2.8410926E-2</c:v>
                </c:pt>
                <c:pt idx="959">
                  <c:v>2.6898423000000001E-2</c:v>
                </c:pt>
                <c:pt idx="960">
                  <c:v>2.6453451999999999E-2</c:v>
                </c:pt>
                <c:pt idx="961">
                  <c:v>2.9801810000000001E-2</c:v>
                </c:pt>
                <c:pt idx="962">
                  <c:v>3.1398384000000001E-2</c:v>
                </c:pt>
                <c:pt idx="963">
                  <c:v>3.2246069000000002E-2</c:v>
                </c:pt>
                <c:pt idx="964">
                  <c:v>3.6957764999999997E-2</c:v>
                </c:pt>
                <c:pt idx="965">
                  <c:v>3.8109700000000003E-2</c:v>
                </c:pt>
                <c:pt idx="966">
                  <c:v>4.3121985000000002E-2</c:v>
                </c:pt>
                <c:pt idx="967">
                  <c:v>5.5177122000000002E-2</c:v>
                </c:pt>
                <c:pt idx="968">
                  <c:v>6.5196238000000004E-2</c:v>
                </c:pt>
                <c:pt idx="969">
                  <c:v>6.9196010000000002E-2</c:v>
                </c:pt>
                <c:pt idx="970">
                  <c:v>8.0362824999999999E-2</c:v>
                </c:pt>
                <c:pt idx="971">
                  <c:v>9.4221036999999994E-2</c:v>
                </c:pt>
                <c:pt idx="972">
                  <c:v>0.10442361999999999</c:v>
                </c:pt>
                <c:pt idx="973">
                  <c:v>0.11998952</c:v>
                </c:pt>
                <c:pt idx="974">
                  <c:v>0.14331901</c:v>
                </c:pt>
                <c:pt idx="975">
                  <c:v>0.16916529999999999</c:v>
                </c:pt>
                <c:pt idx="976">
                  <c:v>0.17530515999999999</c:v>
                </c:pt>
                <c:pt idx="977">
                  <c:v>0.18470067000000001</c:v>
                </c:pt>
                <c:pt idx="978">
                  <c:v>0.17373258999999999</c:v>
                </c:pt>
                <c:pt idx="979">
                  <c:v>0.15381812</c:v>
                </c:pt>
                <c:pt idx="980">
                  <c:v>0.13891327000000001</c:v>
                </c:pt>
                <c:pt idx="981">
                  <c:v>0.11181188</c:v>
                </c:pt>
                <c:pt idx="982">
                  <c:v>0.10257914999999999</c:v>
                </c:pt>
                <c:pt idx="983">
                  <c:v>9.0270380999999997E-2</c:v>
                </c:pt>
                <c:pt idx="984">
                  <c:v>8.3307962999999999E-2</c:v>
                </c:pt>
                <c:pt idx="985">
                  <c:v>8.4494623000000005E-2</c:v>
                </c:pt>
                <c:pt idx="986">
                  <c:v>8.3975147E-2</c:v>
                </c:pt>
                <c:pt idx="987">
                  <c:v>8.4006254000000002E-2</c:v>
                </c:pt>
                <c:pt idx="988">
                  <c:v>7.560393E-2</c:v>
                </c:pt>
                <c:pt idx="989">
                  <c:v>7.6591869000000007E-2</c:v>
                </c:pt>
                <c:pt idx="990">
                  <c:v>8.2499847000000001E-2</c:v>
                </c:pt>
                <c:pt idx="991">
                  <c:v>7.4774019999999997E-2</c:v>
                </c:pt>
                <c:pt idx="992">
                  <c:v>6.6531821000000005E-2</c:v>
                </c:pt>
                <c:pt idx="993">
                  <c:v>5.9659935999999997E-2</c:v>
                </c:pt>
                <c:pt idx="994">
                  <c:v>5.4378716000000001E-2</c:v>
                </c:pt>
                <c:pt idx="995">
                  <c:v>4.7277959000000001E-2</c:v>
                </c:pt>
                <c:pt idx="996">
                  <c:v>3.6474044999999997E-2</c:v>
                </c:pt>
                <c:pt idx="997">
                  <c:v>3.5403959999999998E-2</c:v>
                </c:pt>
                <c:pt idx="998">
                  <c:v>2.7080311999999999E-2</c:v>
                </c:pt>
                <c:pt idx="999">
                  <c:v>2.4101590999999999E-2</c:v>
                </c:pt>
                <c:pt idx="1000">
                  <c:v>2.2253728E-2</c:v>
                </c:pt>
                <c:pt idx="1001">
                  <c:v>1.7232589E-2</c:v>
                </c:pt>
                <c:pt idx="1002">
                  <c:v>1.4515725E-2</c:v>
                </c:pt>
                <c:pt idx="1003">
                  <c:v>1.5344217E-2</c:v>
                </c:pt>
                <c:pt idx="1004">
                  <c:v>1.72204E-2</c:v>
                </c:pt>
                <c:pt idx="1005">
                  <c:v>1.6082788000000001E-2</c:v>
                </c:pt>
                <c:pt idx="1006">
                  <c:v>1.1991170000000001E-2</c:v>
                </c:pt>
                <c:pt idx="1007">
                  <c:v>1.3207015000000001E-2</c:v>
                </c:pt>
                <c:pt idx="1008">
                  <c:v>1.5485809E-2</c:v>
                </c:pt>
                <c:pt idx="1009">
                  <c:v>1.4705568E-2</c:v>
                </c:pt>
                <c:pt idx="1010">
                  <c:v>1.3973345999999999E-2</c:v>
                </c:pt>
                <c:pt idx="1011">
                  <c:v>1.4463507E-2</c:v>
                </c:pt>
                <c:pt idx="1012">
                  <c:v>1.4128391000000001E-2</c:v>
                </c:pt>
                <c:pt idx="1013">
                  <c:v>1.4367211E-2</c:v>
                </c:pt>
                <c:pt idx="1014">
                  <c:v>1.6668802999999999E-2</c:v>
                </c:pt>
                <c:pt idx="1015">
                  <c:v>1.4391314000000001E-2</c:v>
                </c:pt>
                <c:pt idx="1016">
                  <c:v>7.8929390999999995E-3</c:v>
                </c:pt>
                <c:pt idx="1017">
                  <c:v>5.5764098999999999E-3</c:v>
                </c:pt>
                <c:pt idx="1018">
                  <c:v>7.1019064E-3</c:v>
                </c:pt>
                <c:pt idx="1019">
                  <c:v>1.3969647E-2</c:v>
                </c:pt>
                <c:pt idx="1020">
                  <c:v>1.7743416000000001E-2</c:v>
                </c:pt>
                <c:pt idx="1021">
                  <c:v>1.6611800999999999E-2</c:v>
                </c:pt>
                <c:pt idx="1022">
                  <c:v>1.5501569999999999E-2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Raman signature</c:v>
                </c15:tx>
              </c15:filteredSeriesTitle>
            </c:ext>
            <c:ext xmlns:c16="http://schemas.microsoft.com/office/drawing/2014/chart" uri="{C3380CC4-5D6E-409C-BE32-E72D297353CC}">
              <c16:uniqueId val="{00000000-8CBF-407E-995C-FBB0E9AFD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3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Raman</a:t>
                </a:r>
                <a:r>
                  <a:rPr lang="en-US" baseline="0"/>
                  <a:t> shift (1/cm)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500"/>
        <c:minorUnit val="200"/>
      </c:valAx>
      <c:valAx>
        <c:axId val="113507627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Counts (relative intensity)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  <c:majorUnit val="0.1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38771</xdr:colOff>
      <xdr:row>2</xdr:row>
      <xdr:rowOff>8630</xdr:rowOff>
    </xdr:from>
    <xdr:to>
      <xdr:col>16</xdr:col>
      <xdr:colOff>669999</xdr:colOff>
      <xdr:row>3</xdr:row>
      <xdr:rowOff>208431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9EEA32-924A-479B-8898-C5656882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5565" y="434454"/>
          <a:ext cx="627418" cy="657561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17</xdr:col>
      <xdr:colOff>97971</xdr:colOff>
      <xdr:row>27</xdr:row>
      <xdr:rowOff>224118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09AEB01-845B-4E40-BF94-3B4EC1366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315686</xdr:colOff>
      <xdr:row>11</xdr:row>
      <xdr:rowOff>2291</xdr:rowOff>
    </xdr:from>
    <xdr:to>
      <xdr:col>25</xdr:col>
      <xdr:colOff>313765</xdr:colOff>
      <xdr:row>27</xdr:row>
      <xdr:rowOff>224589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B668068-0951-45D0-8F79-6B78DAD7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528919</xdr:colOff>
      <xdr:row>10</xdr:row>
      <xdr:rowOff>171673</xdr:rowOff>
    </xdr:from>
    <xdr:to>
      <xdr:col>34</xdr:col>
      <xdr:colOff>152401</xdr:colOff>
      <xdr:row>27</xdr:row>
      <xdr:rowOff>224589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B06E1C8-98C9-4304-BD95-C7B150FF9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170329</xdr:colOff>
      <xdr:row>2</xdr:row>
      <xdr:rowOff>53793</xdr:rowOff>
    </xdr:from>
    <xdr:to>
      <xdr:col>25</xdr:col>
      <xdr:colOff>358588</xdr:colOff>
      <xdr:row>4</xdr:row>
      <xdr:rowOff>67736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62CD07-FC2C-4F28-96FF-543AB0AF8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2611" y="493064"/>
          <a:ext cx="797859" cy="6862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5</xdr:row>
      <xdr:rowOff>0</xdr:rowOff>
    </xdr:from>
    <xdr:to>
      <xdr:col>36</xdr:col>
      <xdr:colOff>457200</xdr:colOff>
      <xdr:row>49</xdr:row>
      <xdr:rowOff>156246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9E40E1-3C13-4CF9-90B0-007A82028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7012" y="1147482"/>
          <a:ext cx="7772400" cy="8045188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52</xdr:row>
      <xdr:rowOff>0</xdr:rowOff>
    </xdr:from>
    <xdr:to>
      <xdr:col>36</xdr:col>
      <xdr:colOff>457200</xdr:colOff>
      <xdr:row>95</xdr:row>
      <xdr:rowOff>62753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03DAF4-1F8E-40CA-A55A-36188F46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7012" y="9619129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97</xdr:row>
      <xdr:rowOff>0</xdr:rowOff>
    </xdr:from>
    <xdr:to>
      <xdr:col>36</xdr:col>
      <xdr:colOff>457200</xdr:colOff>
      <xdr:row>140</xdr:row>
      <xdr:rowOff>62753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0CABB4-18E3-4CFA-892C-DECE98326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7012" y="17732188"/>
          <a:ext cx="7772400" cy="7772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6091.310444328701" createdVersion="6" refreshedVersion="6" minRefreshableVersion="3" recordCount="222" xr:uid="{0C3DFFA0-BAC9-4FC2-8C7E-6D15DF44B40F}">
  <cacheSource type="worksheet">
    <worksheetSource ref="A5:S227" sheet="Data"/>
  </cacheSource>
  <cacheFields count="19">
    <cacheField name="Index" numFmtId="0">
      <sharedItems containsSemiMixedTypes="0" containsString="0" containsNumber="1" containsInteger="1" minValue="1" maxValue="222"/>
    </cacheField>
    <cacheField name="Area (µm²)" numFmtId="0">
      <sharedItems containsSemiMixedTypes="0" containsString="0" containsNumber="1" minValue="101.4" maxValue="13060.32"/>
    </cacheField>
    <cacheField name="Perimeter (µm)" numFmtId="0">
      <sharedItems containsSemiMixedTypes="0" containsString="0" containsNumber="1" minValue="37.659999999999997" maxValue="555.27"/>
    </cacheField>
    <cacheField name="Major of fit ellipse (µm) " numFmtId="0">
      <sharedItems containsSemiMixedTypes="0" containsString="0" containsNumber="1" minValue="13.8" maxValue="173.62"/>
    </cacheField>
    <cacheField name="Minor of fit ellipse (µm) " numFmtId="164">
      <sharedItems containsSemiMixedTypes="0" containsString="0" containsNumber="1" minValue="9.36" maxValue="110.32"/>
    </cacheField>
    <cacheField name="Angle of fit ellipse" numFmtId="1">
      <sharedItems containsSemiMixedTypes="0" containsString="0" containsNumber="1" minValue="0.53" maxValue="179.89"/>
    </cacheField>
    <cacheField name="Circ." numFmtId="0">
      <sharedItems containsSemiMixedTypes="0" containsString="0" containsNumber="1" minValue="0.43" maxValue="1"/>
    </cacheField>
    <cacheField name="Feret diameter (µm)" numFmtId="0">
      <sharedItems containsSemiMixedTypes="0" containsString="0" containsNumber="1" minValue="15.16" maxValue="171.68"/>
    </cacheField>
    <cacheField name="Area-equivalent diameter (µm)" numFmtId="2">
      <sharedItems containsSemiMixedTypes="0" containsString="0" containsNumber="1" minValue="11.365384926270337" maxValue="128.98585317185501" count="198">
        <n v="44.697425794014862"/>
        <n v="70.794580382010651"/>
        <n v="55.134808730582911"/>
        <n v="68.632873592613166"/>
        <n v="87.249842589239861"/>
        <n v="77.362575919279223"/>
        <n v="55.756065620730311"/>
        <n v="90.162203444327517"/>
        <n v="68.255421380068412"/>
        <n v="72.000707710605354"/>
        <n v="62.319906134692971"/>
        <n v="66.788762928378787"/>
        <n v="79.935642903334596"/>
        <n v="64.69290513280643"/>
        <n v="94.635741487447447"/>
        <n v="82.897219763909973"/>
        <n v="49.887006081706069"/>
        <n v="52.082736726943921"/>
        <n v="79.340915621889224"/>
        <n v="64.359262345691377"/>
        <n v="61.134080480353539"/>
        <n v="12.450155397694907"/>
        <n v="64.426129129800131"/>
        <n v="71.33986120100279"/>
        <n v="91.77152466235647"/>
        <n v="70.122368020591594"/>
        <n v="89.970979043598803"/>
        <n v="63.754305462205082"/>
        <n v="14.376201140623651"/>
        <n v="12.791318712115045"/>
        <n v="52.57642299336338"/>
        <n v="65.814640308831684"/>
        <n v="52.902987766757384"/>
        <n v="100.67618520541949"/>
        <n v="61.973489298216684"/>
        <n v="93.53741715294106"/>
        <n v="63.347791399221137"/>
        <n v="60.922421170484398"/>
        <n v="97.371571466913821"/>
        <n v="97.459970551363341"/>
        <n v="77.751195538353699"/>
        <n v="80.258182113591033"/>
        <n v="105.39824386068867"/>
        <n v="65.945354718260461"/>
        <n v="55.290777383703585"/>
        <n v="56.37047607789389"/>
        <n v="34.721824484629281"/>
        <n v="84.644780426811806"/>
        <n v="56.902643418609983"/>
        <n v="108.49826086838888"/>
        <n v="82.741251197220407"/>
        <n v="63.821806069213565"/>
        <n v="78.85098418540106"/>
        <n v="64.091097586239826"/>
        <n v="51.249359169521568"/>
        <n v="85.000112401574242"/>
        <n v="88.57225629951661"/>
        <n v="75.844964227864949"/>
        <n v="73.94782116314903"/>
        <n v="79.773884269634053"/>
        <n v="65.22318371765914"/>
        <n v="74.006024888148275"/>
        <n v="81.956956234106428"/>
        <n v="71.037444149811435"/>
        <n v="69.319531534981536"/>
        <n v="59.780916367879804"/>
        <n v="72.596257207307545"/>
        <n v="85.151943625408293"/>
        <n v="65.157134907079538"/>
        <n v="77.640359850447666"/>
        <n v="76.860034921621434"/>
        <n v="88.328858597552909"/>
        <n v="89.683377948507143"/>
        <n v="98.076533224960357"/>
        <n v="54.506471303990487"/>
        <n v="61.415158194463324"/>
        <n v="103.04337099363784"/>
        <n v="85.303504606136613"/>
        <n v="72.773971689155545"/>
        <n v="59.419699064726629"/>
        <n v="71.761104025477579"/>
        <n v="66.140941963519509"/>
        <n v="81.27111190683469"/>
        <n v="40.873270040720449"/>
        <n v="95.360930188255963"/>
        <n v="84.287950495465921"/>
        <n v="97.900768687248515"/>
        <n v="82.480648183927144"/>
        <n v="101.6127280256528"/>
        <n v="84.185721288053401"/>
        <n v="72.892207301949085"/>
        <n v="13.123616093251787"/>
        <n v="75.045973170930196"/>
        <n v="112.01296558255532"/>
        <n v="72.12021104215053"/>
        <n v="70.672835527723535"/>
        <n v="83.36337462758668"/>
        <n v="63.143552958752466"/>
        <n v="71.701077997386207"/>
        <n v="73.656112644751389"/>
        <n v="62.664407963992659"/>
        <n v="79.88175975403442"/>
        <n v="68.192309557622025"/>
        <n v="87.200479166567547"/>
        <n v="65.024836019501478"/>
        <n v="71.641001675151841"/>
        <n v="69.008261298112231"/>
        <n v="63.415724707105483"/>
        <n v="79.665862711255826"/>
        <n v="54.189570529209092"/>
        <n v="82.428428711656338"/>
        <n v="58.248752754477323"/>
        <n v="74.238383465817961"/>
        <n v="82.376176136699002"/>
        <n v="55.678787599363474"/>
        <n v="59.347191778335414"/>
        <n v="14.963224557961246"/>
        <n v="50.402203975670503"/>
        <n v="57.877973985027019"/>
        <n v="67.366475625614854"/>
        <n v="114.78476118925319"/>
        <n v="92.937072059847694"/>
        <n v="65.552429543902335"/>
        <n v="64.559654929266685"/>
        <n v="94.362358899457703"/>
        <n v="92.890730958956141"/>
        <n v="62.801679558862219"/>
        <n v="89.201982212130517"/>
        <n v="42.828052001189135"/>
        <n v="67.046138691022293"/>
        <n v="91.630662684218564"/>
        <n v="63.551373471103631"/>
        <n v="64.89226740858075"/>
        <n v="91.395410273756525"/>
        <n v="92.612197405526743"/>
        <n v="33.587228388600707"/>
        <n v="78.796359319693295"/>
        <n v="78.303020742017608"/>
        <n v="59.274595797916405"/>
        <n v="93.491373627063368"/>
        <n v="62.733081308396287"/>
        <n v="67.939275996509821"/>
        <n v="62.457934888797347"/>
        <n v="98.689243988293327"/>
        <n v="55.833236682744243"/>
        <n v="59.636691992825469"/>
        <n v="101.73977045246242"/>
        <n v="65.289165710978949"/>
        <n v="99.730847977025448"/>
        <n v="68.94583861568718"/>
        <n v="58.690595390242436"/>
        <n v="51.750996174909922"/>
        <n v="62.04292740324501"/>
        <n v="94.726693686707378"/>
        <n v="103.33545645377269"/>
        <n v="55.910301228302195"/>
        <n v="79.449378988485805"/>
        <n v="87.692862973907452"/>
        <n v="96.483126144281044"/>
        <n v="128.98585317185501"/>
        <n v="91.489583828130861"/>
        <n v="99.081128696105736"/>
        <n v="74.412176251755284"/>
        <n v="90.066641993581612"/>
        <n v="70.060937988633398"/>
        <n v="40.978478117053214"/>
        <n v="93.3069723161273"/>
        <n v="57.504804562494606"/>
        <n v="93.399218480343038"/>
        <n v="84.746455875390396"/>
        <n v="82.845262867697116"/>
        <n v="55.2128481309026"/>
        <n v="13.764164678590671"/>
        <n v="79.395165826943753"/>
        <n v="55.446307303828384"/>
        <n v="11.365384926270337"/>
        <n v="66.465641715569262"/>
        <n v="90.257663718227334"/>
        <n v="54.268969209929537"/>
        <n v="81.058915430078613"/>
        <n v="30.069982069433479"/>
        <n v="72.060484149054801"/>
        <n v="73.831276061305914"/>
        <n v="63.889235360148568"/>
        <n v="72.655543666520771"/>
        <n v="101.57034523839688"/>
        <n v="80.09707486090791"/>
        <n v="53.950673390011254"/>
        <n v="58.026569798220628"/>
        <n v="66.40082878770616"/>
        <n v="65.749185652848496"/>
        <n v="72.299095676701157"/>
        <n v="74.988576624735458"/>
        <n v="63.483585320108858"/>
        <n v="67.74888064038754"/>
        <n v="73.597632196750411"/>
        <n v="85.706356927793834"/>
        <n v="54.11005534253291"/>
      </sharedItems>
      <fieldGroup base="8">
        <rangePr autoStart="0" autoEnd="0" startNum="40" endNum="120" groupInterval="5"/>
        <groupItems count="18">
          <s v="&lt;40"/>
          <s v="40-45"/>
          <s v="45-50"/>
          <s v="50-55"/>
          <s v="55-60"/>
          <s v="60-65"/>
          <s v="65-70"/>
          <s v="70-75"/>
          <s v="75-80"/>
          <s v="80-85"/>
          <s v="85-90"/>
          <s v="90-95"/>
          <s v="95-100"/>
          <s v="100-105"/>
          <s v="105-110"/>
          <s v="110-115"/>
          <s v="115-120"/>
          <s v="&gt;120"/>
        </groupItems>
      </fieldGroup>
    </cacheField>
    <cacheField name="FeretX" numFmtId="0">
      <sharedItems containsSemiMixedTypes="0" containsString="0" containsNumber="1" containsInteger="1" minValue="145" maxValue="3183"/>
    </cacheField>
    <cacheField name="FeretY" numFmtId="0">
      <sharedItems containsSemiMixedTypes="0" containsString="0" containsNumber="1" containsInteger="1" minValue="127" maxValue="3216"/>
    </cacheField>
    <cacheField name="FeretAngle" numFmtId="0">
      <sharedItems containsSemiMixedTypes="0" containsString="0" containsNumber="1" minValue="3.9" maxValue="177.14"/>
    </cacheField>
    <cacheField name="MinFeret" numFmtId="0">
      <sharedItems containsSemiMixedTypes="0" containsString="0" containsNumber="1" minValue="10.4" maxValue="110.35"/>
    </cacheField>
    <cacheField name="AR" numFmtId="0">
      <sharedItems containsSemiMixedTypes="0" containsString="0" containsNumber="1" minValue="1.03" maxValue="2.75"/>
    </cacheField>
    <cacheField name="Round" numFmtId="0">
      <sharedItems containsSemiMixedTypes="0" containsString="0" containsNumber="1" minValue="0.36" maxValue="0.98"/>
    </cacheField>
    <cacheField name="Solidity" numFmtId="0">
      <sharedItems containsSemiMixedTypes="0" containsString="0" containsNumber="1" minValue="0.62" maxValue="0.95"/>
    </cacheField>
    <cacheField name="Height (µm)" numFmtId="164">
      <sharedItems containsSemiMixedTypes="0" containsString="0" containsNumber="1" minValue="3.5360000000000005" maxValue="37.518999999999998"/>
    </cacheField>
    <cacheField name="Volume (µm³)" numFmtId="0">
      <sharedItems containsSemiMixedTypes="0" containsString="0" containsNumber="1" minValue="430.26048000000009" maxValue="467674.38681599998"/>
    </cacheField>
    <cacheField name="Mass (µg)" numFmtId="167">
      <sharedItems containsSemiMixedTypes="0" containsString="0" containsNumber="1" minValue="4.3026048000000005E-4" maxValue="0.467674386815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2">
  <r>
    <n v="1"/>
    <n v="1568.32"/>
    <n v="161.05000000000001"/>
    <n v="53.77"/>
    <n v="37.130000000000003"/>
    <n v="145.47"/>
    <n v="0.76"/>
    <n v="62.02"/>
    <x v="0"/>
    <n v="1532"/>
    <n v="127"/>
    <n v="146.97999999999999"/>
    <n v="40.380000000000003"/>
    <n v="1.45"/>
    <n v="0.69"/>
    <n v="0.91"/>
    <n v="13.729200000000002"/>
    <n v="21531.778944000002"/>
    <n v="2.1531778944000001E-2"/>
  </r>
  <r>
    <n v="2"/>
    <n v="3934.32"/>
    <n v="248.92"/>
    <n v="86.7"/>
    <n v="57.78"/>
    <n v="167.77"/>
    <n v="0.8"/>
    <n v="90.25"/>
    <x v="1"/>
    <n v="1638"/>
    <n v="129"/>
    <n v="168.37"/>
    <n v="61.17"/>
    <n v="1.5"/>
    <n v="0.67"/>
    <n v="0.94"/>
    <n v="20.797800000000002"/>
    <n v="81825.200496000019"/>
    <n v="8.182520049600002E-2"/>
  </r>
  <r>
    <n v="3"/>
    <n v="2386.2800000000002"/>
    <n v="209.74"/>
    <n v="84.17"/>
    <n v="36.1"/>
    <n v="168.65"/>
    <n v="0.68"/>
    <n v="86.78"/>
    <x v="2"/>
    <n v="2043"/>
    <n v="161"/>
    <n v="171.38"/>
    <n v="38.21"/>
    <n v="2.33"/>
    <n v="0.43"/>
    <n v="0.9"/>
    <n v="12.991400000000001"/>
    <n v="31001.117992000003"/>
    <n v="3.1001117992000001E-2"/>
  </r>
  <r>
    <n v="4"/>
    <n v="3697.72"/>
    <n v="300.02999999999997"/>
    <n v="113.84"/>
    <n v="41.36"/>
    <n v="163.62"/>
    <n v="0.52"/>
    <n v="116.86"/>
    <x v="3"/>
    <n v="1909"/>
    <n v="199"/>
    <n v="159.15"/>
    <n v="45.4"/>
    <n v="2.75"/>
    <n v="0.36"/>
    <n v="0.87"/>
    <n v="15.436"/>
    <n v="57078.005919999996"/>
    <n v="5.7078005919999994E-2"/>
  </r>
  <r>
    <n v="5"/>
    <n v="5975.84"/>
    <n v="300.66000000000003"/>
    <n v="90.45"/>
    <n v="84.12"/>
    <n v="151.88"/>
    <n v="0.83"/>
    <n v="97.6"/>
    <x v="4"/>
    <n v="1879"/>
    <n v="206"/>
    <n v="131.76"/>
    <n v="86.72"/>
    <n v="1.08"/>
    <n v="0.93"/>
    <n v="0.94"/>
    <n v="29.484800000000003"/>
    <n v="176196.44723200004"/>
    <n v="0.17619644723200004"/>
  </r>
  <r>
    <n v="6"/>
    <n v="4698.2"/>
    <n v="297.62"/>
    <n v="88.3"/>
    <n v="67.739999999999995"/>
    <n v="8.36"/>
    <n v="0.67"/>
    <n v="95.35"/>
    <x v="5"/>
    <n v="1731"/>
    <n v="219"/>
    <n v="154.13"/>
    <n v="69.67"/>
    <n v="1.3"/>
    <n v="0.77"/>
    <n v="0.9"/>
    <n v="23.687800000000003"/>
    <n v="111290.02196000001"/>
    <n v="0.11129002196000001"/>
  </r>
  <r>
    <n v="7"/>
    <n v="2440.36"/>
    <n v="194.4"/>
    <n v="70.41"/>
    <n v="44.13"/>
    <n v="12.28"/>
    <n v="0.81"/>
    <n v="74.86"/>
    <x v="6"/>
    <n v="1914"/>
    <n v="235"/>
    <n v="20.32"/>
    <n v="44.2"/>
    <n v="1.6"/>
    <n v="0.63"/>
    <n v="0.94"/>
    <n v="15.028000000000002"/>
    <n v="36673.730080000008"/>
    <n v="3.6673730080000008E-2"/>
  </r>
  <r>
    <n v="8"/>
    <n v="6381.44"/>
    <n v="336.17"/>
    <n v="101.06"/>
    <n v="80.400000000000006"/>
    <n v="86.15"/>
    <n v="0.71"/>
    <n v="108.24"/>
    <x v="7"/>
    <n v="2143"/>
    <n v="295"/>
    <n v="65.900000000000006"/>
    <n v="84.67"/>
    <n v="1.26"/>
    <n v="0.8"/>
    <n v="0.92"/>
    <n v="28.787800000000004"/>
    <n v="183707.61843200002"/>
    <n v="0.18370761843200001"/>
  </r>
  <r>
    <n v="9"/>
    <n v="3657.16"/>
    <n v="259.06"/>
    <n v="94.3"/>
    <n v="49.38"/>
    <n v="17.059999999999999"/>
    <n v="0.68"/>
    <n v="100.43"/>
    <x v="8"/>
    <n v="1142"/>
    <n v="287"/>
    <n v="21.25"/>
    <n v="53.86"/>
    <n v="1.91"/>
    <n v="0.52"/>
    <n v="0.91"/>
    <n v="18.3124"/>
    <n v="66971.376783999993"/>
    <n v="6.6971376783999989E-2"/>
  </r>
  <r>
    <n v="10"/>
    <n v="4069.52"/>
    <n v="269.2"/>
    <n v="83.17"/>
    <n v="62.3"/>
    <n v="140.46"/>
    <n v="0.71"/>
    <n v="87.4"/>
    <x v="9"/>
    <n v="1901"/>
    <n v="309"/>
    <n v="149.62"/>
    <n v="68.02"/>
    <n v="1.33"/>
    <n v="0.75"/>
    <n v="0.88"/>
    <n v="23.126799999999999"/>
    <n v="94114.975135999994"/>
    <n v="9.4114975135999993E-2"/>
  </r>
  <r>
    <n v="11"/>
    <n v="3048.76"/>
    <n v="217.09"/>
    <n v="72.77"/>
    <n v="53.34"/>
    <n v="160.72"/>
    <n v="0.81"/>
    <n v="79.08"/>
    <x v="10"/>
    <n v="2452"/>
    <n v="333"/>
    <n v="152.59"/>
    <n v="56.85"/>
    <n v="1.36"/>
    <n v="0.73"/>
    <n v="0.92"/>
    <n v="19.329000000000001"/>
    <n v="58929.482040000003"/>
    <n v="5.8929482040000002E-2"/>
  </r>
  <r>
    <n v="12"/>
    <n v="3501.68"/>
    <n v="296.72000000000003"/>
    <n v="99.7"/>
    <n v="44.72"/>
    <n v="179.89"/>
    <n v="0.5"/>
    <n v="107.39"/>
    <x v="11"/>
    <n v="1662"/>
    <n v="357"/>
    <n v="173.05"/>
    <n v="51.63"/>
    <n v="2.23"/>
    <n v="0.45"/>
    <n v="0.83"/>
    <n v="17.554200000000002"/>
    <n v="61469.191056000003"/>
    <n v="6.1469191056000003E-2"/>
  </r>
  <r>
    <n v="13"/>
    <n v="5015.92"/>
    <n v="295.45999999999998"/>
    <n v="94.04"/>
    <n v="67.91"/>
    <n v="76.63"/>
    <n v="0.72"/>
    <n v="100.06"/>
    <x v="12"/>
    <n v="1746"/>
    <n v="383"/>
    <n v="65.430000000000007"/>
    <n v="72.52"/>
    <n v="1.38"/>
    <n v="0.72"/>
    <n v="0.92"/>
    <n v="24.6568"/>
    <n v="123676.53625600001"/>
    <n v="0.123676536256"/>
  </r>
  <r>
    <n v="14"/>
    <n v="3285.36"/>
    <n v="296.45999999999998"/>
    <n v="76.62"/>
    <n v="54.6"/>
    <n v="31.54"/>
    <n v="0.47"/>
    <n v="86.55"/>
    <x v="13"/>
    <n v="1530"/>
    <n v="391"/>
    <n v="57.26"/>
    <n v="64.319999999999993"/>
    <n v="1.4"/>
    <n v="0.71"/>
    <n v="0.83"/>
    <n v="21.8688"/>
    <n v="71846.880768000003"/>
    <n v="7.1846880767999999E-2"/>
  </r>
  <r>
    <n v="15"/>
    <n v="7030.4"/>
    <n v="357.34"/>
    <n v="106.46"/>
    <n v="84.08"/>
    <n v="74.77"/>
    <n v="0.69"/>
    <n v="114.31"/>
    <x v="14"/>
    <n v="2183"/>
    <n v="444"/>
    <n v="72.8"/>
    <n v="92.02"/>
    <n v="1.27"/>
    <n v="0.79"/>
    <n v="0.9"/>
    <n v="31.286799999999999"/>
    <n v="219958.71871999998"/>
    <n v="0.21995871871999997"/>
  </r>
  <r>
    <n v="16"/>
    <n v="5394.48"/>
    <n v="323.08999999999997"/>
    <n v="89.89"/>
    <n v="76.41"/>
    <n v="14.81"/>
    <n v="0.65"/>
    <n v="104.13"/>
    <x v="15"/>
    <n v="1247"/>
    <n v="426"/>
    <n v="177.14"/>
    <n v="82.43"/>
    <n v="1.18"/>
    <n v="0.85"/>
    <n v="0.87"/>
    <n v="28.026200000000003"/>
    <n v="151186.77537600001"/>
    <n v="0.151186775376"/>
  </r>
  <r>
    <n v="17"/>
    <n v="1953.64"/>
    <n v="198.45"/>
    <n v="56.98"/>
    <n v="43.65"/>
    <n v="28.88"/>
    <n v="0.62"/>
    <n v="65.78"/>
    <x v="16"/>
    <n v="1914"/>
    <n v="424"/>
    <n v="18.43"/>
    <n v="45.94"/>
    <n v="1.31"/>
    <n v="0.77"/>
    <n v="0.86"/>
    <n v="15.6196"/>
    <n v="30515.075344000001"/>
    <n v="3.0515075343999998E-2"/>
  </r>
  <r>
    <n v="18"/>
    <n v="2129.4"/>
    <n v="201.23"/>
    <n v="58.2"/>
    <n v="46.58"/>
    <n v="164.69"/>
    <n v="0.66"/>
    <n v="65.83"/>
    <x v="17"/>
    <n v="972"/>
    <n v="431"/>
    <n v="170.91"/>
    <n v="52.07"/>
    <n v="1.25"/>
    <n v="0.8"/>
    <n v="0.84"/>
    <n v="17.703800000000001"/>
    <n v="37698.471720000001"/>
    <n v="3.7698471720000001E-2"/>
  </r>
  <r>
    <n v="19"/>
    <n v="4941.5600000000004"/>
    <n v="280.49"/>
    <n v="90.04"/>
    <n v="69.88"/>
    <n v="74.36"/>
    <n v="0.79"/>
    <n v="92.33"/>
    <x v="18"/>
    <n v="1747"/>
    <n v="457"/>
    <n v="80.27"/>
    <n v="73.349999999999994"/>
    <n v="1.29"/>
    <n v="0.78"/>
    <n v="0.92"/>
    <n v="24.939"/>
    <n v="123237.56484000001"/>
    <n v="0.12323756483999999"/>
  </r>
  <r>
    <n v="20"/>
    <n v="3251.56"/>
    <n v="268.57"/>
    <n v="88.94"/>
    <n v="46.55"/>
    <n v="146.72999999999999"/>
    <n v="0.56999999999999995"/>
    <n v="94.21"/>
    <x v="19"/>
    <n v="2440"/>
    <n v="426"/>
    <n v="129.4"/>
    <n v="50.7"/>
    <n v="1.91"/>
    <n v="0.52"/>
    <n v="0.85"/>
    <n v="17.238000000000003"/>
    <n v="56050.391280000011"/>
    <n v="5.6050391280000007E-2"/>
  </r>
  <r>
    <n v="21"/>
    <n v="2933.84"/>
    <n v="217.72"/>
    <n v="66.349999999999994"/>
    <n v="56.3"/>
    <n v="131.12"/>
    <n v="0.78"/>
    <n v="73.260000000000005"/>
    <x v="20"/>
    <n v="1858"/>
    <n v="444"/>
    <n v="152.53"/>
    <n v="58.83"/>
    <n v="1.18"/>
    <n v="0.85"/>
    <n v="0.9"/>
    <n v="20.002200000000002"/>
    <n v="58683.254448000007"/>
    <n v="5.8683254448000002E-2"/>
  </r>
  <r>
    <n v="22"/>
    <n v="121.68"/>
    <n v="37.659999999999997"/>
    <n v="13.91"/>
    <n v="11.14"/>
    <n v="90"/>
    <n v="1"/>
    <n v="15.16"/>
    <x v="21"/>
    <n v="1540"/>
    <n v="458"/>
    <n v="120.96"/>
    <n v="10.4"/>
    <n v="1.25"/>
    <n v="0.8"/>
    <n v="0.95"/>
    <n v="3.5360000000000005"/>
    <n v="430.26048000000009"/>
    <n v="4.3026048000000005E-4"/>
  </r>
  <r>
    <n v="23"/>
    <n v="3258.32"/>
    <n v="232.43"/>
    <n v="68.260000000000005"/>
    <n v="60.78"/>
    <n v="114.06"/>
    <n v="0.76"/>
    <n v="78.22"/>
    <x v="22"/>
    <n v="1408"/>
    <n v="463"/>
    <n v="111.45"/>
    <n v="62.71"/>
    <n v="1.1200000000000001"/>
    <n v="0.89"/>
    <n v="0.9"/>
    <n v="21.321400000000001"/>
    <n v="69471.944048000005"/>
    <n v="6.9471944048000001E-2"/>
  </r>
  <r>
    <n v="24"/>
    <n v="3995.16"/>
    <n v="267.57"/>
    <n v="102.05"/>
    <n v="49.84"/>
    <n v="5.41"/>
    <n v="0.7"/>
    <n v="109.14"/>
    <x v="23"/>
    <n v="2025"/>
    <n v="505"/>
    <n v="12.38"/>
    <n v="52"/>
    <n v="2.0499999999999998"/>
    <n v="0.49"/>
    <n v="0.93"/>
    <n v="17.68"/>
    <n v="70634.428799999994"/>
    <n v="7.0634428799999996E-2"/>
  </r>
  <r>
    <n v="25"/>
    <n v="6611.28"/>
    <n v="334.13"/>
    <n v="106.04"/>
    <n v="79.39"/>
    <n v="179.56"/>
    <n v="0.74"/>
    <n v="114.67"/>
    <x v="24"/>
    <n v="1742"/>
    <n v="512"/>
    <n v="3.9"/>
    <n v="80.599999999999994"/>
    <n v="1.34"/>
    <n v="0.75"/>
    <n v="0.92"/>
    <n v="27.404"/>
    <n v="181175.51712"/>
    <n v="0.18117551711999999"/>
  </r>
  <r>
    <n v="26"/>
    <n v="3859.96"/>
    <n v="309.91000000000003"/>
    <n v="75.459999999999994"/>
    <n v="65.13"/>
    <n v="76.09"/>
    <n v="0.51"/>
    <n v="84.65"/>
    <x v="25"/>
    <n v="1918"/>
    <n v="521"/>
    <n v="42.51"/>
    <n v="68.91"/>
    <n v="1.1599999999999999"/>
    <n v="0.86"/>
    <n v="0.86"/>
    <n v="23.429400000000001"/>
    <n v="90436.546824000005"/>
    <n v="9.0436546824E-2"/>
  </r>
  <r>
    <n v="27"/>
    <n v="6354.4"/>
    <n v="348.46"/>
    <n v="114.83"/>
    <n v="70.459999999999994"/>
    <n v="0.53"/>
    <n v="0.66"/>
    <n v="122.39"/>
    <x v="26"/>
    <n v="1464"/>
    <n v="520"/>
    <n v="12.26"/>
    <n v="78"/>
    <n v="1.63"/>
    <n v="0.61"/>
    <n v="0.9"/>
    <n v="26.520000000000003"/>
    <n v="168518.68800000002"/>
    <n v="0.16851868800000003"/>
  </r>
  <r>
    <n v="28"/>
    <n v="3190.72"/>
    <n v="254.76"/>
    <n v="76.63"/>
    <n v="53.01"/>
    <n v="40.28"/>
    <n v="0.62"/>
    <n v="88.32"/>
    <x v="27"/>
    <n v="1286"/>
    <n v="536"/>
    <n v="42.61"/>
    <n v="59.92"/>
    <n v="1.45"/>
    <n v="0.69"/>
    <n v="0.86"/>
    <n v="20.372800000000002"/>
    <n v="65003.900416000004"/>
    <n v="6.5003900416000002E-2"/>
  </r>
  <r>
    <n v="29"/>
    <n v="162.24"/>
    <n v="46.54"/>
    <n v="15.85"/>
    <n v="13.03"/>
    <n v="76.61"/>
    <n v="0.94"/>
    <n v="18.75"/>
    <x v="28"/>
    <n v="1651"/>
    <n v="520"/>
    <n v="56.31"/>
    <n v="13"/>
    <n v="1.22"/>
    <n v="0.82"/>
    <n v="0.91"/>
    <n v="4.42"/>
    <n v="717.10080000000005"/>
    <n v="7.1710079999999998E-4"/>
  </r>
  <r>
    <n v="30"/>
    <n v="3934.32"/>
    <n v="261.48"/>
    <n v="90.23"/>
    <n v="55.52"/>
    <n v="22.92"/>
    <n v="0.72"/>
    <n v="93.2"/>
    <x v="1"/>
    <n v="1654"/>
    <n v="539"/>
    <n v="30.14"/>
    <n v="59.74"/>
    <n v="1.63"/>
    <n v="0.62"/>
    <n v="0.91"/>
    <n v="20.311600000000002"/>
    <n v="79912.334112000011"/>
    <n v="7.9912334112000008E-2"/>
  </r>
  <r>
    <n v="31"/>
    <n v="128.44"/>
    <n v="48.69"/>
    <n v="14.45"/>
    <n v="11.31"/>
    <n v="57.73"/>
    <n v="0.68"/>
    <n v="18.38"/>
    <x v="29"/>
    <n v="1658"/>
    <n v="526"/>
    <n v="45"/>
    <n v="12.79"/>
    <n v="1.28"/>
    <n v="0.78"/>
    <n v="0.76"/>
    <n v="4.3486000000000002"/>
    <n v="558.53418399999998"/>
    <n v="5.5853418399999999E-4"/>
  </r>
  <r>
    <n v="32"/>
    <n v="2169.96"/>
    <n v="199.34"/>
    <n v="75.790000000000006"/>
    <n v="36.450000000000003"/>
    <n v="1.1100000000000001"/>
    <n v="0.69"/>
    <n v="81.27"/>
    <x v="30"/>
    <n v="1753"/>
    <n v="535"/>
    <n v="7.35"/>
    <n v="39"/>
    <n v="2.08"/>
    <n v="0.48"/>
    <n v="0.89"/>
    <n v="13.260000000000002"/>
    <n v="28773.669600000005"/>
    <n v="2.8773669600000003E-2"/>
  </r>
  <r>
    <n v="33"/>
    <n v="3400.28"/>
    <n v="244.36"/>
    <n v="80.959999999999994"/>
    <n v="53.48"/>
    <n v="159.81"/>
    <n v="0.72"/>
    <n v="83.73"/>
    <x v="31"/>
    <n v="801"/>
    <n v="538"/>
    <n v="143.84"/>
    <n v="57.76"/>
    <n v="1.51"/>
    <n v="0.66"/>
    <n v="0.9"/>
    <n v="19.638400000000001"/>
    <n v="66776.058752000012"/>
    <n v="6.6776058752000003E-2"/>
  </r>
  <r>
    <n v="34"/>
    <n v="2197"/>
    <n v="188.05"/>
    <n v="53.99"/>
    <n v="51.81"/>
    <n v="171.19"/>
    <n v="0.78"/>
    <n v="59.4"/>
    <x v="32"/>
    <n v="2501"/>
    <n v="549"/>
    <n v="156.80000000000001"/>
    <n v="55.53"/>
    <n v="1.04"/>
    <n v="0.96"/>
    <n v="0.9"/>
    <n v="18.880200000000002"/>
    <n v="41479.799400000004"/>
    <n v="4.1479799400000003E-2"/>
  </r>
  <r>
    <n v="35"/>
    <n v="7956.52"/>
    <n v="395.37"/>
    <n v="111.23"/>
    <n v="91.08"/>
    <n v="156.03"/>
    <n v="0.64"/>
    <n v="121.84"/>
    <x v="33"/>
    <n v="1992"/>
    <n v="549"/>
    <n v="140.19"/>
    <n v="94.33"/>
    <n v="1.22"/>
    <n v="0.82"/>
    <n v="0.91"/>
    <n v="32.072200000000002"/>
    <n v="255183.10074400002"/>
    <n v="0.25518310074400002"/>
  </r>
  <r>
    <n v="36"/>
    <n v="3014.96"/>
    <n v="243.46"/>
    <n v="72.14"/>
    <n v="53.21"/>
    <n v="154.29"/>
    <n v="0.64"/>
    <n v="77.3"/>
    <x v="34"/>
    <n v="1447"/>
    <n v="544"/>
    <n v="132.27000000000001"/>
    <n v="57.75"/>
    <n v="1.36"/>
    <n v="0.74"/>
    <n v="0.87"/>
    <n v="19.635000000000002"/>
    <n v="59198.739600000008"/>
    <n v="5.9198739600000008E-2"/>
  </r>
  <r>
    <n v="37"/>
    <n v="4698.2"/>
    <n v="326.51"/>
    <n v="95.57"/>
    <n v="62.59"/>
    <n v="126.81"/>
    <n v="0.55000000000000004"/>
    <n v="99.89"/>
    <x v="5"/>
    <n v="1668"/>
    <n v="575"/>
    <n v="141.34"/>
    <n v="68.78"/>
    <n v="1.53"/>
    <n v="0.65"/>
    <n v="0.86"/>
    <n v="23.385200000000001"/>
    <n v="109868.34664"/>
    <n v="0.10986834664"/>
  </r>
  <r>
    <n v="38"/>
    <n v="6868.16"/>
    <n v="348.46"/>
    <n v="111.98"/>
    <n v="78.09"/>
    <n v="127.87"/>
    <n v="0.71"/>
    <n v="119.85"/>
    <x v="35"/>
    <n v="844"/>
    <n v="578"/>
    <n v="130.6"/>
    <n v="82.49"/>
    <n v="1.43"/>
    <n v="0.7"/>
    <n v="0.91"/>
    <n v="28.046600000000002"/>
    <n v="192628.53625599999"/>
    <n v="0.19262853625599999"/>
  </r>
  <r>
    <n v="39"/>
    <n v="3150.16"/>
    <n v="237.63"/>
    <n v="93.99"/>
    <n v="42.67"/>
    <n v="26.33"/>
    <n v="0.7"/>
    <n v="92.22"/>
    <x v="36"/>
    <n v="834"/>
    <n v="636"/>
    <n v="21.5"/>
    <n v="45.61"/>
    <n v="2.2000000000000002"/>
    <n v="0.45"/>
    <n v="0.89"/>
    <n v="15.507400000000001"/>
    <n v="48850.791184000002"/>
    <n v="4.8850791184E-2"/>
  </r>
  <r>
    <n v="40"/>
    <n v="6868.16"/>
    <n v="366.85"/>
    <n v="94.94"/>
    <n v="92.11"/>
    <n v="173.36"/>
    <n v="0.64"/>
    <n v="109.35"/>
    <x v="35"/>
    <n v="626"/>
    <n v="638"/>
    <n v="151.61000000000001"/>
    <n v="97.01"/>
    <n v="1.03"/>
    <n v="0.97"/>
    <n v="0.9"/>
    <n v="32.983400000000003"/>
    <n v="226535.26854400002"/>
    <n v="0.22653526854400002"/>
  </r>
  <r>
    <n v="41"/>
    <n v="2913.56"/>
    <n v="245.62"/>
    <n v="76.98"/>
    <n v="48.19"/>
    <n v="114.85"/>
    <n v="0.61"/>
    <n v="83.08"/>
    <x v="37"/>
    <n v="1084"/>
    <n v="640"/>
    <n v="110.14"/>
    <n v="56.98"/>
    <n v="1.6"/>
    <n v="0.63"/>
    <n v="0.85"/>
    <n v="19.373200000000001"/>
    <n v="56444.980592"/>
    <n v="5.6444980591999996E-2"/>
  </r>
  <r>
    <n v="42"/>
    <n v="7442.76"/>
    <n v="345.16"/>
    <n v="106.16"/>
    <n v="89.26"/>
    <n v="172.54"/>
    <n v="0.79"/>
    <n v="118.41"/>
    <x v="38"/>
    <n v="1199"/>
    <n v="671"/>
    <n v="171.16"/>
    <n v="95.19"/>
    <n v="1.19"/>
    <n v="0.84"/>
    <n v="0.93"/>
    <n v="32.364600000000003"/>
    <n v="240881.95029600002"/>
    <n v="0.24088195029600001"/>
  </r>
  <r>
    <n v="43"/>
    <n v="7456.28"/>
    <n v="380.29"/>
    <n v="115.82"/>
    <n v="81.97"/>
    <n v="152.87"/>
    <n v="0.65"/>
    <n v="123.85"/>
    <x v="39"/>
    <n v="709"/>
    <n v="665"/>
    <n v="140.96"/>
    <n v="89.97"/>
    <n v="1.41"/>
    <n v="0.71"/>
    <n v="0.89"/>
    <n v="30.5898"/>
    <n v="228086.11394399998"/>
    <n v="0.22808611394399997"/>
  </r>
  <r>
    <n v="44"/>
    <n v="4745.5200000000004"/>
    <n v="348.2"/>
    <n v="97.02"/>
    <n v="62.28"/>
    <n v="21.46"/>
    <n v="0.49"/>
    <n v="104.81"/>
    <x v="40"/>
    <n v="1528"/>
    <n v="684"/>
    <n v="29.74"/>
    <n v="69.239999999999995"/>
    <n v="1.56"/>
    <n v="0.64"/>
    <n v="0.83"/>
    <n v="23.541599999999999"/>
    <n v="111717.13363200001"/>
    <n v="0.111717133632"/>
  </r>
  <r>
    <n v="45"/>
    <n v="5056.4799999999996"/>
    <n v="323.08999999999997"/>
    <n v="107.47"/>
    <n v="59.9"/>
    <n v="96.51"/>
    <n v="0.61"/>
    <n v="122.64"/>
    <x v="41"/>
    <n v="2607"/>
    <n v="662"/>
    <n v="94.86"/>
    <n v="69.86"/>
    <n v="1.79"/>
    <n v="0.56000000000000005"/>
    <n v="0.87"/>
    <n v="23.752400000000002"/>
    <n v="120103.535552"/>
    <n v="0.120103535552"/>
  </r>
  <r>
    <n v="46"/>
    <n v="8720.4"/>
    <n v="387.02"/>
    <n v="107.13"/>
    <n v="103.65"/>
    <n v="156.19"/>
    <n v="0.73"/>
    <n v="123.6"/>
    <x v="42"/>
    <n v="938"/>
    <n v="670"/>
    <n v="112.25"/>
    <n v="106.57"/>
    <n v="1.03"/>
    <n v="0.97"/>
    <n v="0.91"/>
    <n v="36.233800000000002"/>
    <n v="315973.22951999999"/>
    <n v="0.31597322951999995"/>
  </r>
  <r>
    <n v="47"/>
    <n v="3413.8"/>
    <n v="260.58999999999997"/>
    <n v="87.04"/>
    <n v="49.94"/>
    <n v="60.7"/>
    <n v="0.63"/>
    <n v="90.81"/>
    <x v="43"/>
    <n v="905"/>
    <n v="717"/>
    <n v="76.760000000000005"/>
    <n v="58.83"/>
    <n v="1.74"/>
    <n v="0.56999999999999995"/>
    <n v="0.85"/>
    <n v="20.002200000000002"/>
    <n v="68283.510360000015"/>
    <n v="6.8283510360000008E-2"/>
  </r>
  <r>
    <n v="48"/>
    <n v="2399.8000000000002"/>
    <n v="203.02"/>
    <n v="64.61"/>
    <n v="47.29"/>
    <n v="172.5"/>
    <n v="0.73"/>
    <n v="72.430000000000007"/>
    <x v="44"/>
    <n v="1952"/>
    <n v="705"/>
    <n v="158.96"/>
    <n v="50.87"/>
    <n v="1.37"/>
    <n v="0.73"/>
    <n v="0.89"/>
    <n v="17.2958"/>
    <n v="41506.46084"/>
    <n v="4.1506460839999995E-2"/>
  </r>
  <r>
    <n v="49"/>
    <n v="2494.44"/>
    <n v="206.69"/>
    <n v="65.8"/>
    <n v="48.27"/>
    <n v="127.16"/>
    <n v="0.73"/>
    <n v="71.72"/>
    <x v="45"/>
    <n v="2717"/>
    <n v="707"/>
    <n v="136.47"/>
    <n v="52.32"/>
    <n v="1.36"/>
    <n v="0.73"/>
    <n v="0.89"/>
    <n v="17.788800000000002"/>
    <n v="44373.094272000009"/>
    <n v="4.4373094272000008E-2"/>
  </r>
  <r>
    <n v="50"/>
    <n v="946.4"/>
    <n v="140.25"/>
    <n v="47.24"/>
    <n v="25.51"/>
    <n v="72.8"/>
    <n v="0.6"/>
    <n v="54.29"/>
    <x v="46"/>
    <n v="1849"/>
    <n v="756"/>
    <n v="73.3"/>
    <n v="28.6"/>
    <n v="1.85"/>
    <n v="0.54"/>
    <n v="0.85"/>
    <n v="9.724000000000002"/>
    <n v="9202.7936000000009"/>
    <n v="9.2027936000000001E-3"/>
  </r>
  <r>
    <n v="51"/>
    <n v="5624.32"/>
    <n v="307.12"/>
    <n v="107.89"/>
    <n v="66.38"/>
    <n v="146.47"/>
    <n v="0.75"/>
    <n v="111.07"/>
    <x v="47"/>
    <n v="2565"/>
    <n v="751"/>
    <n v="147.43"/>
    <n v="70.930000000000007"/>
    <n v="1.63"/>
    <n v="0.62"/>
    <n v="0.91"/>
    <n v="24.116200000000003"/>
    <n v="135637.22598400002"/>
    <n v="0.13563722598400002"/>
  </r>
  <r>
    <n v="52"/>
    <n v="2541.7600000000002"/>
    <n v="218.99"/>
    <n v="74.91"/>
    <n v="43.2"/>
    <n v="30.86"/>
    <n v="0.67"/>
    <n v="80.260000000000005"/>
    <x v="48"/>
    <n v="1004"/>
    <n v="776"/>
    <n v="24.9"/>
    <n v="45.43"/>
    <n v="1.73"/>
    <n v="0.57999999999999996"/>
    <n v="0.89"/>
    <n v="15.446200000000001"/>
    <n v="39260.533312000007"/>
    <n v="3.9260533312000002E-2"/>
  </r>
  <r>
    <n v="53"/>
    <n v="9240.92"/>
    <n v="503.42"/>
    <n v="133.69999999999999"/>
    <n v="88"/>
    <n v="110.38"/>
    <n v="0.46"/>
    <n v="149.68"/>
    <x v="49"/>
    <n v="477"/>
    <n v="766"/>
    <n v="107.18"/>
    <n v="105.81"/>
    <n v="1.52"/>
    <n v="0.66"/>
    <n v="0.85"/>
    <n v="35.9754"/>
    <n v="332445.79336800001"/>
    <n v="0.33244579336800001"/>
  </r>
  <r>
    <n v="54"/>
    <n v="5374.2"/>
    <n v="328.93"/>
    <n v="97.21"/>
    <n v="70.39"/>
    <n v="59.76"/>
    <n v="0.62"/>
    <n v="106.09"/>
    <x v="50"/>
    <n v="933"/>
    <n v="805"/>
    <n v="72.900000000000006"/>
    <n v="76.44"/>
    <n v="1.38"/>
    <n v="0.72"/>
    <n v="0.89"/>
    <n v="25.989599999999999"/>
    <n v="139673.30831999998"/>
    <n v="0.13967330831999997"/>
  </r>
  <r>
    <n v="55"/>
    <n v="3197.48"/>
    <n v="218.88"/>
    <n v="71.73"/>
    <n v="56.76"/>
    <n v="47.01"/>
    <n v="0.84"/>
    <n v="79.59"/>
    <x v="51"/>
    <n v="2247"/>
    <n v="791"/>
    <n v="51.63"/>
    <n v="61.63"/>
    <n v="1.26"/>
    <n v="0.79"/>
    <n v="0.93"/>
    <n v="20.954200000000004"/>
    <n v="67000.635416000019"/>
    <n v="6.7000635416000015E-2"/>
  </r>
  <r>
    <n v="56"/>
    <n v="4880.72"/>
    <n v="347.2"/>
    <n v="86.55"/>
    <n v="71.8"/>
    <n v="16.73"/>
    <n v="0.51"/>
    <n v="98.01"/>
    <x v="52"/>
    <n v="859"/>
    <n v="814"/>
    <n v="21.8"/>
    <n v="77.040000000000006"/>
    <n v="1.21"/>
    <n v="0.83"/>
    <n v="0.87"/>
    <n v="26.193600000000004"/>
    <n v="127843.62739200002"/>
    <n v="0.12784362739200003"/>
  </r>
  <r>
    <n v="57"/>
    <n v="3224.52"/>
    <n v="238.52"/>
    <n v="81.680000000000007"/>
    <n v="50.26"/>
    <n v="161.84"/>
    <n v="0.71"/>
    <n v="86.43"/>
    <x v="53"/>
    <n v="2401"/>
    <n v="801"/>
    <n v="164.29"/>
    <n v="55.09"/>
    <n v="1.63"/>
    <n v="0.62"/>
    <n v="0.88"/>
    <n v="18.730600000000003"/>
    <n v="60397.194312000007"/>
    <n v="6.0397194312000003E-2"/>
  </r>
  <r>
    <n v="58"/>
    <n v="2061.8000000000002"/>
    <n v="217.46"/>
    <n v="64.290000000000006"/>
    <n v="40.83"/>
    <n v="166.25"/>
    <n v="0.55000000000000004"/>
    <n v="71.91"/>
    <x v="54"/>
    <n v="1164"/>
    <n v="803"/>
    <n v="167.47"/>
    <n v="45.7"/>
    <n v="1.57"/>
    <n v="0.64"/>
    <n v="0.81"/>
    <n v="15.538000000000002"/>
    <n v="32036.248400000008"/>
    <n v="3.2036248400000009E-2"/>
  </r>
  <r>
    <n v="59"/>
    <n v="5671.64"/>
    <n v="326.77"/>
    <n v="93.45"/>
    <n v="77.27"/>
    <n v="164.4"/>
    <n v="0.67"/>
    <n v="100.36"/>
    <x v="55"/>
    <n v="951"/>
    <n v="821"/>
    <n v="163.44"/>
    <n v="80.599999999999994"/>
    <n v="1.21"/>
    <n v="0.83"/>
    <n v="0.91"/>
    <n v="27.404"/>
    <n v="155425.62256000002"/>
    <n v="0.15542562256"/>
  </r>
  <r>
    <n v="60"/>
    <n v="6158.36"/>
    <n v="338.69"/>
    <n v="125.31"/>
    <n v="62.57"/>
    <n v="130.28"/>
    <n v="0.67"/>
    <n v="129.53"/>
    <x v="56"/>
    <n v="2433"/>
    <n v="855"/>
    <n v="141.52000000000001"/>
    <n v="68.3"/>
    <n v="2"/>
    <n v="0.5"/>
    <n v="0.91"/>
    <n v="23.222000000000001"/>
    <n v="143009.43591999999"/>
    <n v="0.14300943591999998"/>
  </r>
  <r>
    <n v="61"/>
    <n v="4515.68"/>
    <n v="265.16000000000003"/>
    <n v="83.17"/>
    <n v="69.13"/>
    <n v="54.92"/>
    <n v="0.81"/>
    <n v="89.46"/>
    <x v="57"/>
    <n v="1971"/>
    <n v="887"/>
    <n v="35.54"/>
    <n v="71.87"/>
    <n v="1.2"/>
    <n v="0.83"/>
    <n v="0.92"/>
    <n v="24.435800000000004"/>
    <n v="110344.25334400003"/>
    <n v="0.11034425334400003"/>
  </r>
  <r>
    <n v="62"/>
    <n v="4292.6000000000004"/>
    <n v="314.74"/>
    <n v="103.69"/>
    <n v="52.71"/>
    <n v="83.03"/>
    <n v="0.54"/>
    <n v="112.64"/>
    <x v="58"/>
    <n v="2620"/>
    <n v="903"/>
    <n v="71.150000000000006"/>
    <n v="57.2"/>
    <n v="1.97"/>
    <n v="0.51"/>
    <n v="0.89"/>
    <n v="19.448000000000004"/>
    <n v="83482.48480000002"/>
    <n v="8.348248480000002E-2"/>
  </r>
  <r>
    <n v="63"/>
    <n v="4995.6400000000003"/>
    <n v="301.92"/>
    <n v="103.21"/>
    <n v="61.63"/>
    <n v="14.68"/>
    <n v="0.69"/>
    <n v="109.72"/>
    <x v="59"/>
    <n v="1894"/>
    <n v="895"/>
    <n v="13.71"/>
    <n v="65.75"/>
    <n v="1.67"/>
    <n v="0.6"/>
    <n v="0.89"/>
    <n v="22.355"/>
    <n v="111677.53220000002"/>
    <n v="0.11167753220000001"/>
  </r>
  <r>
    <n v="64"/>
    <n v="3339.44"/>
    <n v="255.76"/>
    <n v="77.040000000000006"/>
    <n v="55.19"/>
    <n v="61.77"/>
    <n v="0.64"/>
    <n v="85.17"/>
    <x v="60"/>
    <n v="1100"/>
    <n v="918"/>
    <n v="31.26"/>
    <n v="62.25"/>
    <n v="1.4"/>
    <n v="0.72"/>
    <n v="0.87"/>
    <n v="21.165000000000003"/>
    <n v="70679.247600000017"/>
    <n v="7.0679247600000009E-2"/>
  </r>
  <r>
    <n v="65"/>
    <n v="4299.3599999999997"/>
    <n v="267.94"/>
    <n v="77.58"/>
    <n v="70.56"/>
    <n v="72.540000000000006"/>
    <n v="0.75"/>
    <n v="90.44"/>
    <x v="61"/>
    <n v="2751"/>
    <n v="925"/>
    <n v="71.569999999999993"/>
    <n v="78.03"/>
    <n v="1.1000000000000001"/>
    <n v="0.91"/>
    <n v="0.9"/>
    <n v="26.530200000000001"/>
    <n v="114062.880672"/>
    <n v="0.11406288067199999"/>
  </r>
  <r>
    <n v="66"/>
    <n v="5272.8"/>
    <n v="305.33999999999997"/>
    <n v="95.09"/>
    <n v="70.599999999999994"/>
    <n v="11.15"/>
    <n v="0.71"/>
    <n v="100.36"/>
    <x v="62"/>
    <n v="1363"/>
    <n v="925"/>
    <n v="16.559999999999999"/>
    <n v="75.400000000000006"/>
    <n v="1.35"/>
    <n v="0.74"/>
    <n v="0.92"/>
    <n v="25.636000000000003"/>
    <n v="135173.50080000001"/>
    <n v="0.13517350080000001"/>
  </r>
  <r>
    <n v="67"/>
    <n v="3961.36"/>
    <n v="270.72000000000003"/>
    <n v="90.51"/>
    <n v="55.72"/>
    <n v="50.35"/>
    <n v="0.68"/>
    <n v="96.73"/>
    <x v="63"/>
    <n v="1046"/>
    <n v="953"/>
    <n v="36.25"/>
    <n v="61.82"/>
    <n v="1.62"/>
    <n v="0.62"/>
    <n v="0.9"/>
    <n v="21.018800000000002"/>
    <n v="83263.033568000013"/>
    <n v="8.3263033568000008E-2"/>
  </r>
  <r>
    <n v="68"/>
    <n v="4698.2"/>
    <n v="323.08999999999997"/>
    <n v="118.84"/>
    <n v="50.33"/>
    <n v="137.38"/>
    <n v="0.56999999999999995"/>
    <n v="123.3"/>
    <x v="5"/>
    <n v="1128"/>
    <n v="928"/>
    <n v="137.56"/>
    <n v="56.99"/>
    <n v="2.36"/>
    <n v="0.42"/>
    <n v="0.88"/>
    <n v="19.376600000000003"/>
    <n v="91035.142120000019"/>
    <n v="9.1035142120000009E-2"/>
  </r>
  <r>
    <n v="69"/>
    <n v="3772.08"/>
    <n v="243.72"/>
    <n v="84.58"/>
    <n v="56.79"/>
    <n v="171.04"/>
    <n v="0.8"/>
    <n v="87.71"/>
    <x v="64"/>
    <n v="1659"/>
    <n v="949"/>
    <n v="168.02"/>
    <n v="59.2"/>
    <n v="1.49"/>
    <n v="0.67"/>
    <n v="0.92"/>
    <n v="20.128000000000004"/>
    <n v="75924.426240000015"/>
    <n v="7.5924426240000009E-2"/>
  </r>
  <r>
    <n v="70"/>
    <n v="2805.4"/>
    <n v="209.74"/>
    <n v="76.03"/>
    <n v="46.98"/>
    <n v="40.64"/>
    <n v="0.8"/>
    <n v="80.099999999999994"/>
    <x v="65"/>
    <n v="2833"/>
    <n v="977"/>
    <n v="54.25"/>
    <n v="49.45"/>
    <n v="1.62"/>
    <n v="0.62"/>
    <n v="0.93"/>
    <n v="16.813000000000002"/>
    <n v="47167.190200000012"/>
    <n v="4.7167190200000007E-2"/>
  </r>
  <r>
    <n v="71"/>
    <n v="4137.12"/>
    <n v="259.06"/>
    <n v="81.42"/>
    <n v="64.7"/>
    <n v="125.3"/>
    <n v="0.77"/>
    <n v="86.9"/>
    <x v="66"/>
    <n v="2951"/>
    <n v="955"/>
    <n v="128.93"/>
    <n v="68.02"/>
    <n v="1.26"/>
    <n v="0.79"/>
    <n v="0.91"/>
    <n v="23.126799999999999"/>
    <n v="95678.34681599999"/>
    <n v="9.5678346815999987E-2"/>
  </r>
  <r>
    <n v="72"/>
    <n v="5691.92"/>
    <n v="302.82"/>
    <n v="101.69"/>
    <n v="71.27"/>
    <n v="86.72"/>
    <n v="0.78"/>
    <n v="104.29"/>
    <x v="67"/>
    <n v="2555"/>
    <n v="1010"/>
    <n v="94.29"/>
    <n v="73.94"/>
    <n v="1.43"/>
    <n v="0.7"/>
    <n v="0.92"/>
    <n v="25.139600000000002"/>
    <n v="143092.59203200002"/>
    <n v="0.143092592032"/>
  </r>
  <r>
    <n v="73"/>
    <n v="3332.68"/>
    <n v="230.54"/>
    <n v="79.540000000000006"/>
    <n v="53.35"/>
    <n v="36.35"/>
    <n v="0.79"/>
    <n v="85.29"/>
    <x v="68"/>
    <n v="881"/>
    <n v="1036"/>
    <n v="37.57"/>
    <n v="58.41"/>
    <n v="1.49"/>
    <n v="0.67"/>
    <n v="0.92"/>
    <n v="19.859400000000001"/>
    <n v="66185.025192000001"/>
    <n v="6.6185025191999994E-2"/>
  </r>
  <r>
    <n v="74"/>
    <n v="4732"/>
    <n v="285.69"/>
    <n v="87.91"/>
    <n v="68.53"/>
    <n v="20.56"/>
    <n v="0.73"/>
    <n v="95.35"/>
    <x v="69"/>
    <n v="893"/>
    <n v="1066"/>
    <n v="11"/>
    <n v="70.97"/>
    <n v="1.28"/>
    <n v="0.78"/>
    <n v="0.91"/>
    <n v="24.129800000000003"/>
    <n v="114182.21360000002"/>
    <n v="0.11418221360000001"/>
  </r>
  <r>
    <n v="75"/>
    <n v="4637.3599999999997"/>
    <n v="369.37"/>
    <n v="87.01"/>
    <n v="67.86"/>
    <n v="112.76"/>
    <n v="0.43"/>
    <n v="97.46"/>
    <x v="70"/>
    <n v="776"/>
    <n v="1082"/>
    <n v="80.790000000000006"/>
    <n v="74.7"/>
    <n v="1.28"/>
    <n v="0.78"/>
    <n v="0.82"/>
    <n v="25.398000000000003"/>
    <n v="117779.66928"/>
    <n v="0.11777966928"/>
  </r>
  <r>
    <n v="76"/>
    <n v="6124.56"/>
    <n v="327.39999999999998"/>
    <n v="91.49"/>
    <n v="85.24"/>
    <n v="79.64"/>
    <n v="0.72"/>
    <n v="105.58"/>
    <x v="71"/>
    <n v="316"/>
    <n v="1069"/>
    <n v="99.93"/>
    <n v="89.96"/>
    <n v="1.07"/>
    <n v="0.93"/>
    <n v="0.89"/>
    <n v="30.586400000000001"/>
    <n v="187328.24198400002"/>
    <n v="0.18732824198400003"/>
  </r>
  <r>
    <n v="77"/>
    <n v="6313.84"/>
    <n v="342.37"/>
    <n v="95.84"/>
    <n v="83.88"/>
    <n v="114.7"/>
    <n v="0.68"/>
    <n v="103.02"/>
    <x v="72"/>
    <n v="589"/>
    <n v="1077"/>
    <n v="100.18"/>
    <n v="87.58"/>
    <n v="1.1399999999999999"/>
    <n v="0.88"/>
    <n v="0.91"/>
    <n v="29.777200000000001"/>
    <n v="188008.476448"/>
    <n v="0.18800847644800001"/>
  </r>
  <r>
    <n v="78"/>
    <n v="7550.92"/>
    <n v="399.31"/>
    <n v="116.37"/>
    <n v="82.61"/>
    <n v="86.24"/>
    <n v="0.6"/>
    <n v="120.05"/>
    <x v="73"/>
    <n v="2576"/>
    <n v="1122"/>
    <n v="72.349999999999994"/>
    <n v="85.07"/>
    <n v="1.41"/>
    <n v="0.71"/>
    <n v="0.89"/>
    <n v="28.9238"/>
    <n v="218401.29989600001"/>
    <n v="0.21840129989599999"/>
  </r>
  <r>
    <n v="79"/>
    <n v="3258.32"/>
    <n v="256.91000000000003"/>
    <n v="76.98"/>
    <n v="53.9"/>
    <n v="27.38"/>
    <n v="0.62"/>
    <n v="87.36"/>
    <x v="22"/>
    <n v="1240"/>
    <n v="1141"/>
    <n v="36.53"/>
    <n v="62.4"/>
    <n v="1.43"/>
    <n v="0.7"/>
    <n v="0.86"/>
    <n v="21.216000000000001"/>
    <n v="69128.517120000004"/>
    <n v="6.9128517119999996E-2"/>
  </r>
  <r>
    <n v="80"/>
    <n v="3697.72"/>
    <n v="249.56"/>
    <n v="79.88"/>
    <n v="58.94"/>
    <n v="84.93"/>
    <n v="0.75"/>
    <n v="83.93"/>
    <x v="3"/>
    <n v="1414"/>
    <n v="1148"/>
    <n v="73.81"/>
    <n v="66.150000000000006"/>
    <n v="1.36"/>
    <n v="0.74"/>
    <n v="0.91"/>
    <n v="22.491000000000003"/>
    <n v="83165.420520000014"/>
    <n v="8.3165420520000005E-2"/>
  </r>
  <r>
    <n v="81"/>
    <n v="2332.1999999999998"/>
    <n v="214.05"/>
    <n v="76.739999999999995"/>
    <n v="38.69"/>
    <n v="22.12"/>
    <n v="0.64"/>
    <n v="80.77"/>
    <x v="74"/>
    <n v="1347"/>
    <n v="1153"/>
    <n v="33.18"/>
    <n v="44.63"/>
    <n v="1.98"/>
    <n v="0.5"/>
    <n v="0.86"/>
    <n v="15.174200000000003"/>
    <n v="35389.269240000001"/>
    <n v="3.538926924E-2"/>
  </r>
  <r>
    <n v="82"/>
    <n v="2960.88"/>
    <n v="229.39"/>
    <n v="85.74"/>
    <n v="43.97"/>
    <n v="40.29"/>
    <n v="0.71"/>
    <n v="90.14"/>
    <x v="75"/>
    <n v="1784"/>
    <n v="1156"/>
    <n v="33.229999999999997"/>
    <n v="48.43"/>
    <n v="1.95"/>
    <n v="0.51"/>
    <n v="0.9"/>
    <n v="16.466200000000001"/>
    <n v="48754.442256000002"/>
    <n v="4.8754442256000001E-2"/>
  </r>
  <r>
    <n v="83"/>
    <n v="8335.08"/>
    <n v="384.86"/>
    <n v="115.78"/>
    <n v="91.66"/>
    <n v="95.55"/>
    <n v="0.71"/>
    <n v="123.19"/>
    <x v="76"/>
    <n v="555"/>
    <n v="1150"/>
    <n v="97.28"/>
    <n v="97.84"/>
    <n v="1.26"/>
    <n v="0.79"/>
    <n v="0.92"/>
    <n v="33.265600000000006"/>
    <n v="277271.43724800006"/>
    <n v="0.27727143724800007"/>
  </r>
  <r>
    <n v="84"/>
    <n v="4698.2"/>
    <n v="262.37"/>
    <n v="79.95"/>
    <n v="74.819999999999993"/>
    <n v="114.83"/>
    <n v="0.86"/>
    <n v="86.9"/>
    <x v="5"/>
    <n v="2308"/>
    <n v="1154"/>
    <n v="141.07"/>
    <n v="74.64"/>
    <n v="1.07"/>
    <n v="0.94"/>
    <n v="0.94"/>
    <n v="25.377600000000001"/>
    <n v="119229.04032"/>
    <n v="0.11922904031999999"/>
  </r>
  <r>
    <n v="85"/>
    <n v="5712.2"/>
    <n v="311.69"/>
    <n v="101.66"/>
    <n v="71.55"/>
    <n v="101.82"/>
    <n v="0.74"/>
    <n v="114.31"/>
    <x v="77"/>
    <n v="224"/>
    <n v="1182"/>
    <n v="107.2"/>
    <n v="74.959999999999994"/>
    <n v="1.42"/>
    <n v="0.7"/>
    <n v="0.93"/>
    <n v="25.4864"/>
    <n v="145583.41407999999"/>
    <n v="0.14558341407999997"/>
  </r>
  <r>
    <n v="86"/>
    <n v="4157.3999999999996"/>
    <n v="273.14"/>
    <n v="95.24"/>
    <n v="55.58"/>
    <n v="17.309999999999999"/>
    <n v="0.7"/>
    <n v="102.16"/>
    <x v="78"/>
    <n v="1393"/>
    <n v="1203"/>
    <n v="14.74"/>
    <n v="59.66"/>
    <n v="1.71"/>
    <n v="0.57999999999999996"/>
    <n v="0.9"/>
    <n v="20.284400000000002"/>
    <n v="84330.364560000002"/>
    <n v="8.4330364559999996E-2"/>
  </r>
  <r>
    <n v="87"/>
    <n v="2771.6"/>
    <n v="220.14"/>
    <n v="77.88"/>
    <n v="45.31"/>
    <n v="21.39"/>
    <n v="0.72"/>
    <n v="79.25"/>
    <x v="79"/>
    <n v="413"/>
    <n v="1240"/>
    <n v="48.99"/>
    <n v="47.32"/>
    <n v="1.72"/>
    <n v="0.57999999999999996"/>
    <n v="0.88"/>
    <n v="16.088800000000003"/>
    <n v="44591.718080000006"/>
    <n v="4.4591718080000002E-2"/>
  </r>
  <r>
    <n v="88"/>
    <n v="4042.48"/>
    <n v="332.23"/>
    <n v="90.34"/>
    <n v="56.97"/>
    <n v="102.6"/>
    <n v="0.46"/>
    <n v="96.76"/>
    <x v="80"/>
    <n v="1159"/>
    <n v="1239"/>
    <n v="120.7"/>
    <n v="61.83"/>
    <n v="1.59"/>
    <n v="0.63"/>
    <n v="0.86"/>
    <n v="21.022200000000002"/>
    <n v="84981.823056000008"/>
    <n v="8.4981823056000008E-2"/>
  </r>
  <r>
    <n v="89"/>
    <n v="3434.08"/>
    <n v="239.16"/>
    <n v="70.58"/>
    <n v="61.95"/>
    <n v="20.010000000000002"/>
    <n v="0.75"/>
    <n v="76.47"/>
    <x v="81"/>
    <n v="358"/>
    <n v="1245"/>
    <n v="162.18"/>
    <n v="64.599999999999994"/>
    <n v="1.1399999999999999"/>
    <n v="0.88"/>
    <n v="0.9"/>
    <n v="21.963999999999999"/>
    <n v="75426.133119999999"/>
    <n v="7.5426133119999988E-2"/>
  </r>
  <r>
    <n v="90"/>
    <n v="5184.92"/>
    <n v="286.58999999999997"/>
    <n v="84.97"/>
    <n v="77.69"/>
    <n v="173.54"/>
    <n v="0.79"/>
    <n v="93.35"/>
    <x v="82"/>
    <n v="2921"/>
    <n v="1289"/>
    <n v="12.88"/>
    <n v="79.33"/>
    <n v="1.0900000000000001"/>
    <n v="0.91"/>
    <n v="0.92"/>
    <n v="26.972200000000001"/>
    <n v="139848.69922400001"/>
    <n v="0.13984869922400001"/>
  </r>
  <r>
    <n v="91"/>
    <n v="1311.44"/>
    <n v="163.57"/>
    <n v="64.959999999999994"/>
    <n v="25.71"/>
    <n v="124.87"/>
    <n v="0.62"/>
    <n v="65.62"/>
    <x v="83"/>
    <n v="658"/>
    <n v="1280"/>
    <n v="123.69"/>
    <n v="30.29"/>
    <n v="2.5299999999999998"/>
    <n v="0.4"/>
    <n v="0.85"/>
    <n v="10.2986"/>
    <n v="13505.995984000001"/>
    <n v="1.3505995984000001E-2"/>
  </r>
  <r>
    <n v="92"/>
    <n v="7138.56"/>
    <n v="365.59"/>
    <n v="112.47"/>
    <n v="80.81"/>
    <n v="168.13"/>
    <n v="0.67"/>
    <n v="117.89"/>
    <x v="84"/>
    <n v="409"/>
    <n v="1305"/>
    <n v="138.58000000000001"/>
    <n v="81.459999999999994"/>
    <n v="1.39"/>
    <n v="0.72"/>
    <n v="0.91"/>
    <n v="27.696400000000001"/>
    <n v="197712.413184"/>
    <n v="0.19771241318399999"/>
  </r>
  <r>
    <n v="93"/>
    <n v="5577"/>
    <n v="316"/>
    <n v="96.28"/>
    <n v="73.75"/>
    <n v="19.329999999999998"/>
    <n v="0.7"/>
    <n v="103.12"/>
    <x v="85"/>
    <n v="2709"/>
    <n v="1332"/>
    <n v="33.69"/>
    <n v="76.39"/>
    <n v="1.31"/>
    <n v="0.77"/>
    <n v="0.92"/>
    <n v="25.972600000000003"/>
    <n v="144849.19020000001"/>
    <n v="0.14484919020000001"/>
  </r>
  <r>
    <n v="94"/>
    <n v="7523.88"/>
    <n v="349.99"/>
    <n v="117.99"/>
    <n v="81.19"/>
    <n v="65.989999999999995"/>
    <n v="0.77"/>
    <n v="122.64"/>
    <x v="86"/>
    <n v="568"/>
    <n v="1358"/>
    <n v="57.99"/>
    <n v="87.06"/>
    <n v="1.45"/>
    <n v="0.69"/>
    <n v="0.94"/>
    <n v="29.600400000000004"/>
    <n v="222709.85755200003"/>
    <n v="0.22270985755200001"/>
  </r>
  <r>
    <n v="95"/>
    <n v="5340.4"/>
    <n v="378.51"/>
    <n v="118.16"/>
    <n v="57.55"/>
    <n v="102.6"/>
    <n v="0.47"/>
    <n v="125.77"/>
    <x v="87"/>
    <n v="296"/>
    <n v="1317"/>
    <n v="97.13"/>
    <n v="65.78"/>
    <n v="2.0499999999999998"/>
    <n v="0.49"/>
    <n v="0.86"/>
    <n v="22.365200000000002"/>
    <n v="119439.11408"/>
    <n v="0.11943911407999999"/>
  </r>
  <r>
    <n v="96"/>
    <n v="8105.24"/>
    <n v="349.99"/>
    <n v="110.5"/>
    <n v="93.4"/>
    <n v="98.12"/>
    <n v="0.83"/>
    <n v="114.43"/>
    <x v="88"/>
    <n v="348"/>
    <n v="1349"/>
    <n v="111.32"/>
    <n v="97.53"/>
    <n v="1.18"/>
    <n v="0.85"/>
    <n v="0.94"/>
    <n v="33.160200000000003"/>
    <n v="268771.37944799999"/>
    <n v="0.268771379448"/>
  </r>
  <r>
    <n v="97"/>
    <n v="5563.48"/>
    <n v="306.49"/>
    <n v="100.76"/>
    <n v="70.3"/>
    <n v="178.45"/>
    <n v="0.74"/>
    <n v="107.11"/>
    <x v="89"/>
    <n v="1953"/>
    <n v="1378"/>
    <n v="174.43"/>
    <n v="74.739999999999995"/>
    <n v="1.43"/>
    <n v="0.7"/>
    <n v="0.92"/>
    <n v="25.4116"/>
    <n v="141376.92836799999"/>
    <n v="0.14137692836799998"/>
  </r>
  <r>
    <n v="98"/>
    <n v="4170.92"/>
    <n v="306.23"/>
    <n v="99.29"/>
    <n v="53.49"/>
    <n v="57.58"/>
    <n v="0.56000000000000005"/>
    <n v="108.2"/>
    <x v="90"/>
    <n v="1181"/>
    <n v="1407"/>
    <n v="54.78"/>
    <n v="61.05"/>
    <n v="1.86"/>
    <n v="0.54"/>
    <n v="0.86"/>
    <n v="20.757000000000001"/>
    <n v="86575.786440000011"/>
    <n v="8.657578644000001E-2"/>
  </r>
  <r>
    <n v="99"/>
    <n v="135.19999999999999"/>
    <n v="39.82"/>
    <n v="14.85"/>
    <n v="11.59"/>
    <n v="137.08000000000001"/>
    <n v="1"/>
    <n v="16.649999999999999"/>
    <x v="91"/>
    <n v="773"/>
    <n v="1393"/>
    <n v="128.66"/>
    <n v="12.87"/>
    <n v="1.28"/>
    <n v="0.78"/>
    <n v="0.91"/>
    <n v="4.3757999999999999"/>
    <n v="591.60815999999988"/>
    <n v="5.9160815999999988E-4"/>
  </r>
  <r>
    <n v="100"/>
    <n v="4421.04"/>
    <n v="351.88"/>
    <n v="106.44"/>
    <n v="52.89"/>
    <n v="62.41"/>
    <n v="0.45"/>
    <n v="115.49"/>
    <x v="92"/>
    <n v="1015"/>
    <n v="1442"/>
    <n v="58.82"/>
    <n v="60.84"/>
    <n v="2.0099999999999998"/>
    <n v="0.5"/>
    <n v="0.85"/>
    <n v="20.685600000000001"/>
    <n v="91451.865023999999"/>
    <n v="9.145186502399999E-2"/>
  </r>
  <r>
    <n v="101"/>
    <n v="9849.32"/>
    <n v="419.74"/>
    <n v="146.96"/>
    <n v="85.33"/>
    <n v="161.18"/>
    <n v="0.7"/>
    <n v="153.55000000000001"/>
    <x v="93"/>
    <n v="1715"/>
    <n v="1407"/>
    <n v="151.69999999999999"/>
    <n v="92.18"/>
    <n v="1.72"/>
    <n v="0.57999999999999996"/>
    <n v="0.93"/>
    <n v="31.341200000000004"/>
    <n v="308689.50798400003"/>
    <n v="0.30868950798400002"/>
  </r>
  <r>
    <n v="102"/>
    <n v="4083.04"/>
    <n v="268.83"/>
    <n v="88.06"/>
    <n v="59.03"/>
    <n v="49.48"/>
    <n v="0.71"/>
    <n v="97.6"/>
    <x v="94"/>
    <n v="2825"/>
    <n v="1436"/>
    <n v="41.76"/>
    <n v="67.599999999999994"/>
    <n v="1.49"/>
    <n v="0.67"/>
    <n v="0.9"/>
    <n v="22.983999999999998"/>
    <n v="93844.591359999991"/>
    <n v="9.3844591359999993E-2"/>
  </r>
  <r>
    <n v="103"/>
    <n v="3920.8"/>
    <n v="260.58999999999997"/>
    <n v="83.21"/>
    <n v="59.99"/>
    <n v="83.62"/>
    <n v="0.73"/>
    <n v="92.33"/>
    <x v="95"/>
    <n v="2303"/>
    <n v="1411"/>
    <n v="99.73"/>
    <n v="64.599999999999994"/>
    <n v="1.39"/>
    <n v="0.72"/>
    <n v="0.91"/>
    <n v="21.963999999999999"/>
    <n v="86116.451199999996"/>
    <n v="8.6116451199999985E-2"/>
  </r>
  <r>
    <n v="104"/>
    <n v="5455.32"/>
    <n v="317.89"/>
    <n v="97.95"/>
    <n v="70.91"/>
    <n v="159.69"/>
    <n v="0.68"/>
    <n v="102.43"/>
    <x v="96"/>
    <n v="530"/>
    <n v="1423"/>
    <n v="156.04"/>
    <n v="78.349999999999994"/>
    <n v="1.38"/>
    <n v="0.72"/>
    <n v="0.87"/>
    <n v="26.638999999999999"/>
    <n v="145324.26947999999"/>
    <n v="0.14532426947999999"/>
  </r>
  <r>
    <n v="105"/>
    <n v="3129.88"/>
    <n v="243.72"/>
    <n v="75.709999999999994"/>
    <n v="52.64"/>
    <n v="72.349999999999994"/>
    <n v="0.66"/>
    <n v="77.17"/>
    <x v="97"/>
    <n v="3111"/>
    <n v="1447"/>
    <n v="57.38"/>
    <n v="56.42"/>
    <n v="1.44"/>
    <n v="0.7"/>
    <n v="0.89"/>
    <n v="19.1828"/>
    <n v="60039.862064000001"/>
    <n v="6.0039862063999999E-2"/>
  </r>
  <r>
    <n v="106"/>
    <n v="4035.72"/>
    <n v="309.91000000000003"/>
    <n v="81.290000000000006"/>
    <n v="63.22"/>
    <n v="94.24"/>
    <n v="0.53"/>
    <n v="84.69"/>
    <x v="98"/>
    <n v="716"/>
    <n v="1426"/>
    <n v="107.88"/>
    <n v="70.63"/>
    <n v="1.29"/>
    <n v="0.78"/>
    <n v="0.87"/>
    <n v="24.014199999999999"/>
    <n v="96914.587223999988"/>
    <n v="9.6914587223999982E-2"/>
  </r>
  <r>
    <n v="107"/>
    <n v="4258.8"/>
    <n v="257.8"/>
    <n v="84.27"/>
    <n v="64.349999999999994"/>
    <n v="88.09"/>
    <n v="0.81"/>
    <n v="94.18"/>
    <x v="99"/>
    <n v="3181"/>
    <n v="1482"/>
    <n v="83.66"/>
    <n v="65"/>
    <n v="1.31"/>
    <n v="0.76"/>
    <n v="0.94"/>
    <n v="22.1"/>
    <n v="94119.48000000001"/>
    <n v="9.4119480000000005E-2"/>
  </r>
  <r>
    <n v="108"/>
    <n v="3082.56"/>
    <n v="221.4"/>
    <n v="72.63"/>
    <n v="54.04"/>
    <n v="152.12"/>
    <n v="0.79"/>
    <n v="75.58"/>
    <x v="100"/>
    <n v="2785"/>
    <n v="1451"/>
    <n v="130.82"/>
    <n v="55.81"/>
    <n v="1.34"/>
    <n v="0.74"/>
    <n v="0.91"/>
    <n v="18.9754"/>
    <n v="58492.809024000002"/>
    <n v="5.8492809023999996E-2"/>
  </r>
  <r>
    <n v="109"/>
    <n v="5009.16"/>
    <n v="303.45"/>
    <n v="101.92"/>
    <n v="62.58"/>
    <n v="177.36"/>
    <n v="0.68"/>
    <n v="107.39"/>
    <x v="101"/>
    <n v="257"/>
    <n v="1465"/>
    <n v="6.95"/>
    <n v="67.599999999999994"/>
    <n v="1.63"/>
    <n v="0.61"/>
    <n v="0.92"/>
    <n v="22.983999999999998"/>
    <n v="115130.53343999998"/>
    <n v="0.11513053343999997"/>
  </r>
  <r>
    <n v="110"/>
    <n v="3650.4"/>
    <n v="275.02999999999997"/>
    <n v="95.71"/>
    <n v="48.56"/>
    <n v="121.41"/>
    <n v="0.61"/>
    <n v="106.12"/>
    <x v="102"/>
    <n v="2830"/>
    <n v="1461"/>
    <n v="120.96"/>
    <n v="58.26"/>
    <n v="1.97"/>
    <n v="0.51"/>
    <n v="0.89"/>
    <n v="19.808400000000002"/>
    <n v="72308.583360000004"/>
    <n v="7.2308583359999998E-2"/>
  </r>
  <r>
    <n v="111"/>
    <n v="5969.08"/>
    <n v="317.79000000000002"/>
    <n v="110.18"/>
    <n v="68.98"/>
    <n v="92.04"/>
    <n v="0.74"/>
    <n v="113.72"/>
    <x v="103"/>
    <n v="3183"/>
    <n v="1493"/>
    <n v="100.54"/>
    <n v="78"/>
    <n v="1.6"/>
    <n v="0.63"/>
    <n v="0.91"/>
    <n v="26.520000000000003"/>
    <n v="158300.00160000002"/>
    <n v="0.15830000160000002"/>
  </r>
  <r>
    <n v="112"/>
    <n v="3319.16"/>
    <n v="226.86"/>
    <n v="79.83"/>
    <n v="52.94"/>
    <n v="36.08"/>
    <n v="0.81"/>
    <n v="84.89"/>
    <x v="104"/>
    <n v="2432"/>
    <n v="1559"/>
    <n v="40.03"/>
    <n v="56.97"/>
    <n v="1.51"/>
    <n v="0.66"/>
    <n v="0.92"/>
    <n v="19.369800000000001"/>
    <n v="64291.465368000005"/>
    <n v="6.4291465367999998E-2"/>
  </r>
  <r>
    <n v="113"/>
    <n v="4028.96"/>
    <n v="299.14"/>
    <n v="99.9"/>
    <n v="51.35"/>
    <n v="90.73"/>
    <n v="0.56999999999999995"/>
    <n v="110.71"/>
    <x v="105"/>
    <n v="407"/>
    <n v="1598"/>
    <n v="80.540000000000006"/>
    <n v="57.2"/>
    <n v="1.95"/>
    <n v="0.51"/>
    <n v="0.86"/>
    <n v="19.448000000000004"/>
    <n v="78355.21408000002"/>
    <n v="7.8355214080000013E-2"/>
  </r>
  <r>
    <n v="114"/>
    <n v="3738.28"/>
    <n v="284.43"/>
    <n v="82.36"/>
    <n v="57.79"/>
    <n v="17.86"/>
    <n v="0.57999999999999996"/>
    <n v="93.09"/>
    <x v="106"/>
    <n v="2990"/>
    <n v="1579"/>
    <n v="35.909999999999997"/>
    <n v="68.78"/>
    <n v="1.42"/>
    <n v="0.7"/>
    <n v="0.84"/>
    <n v="23.385200000000001"/>
    <n v="87420.425456000012"/>
    <n v="8.7420425456000012E-2"/>
  </r>
  <r>
    <n v="115"/>
    <n v="4515.68"/>
    <n v="278.23"/>
    <n v="102.68"/>
    <n v="56"/>
    <n v="93.46"/>
    <n v="0.73"/>
    <n v="101.4"/>
    <x v="57"/>
    <n v="166"/>
    <n v="1571"/>
    <n v="112.62"/>
    <n v="54.66"/>
    <n v="1.83"/>
    <n v="0.55000000000000004"/>
    <n v="0.94"/>
    <n v="18.584399999999999"/>
    <n v="83921.203391999996"/>
    <n v="8.3921203391999988E-2"/>
  </r>
  <r>
    <n v="116"/>
    <n v="3156.92"/>
    <n v="222.92"/>
    <n v="80.63"/>
    <n v="49.85"/>
    <n v="71.95"/>
    <n v="0.8"/>
    <n v="82.63"/>
    <x v="107"/>
    <n v="145"/>
    <n v="1611"/>
    <n v="77.28"/>
    <n v="52.07"/>
    <n v="1.62"/>
    <n v="0.62"/>
    <n v="0.93"/>
    <n v="17.703800000000001"/>
    <n v="55889.480296000002"/>
    <n v="5.5889480296000001E-2"/>
  </r>
  <r>
    <n v="117"/>
    <n v="4982.12"/>
    <n v="278.33999999999997"/>
    <n v="89.78"/>
    <n v="70.650000000000006"/>
    <n v="132.79"/>
    <n v="0.81"/>
    <n v="93.74"/>
    <x v="108"/>
    <n v="2265"/>
    <n v="1607"/>
    <n v="146.31"/>
    <n v="76.09"/>
    <n v="1.27"/>
    <n v="0.79"/>
    <n v="0.92"/>
    <n v="25.870600000000003"/>
    <n v="128890.43367200001"/>
    <n v="0.12889043367200001"/>
  </r>
  <r>
    <n v="118"/>
    <n v="2305.16"/>
    <n v="199.34"/>
    <n v="65.52"/>
    <n v="44.79"/>
    <n v="164.43"/>
    <n v="0.73"/>
    <n v="68.64"/>
    <x v="109"/>
    <n v="998"/>
    <n v="1625"/>
    <n v="155.38"/>
    <n v="45.82"/>
    <n v="1.46"/>
    <n v="0.68"/>
    <n v="0.89"/>
    <n v="15.578800000000001"/>
    <n v="35911.626607999999"/>
    <n v="3.5911626608E-2"/>
  </r>
  <r>
    <n v="119"/>
    <n v="5333.64"/>
    <n v="295.83"/>
    <n v="84.82"/>
    <n v="80.06"/>
    <n v="81.099999999999994"/>
    <n v="0.77"/>
    <n v="96.2"/>
    <x v="110"/>
    <n v="2457"/>
    <n v="1667"/>
    <n v="71.08"/>
    <n v="84.84"/>
    <n v="1.06"/>
    <n v="0.94"/>
    <n v="0.91"/>
    <n v="28.845600000000005"/>
    <n v="153852.04598400003"/>
    <n v="0.15385204598400001"/>
  </r>
  <r>
    <n v="120"/>
    <n v="2663.44"/>
    <n v="219.25"/>
    <n v="88.96"/>
    <n v="38.119999999999997"/>
    <n v="158.69999999999999"/>
    <n v="0.7"/>
    <n v="88.29"/>
    <x v="111"/>
    <n v="2086"/>
    <n v="1657"/>
    <n v="166.37"/>
    <n v="39.94"/>
    <n v="2.33"/>
    <n v="0.43"/>
    <n v="0.92"/>
    <n v="13.579600000000001"/>
    <n v="36168.449824000003"/>
    <n v="3.6168449823999999E-2"/>
  </r>
  <r>
    <n v="121"/>
    <n v="3251.56"/>
    <n v="246.51"/>
    <n v="75.11"/>
    <n v="55.12"/>
    <n v="87.22"/>
    <n v="0.67"/>
    <n v="82.22"/>
    <x v="19"/>
    <n v="2531"/>
    <n v="1653"/>
    <n v="108.43"/>
    <n v="62.4"/>
    <n v="1.36"/>
    <n v="0.73"/>
    <n v="0.85"/>
    <n v="21.216000000000001"/>
    <n v="68985.096959999995"/>
    <n v="6.8985096959999992E-2"/>
  </r>
  <r>
    <n v="122"/>
    <n v="4326.3999999999996"/>
    <n v="257.54000000000002"/>
    <n v="77.930000000000007"/>
    <n v="70.69"/>
    <n v="48.32"/>
    <n v="0.82"/>
    <n v="85.17"/>
    <x v="112"/>
    <n v="2685"/>
    <n v="1687"/>
    <n v="77.66"/>
    <n v="74.400000000000006"/>
    <n v="1.1000000000000001"/>
    <n v="0.91"/>
    <n v="0.93"/>
    <n v="25.296000000000003"/>
    <n v="109440.61440000001"/>
    <n v="0.1094406144"/>
  </r>
  <r>
    <n v="123"/>
    <n v="5326.88"/>
    <n v="298.51"/>
    <n v="111.46"/>
    <n v="60.85"/>
    <n v="165.97"/>
    <n v="0.75"/>
    <n v="112.64"/>
    <x v="113"/>
    <n v="2071"/>
    <n v="1674"/>
    <n v="161.15"/>
    <n v="62.32"/>
    <n v="1.83"/>
    <n v="0.55000000000000004"/>
    <n v="0.92"/>
    <n v="21.188800000000001"/>
    <n v="112870.194944"/>
    <n v="0.112870194944"/>
  </r>
  <r>
    <n v="124"/>
    <n v="2433.6"/>
    <n v="200.86"/>
    <n v="64.38"/>
    <n v="48.13"/>
    <n v="84.95"/>
    <n v="0.76"/>
    <n v="69.38"/>
    <x v="114"/>
    <n v="243"/>
    <n v="1696"/>
    <n v="77.010000000000005"/>
    <n v="52"/>
    <n v="1.34"/>
    <n v="0.75"/>
    <n v="0.9"/>
    <n v="17.68"/>
    <n v="43026.047999999995"/>
    <n v="4.302604799999999E-2"/>
  </r>
  <r>
    <n v="125"/>
    <n v="2764.84"/>
    <n v="227.49"/>
    <n v="73.14"/>
    <n v="48.13"/>
    <n v="65.959999999999994"/>
    <n v="0.67"/>
    <n v="80.98"/>
    <x v="115"/>
    <n v="234"/>
    <n v="1734"/>
    <n v="47.6"/>
    <n v="55.24"/>
    <n v="1.52"/>
    <n v="0.66"/>
    <n v="0.89"/>
    <n v="18.781600000000001"/>
    <n v="51928.118944000009"/>
    <n v="5.1928118944000005E-2"/>
  </r>
  <r>
    <n v="126"/>
    <n v="175.76"/>
    <n v="49.32"/>
    <n v="16.66"/>
    <n v="13.43"/>
    <n v="82.11"/>
    <n v="0.91"/>
    <n v="18.93"/>
    <x v="116"/>
    <n v="635"/>
    <n v="1713"/>
    <n v="105.95"/>
    <n v="15.12"/>
    <n v="1.24"/>
    <n v="0.81"/>
    <n v="0.81"/>
    <n v="5.1408000000000005"/>
    <n v="903.54700800000001"/>
    <n v="9.0354700799999996E-4"/>
  </r>
  <r>
    <n v="127"/>
    <n v="1994.2"/>
    <n v="211.89"/>
    <n v="61.1"/>
    <n v="41.56"/>
    <n v="87.23"/>
    <n v="0.56000000000000005"/>
    <n v="65"/>
    <x v="117"/>
    <n v="2771"/>
    <n v="1749"/>
    <n v="53.13"/>
    <n v="47.56"/>
    <n v="1.47"/>
    <n v="0.68"/>
    <n v="0.79"/>
    <n v="16.170400000000001"/>
    <n v="32247.011680000003"/>
    <n v="3.224701168E-2"/>
  </r>
  <r>
    <n v="128"/>
    <n v="2629.64"/>
    <n v="241.31"/>
    <n v="66.19"/>
    <n v="50.58"/>
    <n v="53.87"/>
    <n v="0.56999999999999995"/>
    <n v="75.58"/>
    <x v="118"/>
    <n v="1060"/>
    <n v="1767"/>
    <n v="40.82"/>
    <n v="56.99"/>
    <n v="1.31"/>
    <n v="0.76"/>
    <n v="0.81"/>
    <n v="19.376600000000003"/>
    <n v="50953.482424000009"/>
    <n v="5.095348242400001E-2"/>
  </r>
  <r>
    <n v="129"/>
    <n v="3562.52"/>
    <n v="278.97000000000003"/>
    <n v="74.010000000000005"/>
    <n v="61.29"/>
    <n v="33.659999999999997"/>
    <n v="0.57999999999999996"/>
    <n v="86.58"/>
    <x v="119"/>
    <n v="944"/>
    <n v="1771"/>
    <n v="41.35"/>
    <n v="67.209999999999994"/>
    <n v="1.21"/>
    <n v="0.83"/>
    <n v="0.87"/>
    <n v="22.851399999999998"/>
    <n v="81408.569527999993"/>
    <n v="8.1408569527999991E-2"/>
  </r>
  <r>
    <n v="130"/>
    <n v="6313.84"/>
    <n v="317.16000000000003"/>
    <n v="109.79"/>
    <n v="73.22"/>
    <n v="110.25"/>
    <n v="0.79"/>
    <n v="114.93"/>
    <x v="72"/>
    <n v="1590"/>
    <n v="1759"/>
    <n v="127.65"/>
    <n v="74.209999999999994"/>
    <n v="1.5"/>
    <n v="0.67"/>
    <n v="0.93"/>
    <n v="25.231400000000001"/>
    <n v="159307.02257600002"/>
    <n v="0.15930702257600002"/>
  </r>
  <r>
    <n v="131"/>
    <n v="10342.799999999999"/>
    <n v="399.2"/>
    <n v="119.37"/>
    <n v="110.32"/>
    <n v="0.89"/>
    <n v="0.82"/>
    <n v="131.24"/>
    <x v="120"/>
    <n v="2037"/>
    <n v="1769"/>
    <n v="146.31"/>
    <n v="110.35"/>
    <n v="1.08"/>
    <n v="0.92"/>
    <n v="0.95"/>
    <n v="37.518999999999998"/>
    <n v="388051.51319999993"/>
    <n v="0.38805151319999992"/>
  </r>
  <r>
    <n v="132"/>
    <n v="6780.28"/>
    <n v="338.96"/>
    <n v="98.26"/>
    <n v="87.86"/>
    <n v="175.42"/>
    <n v="0.74"/>
    <n v="107.07"/>
    <x v="121"/>
    <n v="1099"/>
    <n v="1799"/>
    <n v="29.05"/>
    <n v="92.27"/>
    <n v="1.1200000000000001"/>
    <n v="0.89"/>
    <n v="0.92"/>
    <n v="31.3718"/>
    <n v="212709.58810399999"/>
    <n v="0.21270958810399998"/>
  </r>
  <r>
    <n v="133"/>
    <n v="3373.24"/>
    <n v="291.79000000000002"/>
    <n v="86.51"/>
    <n v="49.65"/>
    <n v="85.31"/>
    <n v="0.5"/>
    <n v="107.11"/>
    <x v="122"/>
    <n v="448"/>
    <n v="1848"/>
    <n v="84.43"/>
    <n v="55.94"/>
    <n v="1.74"/>
    <n v="0.56999999999999995"/>
    <n v="0.83"/>
    <n v="19.019600000000001"/>
    <n v="64157.675503999999"/>
    <n v="6.4157675503999992E-2"/>
  </r>
  <r>
    <n v="134"/>
    <n v="3271.84"/>
    <n v="237"/>
    <n v="81.900000000000006"/>
    <n v="50.86"/>
    <n v="166.12"/>
    <n v="0.73"/>
    <n v="91.44"/>
    <x v="123"/>
    <n v="3032"/>
    <n v="1828"/>
    <n v="165.17"/>
    <n v="54.5"/>
    <n v="1.61"/>
    <n v="0.62"/>
    <n v="0.9"/>
    <n v="18.53"/>
    <n v="60627.195200000009"/>
    <n v="6.0627195200000004E-2"/>
  </r>
  <r>
    <n v="135"/>
    <n v="6989.84"/>
    <n v="344.16"/>
    <n v="112.54"/>
    <n v="79.08"/>
    <n v="125.62"/>
    <n v="0.74"/>
    <n v="122.23"/>
    <x v="124"/>
    <n v="212"/>
    <n v="1829"/>
    <n v="141.91"/>
    <n v="84.7"/>
    <n v="1.42"/>
    <n v="0.7"/>
    <n v="0.93"/>
    <n v="28.798000000000002"/>
    <n v="201293.41232"/>
    <n v="0.20129341232"/>
  </r>
  <r>
    <n v="136"/>
    <n v="6773.52"/>
    <n v="341.74"/>
    <n v="102.41"/>
    <n v="84.21"/>
    <n v="82.37"/>
    <n v="0.73"/>
    <n v="115.11"/>
    <x v="125"/>
    <n v="623"/>
    <n v="1874"/>
    <n v="71.569999999999993"/>
    <n v="92.32"/>
    <n v="1.22"/>
    <n v="0.82"/>
    <n v="0.91"/>
    <n v="31.3888"/>
    <n v="212612.66457600001"/>
    <n v="0.212612664576"/>
  </r>
  <r>
    <n v="137"/>
    <n v="3096.08"/>
    <n v="239.42"/>
    <n v="90.67"/>
    <n v="43.48"/>
    <n v="88.16"/>
    <n v="0.68"/>
    <n v="92.33"/>
    <x v="126"/>
    <n v="2993"/>
    <n v="1875"/>
    <n v="80.27"/>
    <n v="48.08"/>
    <n v="2.09"/>
    <n v="0.48"/>
    <n v="0.91"/>
    <n v="16.347200000000001"/>
    <n v="50612.238976000001"/>
    <n v="5.0612238976E-2"/>
  </r>
  <r>
    <n v="138"/>
    <n v="6246.24"/>
    <n v="302.19"/>
    <n v="105.57"/>
    <n v="75.33"/>
    <n v="23.41"/>
    <n v="0.86"/>
    <n v="110.61"/>
    <x v="127"/>
    <n v="3026"/>
    <n v="1872"/>
    <n v="29.58"/>
    <n v="79.81"/>
    <n v="1.4"/>
    <n v="0.71"/>
    <n v="0.95"/>
    <n v="27.135400000000004"/>
    <n v="169494.22089600001"/>
    <n v="0.169494220896"/>
  </r>
  <r>
    <n v="139"/>
    <n v="1439.88"/>
    <n v="167.51"/>
    <n v="60.76"/>
    <n v="30.17"/>
    <n v="150.63999999999999"/>
    <n v="0.64"/>
    <n v="61.64"/>
    <x v="128"/>
    <n v="2230"/>
    <n v="1852"/>
    <n v="152.35"/>
    <n v="33.799999999999997"/>
    <n v="2.0099999999999998"/>
    <n v="0.5"/>
    <n v="0.87"/>
    <n v="11.491999999999999"/>
    <n v="16547.10096"/>
    <n v="1.6547100959999998E-2"/>
  </r>
  <r>
    <n v="140"/>
    <n v="3528.72"/>
    <n v="252.34"/>
    <n v="78.78"/>
    <n v="57.03"/>
    <n v="12.57"/>
    <n v="0.7"/>
    <n v="82.63"/>
    <x v="129"/>
    <n v="2799"/>
    <n v="1867"/>
    <n v="167.28"/>
    <n v="58.9"/>
    <n v="1.38"/>
    <n v="0.72"/>
    <n v="0.9"/>
    <n v="20.026"/>
    <n v="70666.14671999999"/>
    <n v="7.0666146719999989E-2"/>
  </r>
  <r>
    <n v="141"/>
    <n v="6591"/>
    <n v="347.2"/>
    <n v="112.24"/>
    <n v="74.77"/>
    <n v="10.81"/>
    <n v="0.69"/>
    <n v="117.92"/>
    <x v="130"/>
    <n v="2227"/>
    <n v="1888"/>
    <n v="14.04"/>
    <n v="78"/>
    <n v="1.5"/>
    <n v="0.67"/>
    <n v="0.94"/>
    <n v="26.520000000000003"/>
    <n v="174793.32"/>
    <n v="0.17479332"/>
  </r>
  <r>
    <n v="142"/>
    <n v="3170.44"/>
    <n v="231.8"/>
    <n v="69.099999999999994"/>
    <n v="58.42"/>
    <n v="111.46"/>
    <n v="0.74"/>
    <n v="79.08"/>
    <x v="131"/>
    <n v="595"/>
    <n v="1873"/>
    <n v="117.41"/>
    <n v="63.23"/>
    <n v="1.18"/>
    <n v="0.85"/>
    <n v="0.91"/>
    <n v="21.498200000000001"/>
    <n v="68158.753208000009"/>
    <n v="6.8158753208000009E-2"/>
  </r>
  <r>
    <n v="143"/>
    <n v="3305.64"/>
    <n v="237.63"/>
    <n v="79.86"/>
    <n v="52.7"/>
    <n v="24.17"/>
    <n v="0.74"/>
    <n v="88.93"/>
    <x v="132"/>
    <n v="188"/>
    <n v="1900"/>
    <n v="15.26"/>
    <n v="57.94"/>
    <n v="1.52"/>
    <n v="0.66"/>
    <n v="0.89"/>
    <n v="19.6996"/>
    <n v="65119.785744000001"/>
    <n v="6.5119785744E-2"/>
  </r>
  <r>
    <n v="144"/>
    <n v="6557.2"/>
    <n v="314.11"/>
    <n v="102.34"/>
    <n v="81.58"/>
    <n v="37.54"/>
    <n v="0.84"/>
    <n v="107.2"/>
    <x v="133"/>
    <n v="3136"/>
    <n v="1924"/>
    <n v="50.91"/>
    <n v="86.59"/>
    <n v="1.25"/>
    <n v="0.8"/>
    <n v="0.94"/>
    <n v="29.440600000000003"/>
    <n v="193047.90232000002"/>
    <n v="0.19304790232000002"/>
  </r>
  <r>
    <n v="145"/>
    <n v="4745.5200000000004"/>
    <n v="300.39999999999998"/>
    <n v="93.82"/>
    <n v="64.400000000000006"/>
    <n v="50.01"/>
    <n v="0.66"/>
    <n v="103.22"/>
    <x v="40"/>
    <n v="315"/>
    <n v="1927"/>
    <n v="40.909999999999997"/>
    <n v="70.73"/>
    <n v="1.46"/>
    <n v="0.69"/>
    <n v="0.87"/>
    <n v="24.048200000000001"/>
    <n v="114121.21406400001"/>
    <n v="0.11412121406400001"/>
  </r>
  <r>
    <n v="146"/>
    <n v="6732.96"/>
    <n v="332.23"/>
    <n v="109.84"/>
    <n v="78.040000000000006"/>
    <n v="79.36"/>
    <n v="0.77"/>
    <n v="114.22"/>
    <x v="134"/>
    <n v="2616"/>
    <n v="2000"/>
    <n v="78.180000000000007"/>
    <n v="79.400000000000006"/>
    <n v="1.41"/>
    <n v="0.71"/>
    <n v="0.93"/>
    <n v="26.996000000000002"/>
    <n v="181762.98816000001"/>
    <n v="0.18176298816"/>
  </r>
  <r>
    <n v="147"/>
    <n v="885.56"/>
    <n v="121.6"/>
    <n v="35.020000000000003"/>
    <n v="32.19"/>
    <n v="87.34"/>
    <n v="0.75"/>
    <n v="42.32"/>
    <x v="135"/>
    <n v="501"/>
    <n v="1968"/>
    <n v="100.62"/>
    <n v="34.93"/>
    <n v="1.0900000000000001"/>
    <n v="0.92"/>
    <n v="0.84"/>
    <n v="11.876200000000001"/>
    <n v="10517.087672"/>
    <n v="1.0517087671999999E-2"/>
  </r>
  <r>
    <n v="148"/>
    <n v="4873.96"/>
    <n v="284.69"/>
    <n v="100.81"/>
    <n v="61.56"/>
    <n v="87.78"/>
    <n v="0.76"/>
    <n v="103.61"/>
    <x v="136"/>
    <n v="514"/>
    <n v="1985"/>
    <n v="107.53"/>
    <n v="59.8"/>
    <n v="1.64"/>
    <n v="0.61"/>
    <n v="0.94"/>
    <n v="20.332000000000001"/>
    <n v="99097.354720000003"/>
    <n v="9.9097354720000003E-2"/>
  </r>
  <r>
    <n v="149"/>
    <n v="5577"/>
    <n v="304.08"/>
    <n v="110.1"/>
    <n v="64.5"/>
    <n v="130.94"/>
    <n v="0.76"/>
    <n v="112.52"/>
    <x v="85"/>
    <n v="1860"/>
    <n v="1995"/>
    <n v="130.31"/>
    <n v="70.930000000000007"/>
    <n v="1.71"/>
    <n v="0.59"/>
    <n v="0.92"/>
    <n v="24.116200000000003"/>
    <n v="134496.04740000001"/>
    <n v="0.13449604740000001"/>
  </r>
  <r>
    <n v="150"/>
    <n v="4813.12"/>
    <n v="301.56"/>
    <n v="91.84"/>
    <n v="66.73"/>
    <n v="92.58"/>
    <n v="0.67"/>
    <n v="98.01"/>
    <x v="137"/>
    <n v="3109"/>
    <n v="2062"/>
    <n v="111.8"/>
    <n v="72.8"/>
    <n v="1.38"/>
    <n v="0.73"/>
    <n v="0.92"/>
    <n v="24.752000000000002"/>
    <n v="119134.34624000001"/>
    <n v="0.11913434624000001"/>
  </r>
  <r>
    <n v="151"/>
    <n v="2758.08"/>
    <n v="255.12"/>
    <n v="72.27"/>
    <n v="48.59"/>
    <n v="48.04"/>
    <n v="0.53"/>
    <n v="77.569999999999993"/>
    <x v="138"/>
    <n v="365"/>
    <n v="2094"/>
    <n v="50.44"/>
    <n v="56.68"/>
    <n v="1.49"/>
    <n v="0.67"/>
    <n v="0.84"/>
    <n v="19.2712"/>
    <n v="53151.511295999997"/>
    <n v="5.3151511295999994E-2"/>
  </r>
  <r>
    <n v="152"/>
    <n v="6861.4"/>
    <n v="321.83"/>
    <n v="99.22"/>
    <n v="88.05"/>
    <n v="80.53"/>
    <n v="0.83"/>
    <n v="104.29"/>
    <x v="139"/>
    <n v="1542"/>
    <n v="2086"/>
    <n v="94.29"/>
    <n v="88.55"/>
    <n v="1.1299999999999999"/>
    <n v="0.89"/>
    <n v="0.94"/>
    <n v="30.107000000000003"/>
    <n v="206576.1698"/>
    <n v="0.20657616979999999"/>
  </r>
  <r>
    <n v="153"/>
    <n v="3089.32"/>
    <n v="217.09"/>
    <n v="70.81"/>
    <n v="55.55"/>
    <n v="122.58"/>
    <n v="0.82"/>
    <n v="74.5"/>
    <x v="140"/>
    <n v="2852"/>
    <n v="2100"/>
    <n v="119.25"/>
    <n v="59.3"/>
    <n v="1.27"/>
    <n v="0.78"/>
    <n v="0.91"/>
    <n v="20.161999999999999"/>
    <n v="62286.869839999999"/>
    <n v="6.2286869839999995E-2"/>
  </r>
  <r>
    <n v="154"/>
    <n v="3623.36"/>
    <n v="234.22"/>
    <n v="82.58"/>
    <n v="55.87"/>
    <n v="67.099999999999994"/>
    <n v="0.83"/>
    <n v="86.08"/>
    <x v="141"/>
    <n v="2876"/>
    <n v="2130"/>
    <n v="64.98"/>
    <n v="58.38"/>
    <n v="1.48"/>
    <n v="0.68"/>
    <n v="0.93"/>
    <n v="19.849200000000003"/>
    <n v="71920.79731200001"/>
    <n v="7.1920797312000004E-2"/>
  </r>
  <r>
    <n v="155"/>
    <n v="6354.4"/>
    <n v="308.27999999999997"/>
    <n v="102.63"/>
    <n v="78.83"/>
    <n v="159.54"/>
    <n v="0.84"/>
    <n v="106.88"/>
    <x v="26"/>
    <n v="2905"/>
    <n v="2105"/>
    <n v="138.94999999999999"/>
    <n v="80.56"/>
    <n v="1.3"/>
    <n v="0.77"/>
    <n v="0.95"/>
    <n v="27.390400000000003"/>
    <n v="174049.55776"/>
    <n v="0.17404955776"/>
  </r>
  <r>
    <n v="156"/>
    <n v="3062.28"/>
    <n v="252.34"/>
    <n v="68.569999999999993"/>
    <n v="56.86"/>
    <n v="113.62"/>
    <n v="0.6"/>
    <n v="79.08"/>
    <x v="142"/>
    <n v="871"/>
    <n v="2105"/>
    <n v="117.41"/>
    <n v="60.67"/>
    <n v="1.21"/>
    <n v="0.83"/>
    <n v="0.88"/>
    <n v="20.627800000000001"/>
    <n v="63168.099384000008"/>
    <n v="6.3168099384000004E-2"/>
  </r>
  <r>
    <n v="157"/>
    <n v="7645.56"/>
    <n v="380.56"/>
    <n v="127.84"/>
    <n v="76.150000000000006"/>
    <n v="54.13"/>
    <n v="0.66"/>
    <n v="147.19"/>
    <x v="143"/>
    <n v="3144"/>
    <n v="2178"/>
    <n v="54.34"/>
    <n v="87.24"/>
    <n v="1.68"/>
    <n v="0.6"/>
    <n v="0.92"/>
    <n v="29.6616"/>
    <n v="226779.54249600001"/>
    <n v="0.22677954249599999"/>
  </r>
  <r>
    <n v="158"/>
    <n v="2447.12"/>
    <n v="207.85"/>
    <n v="72.239999999999995"/>
    <n v="43.13"/>
    <n v="157.34"/>
    <n v="0.71"/>
    <n v="82.22"/>
    <x v="144"/>
    <n v="2893"/>
    <n v="2143"/>
    <n v="145.30000000000001"/>
    <n v="44.87"/>
    <n v="1.67"/>
    <n v="0.6"/>
    <n v="0.9"/>
    <n v="15.255800000000001"/>
    <n v="37332.773295999999"/>
    <n v="3.7332773295999995E-2"/>
  </r>
  <r>
    <n v="159"/>
    <n v="2791.88"/>
    <n v="205.43"/>
    <n v="61.48"/>
    <n v="57.82"/>
    <n v="141.01"/>
    <n v="0.83"/>
    <n v="68.25"/>
    <x v="145"/>
    <n v="1637"/>
    <n v="2145"/>
    <n v="130.36000000000001"/>
    <n v="59.8"/>
    <n v="1.06"/>
    <n v="0.94"/>
    <n v="0.93"/>
    <n v="20.332000000000001"/>
    <n v="56764.504160000004"/>
    <n v="5.676450416E-2"/>
  </r>
  <r>
    <n v="160"/>
    <n v="8125.52"/>
    <n v="389.54"/>
    <n v="122.28"/>
    <n v="84.61"/>
    <n v="99.44"/>
    <n v="0.67"/>
    <n v="131.65"/>
    <x v="146"/>
    <n v="784"/>
    <n v="2151"/>
    <n v="99.09"/>
    <n v="88.4"/>
    <n v="1.45"/>
    <n v="0.69"/>
    <n v="0.91"/>
    <n v="30.056000000000004"/>
    <n v="244220.62912000006"/>
    <n v="0.24422062912000003"/>
  </r>
  <r>
    <n v="161"/>
    <n v="3346.2"/>
    <n v="251.71"/>
    <n v="90"/>
    <n v="47.34"/>
    <n v="135.99"/>
    <n v="0.66"/>
    <n v="96.24"/>
    <x v="147"/>
    <n v="1360"/>
    <n v="2156"/>
    <n v="141.58000000000001"/>
    <n v="51.48"/>
    <n v="1.9"/>
    <n v="0.53"/>
    <n v="0.89"/>
    <n v="17.5032"/>
    <n v="58569.207839999995"/>
    <n v="5.8569207839999991E-2"/>
  </r>
  <r>
    <n v="162"/>
    <n v="7807.8"/>
    <n v="383.34"/>
    <n v="116.97"/>
    <n v="84.99"/>
    <n v="8.73"/>
    <n v="0.67"/>
    <n v="131.27000000000001"/>
    <x v="148"/>
    <n v="289"/>
    <n v="2183"/>
    <n v="172.03"/>
    <n v="98.61"/>
    <n v="1.38"/>
    <n v="0.73"/>
    <n v="0.89"/>
    <n v="33.5274"/>
    <n v="261775.23372000002"/>
    <n v="0.26177523372"/>
  </r>
  <r>
    <n v="163"/>
    <n v="3731.52"/>
    <n v="247.4"/>
    <n v="72.33"/>
    <n v="65.69"/>
    <n v="82.42"/>
    <n v="0.77"/>
    <n v="79.760000000000005"/>
    <x v="149"/>
    <n v="2347"/>
    <n v="2187"/>
    <n v="109.03"/>
    <n v="65.78"/>
    <n v="1.1000000000000001"/>
    <n v="0.91"/>
    <n v="0.92"/>
    <n v="22.365200000000002"/>
    <n v="83456.191104000012"/>
    <n v="8.3456191104000002E-2"/>
  </r>
  <r>
    <n v="164"/>
    <n v="2704"/>
    <n v="226.6"/>
    <n v="71"/>
    <n v="48.49"/>
    <n v="78.7"/>
    <n v="0.66"/>
    <n v="75.58"/>
    <x v="150"/>
    <n v="2726"/>
    <n v="2224"/>
    <n v="63.43"/>
    <n v="49.34"/>
    <n v="1.46"/>
    <n v="0.68"/>
    <n v="0.89"/>
    <n v="16.775600000000001"/>
    <n v="45361.222399999999"/>
    <n v="4.5361222399999998E-2"/>
  </r>
  <r>
    <n v="165"/>
    <n v="2102.36"/>
    <n v="205.17"/>
    <n v="65.16"/>
    <n v="41.08"/>
    <n v="119.52"/>
    <n v="0.63"/>
    <n v="71.540000000000006"/>
    <x v="151"/>
    <n v="291"/>
    <n v="2201"/>
    <n v="109.09"/>
    <n v="47.67"/>
    <n v="1.59"/>
    <n v="0.63"/>
    <n v="0.87"/>
    <n v="16.207800000000002"/>
    <n v="34074.630408000005"/>
    <n v="3.4074630408000003E-2"/>
  </r>
  <r>
    <n v="166"/>
    <n v="3021.72"/>
    <n v="237.89"/>
    <n v="90.83"/>
    <n v="42.36"/>
    <n v="70.400000000000006"/>
    <n v="0.67"/>
    <n v="96.62"/>
    <x v="152"/>
    <n v="393"/>
    <n v="2242"/>
    <n v="66.19"/>
    <n v="45.55"/>
    <n v="2.14"/>
    <n v="0.47"/>
    <n v="0.9"/>
    <n v="15.487"/>
    <n v="46797.377639999999"/>
    <n v="4.6797377639999999E-2"/>
  </r>
  <r>
    <n v="167"/>
    <n v="7043.92"/>
    <n v="384.34"/>
    <n v="119.96"/>
    <n v="74.760000000000005"/>
    <n v="176.78"/>
    <n v="0.6"/>
    <n v="128.63999999999999"/>
    <x v="153"/>
    <n v="2544"/>
    <n v="2233"/>
    <n v="165.96"/>
    <n v="79.959999999999994"/>
    <n v="1.6"/>
    <n v="0.62"/>
    <n v="0.89"/>
    <n v="27.186399999999999"/>
    <n v="191498.826688"/>
    <n v="0.191498826688"/>
  </r>
  <r>
    <n v="168"/>
    <n v="8382.4"/>
    <n v="402.62"/>
    <n v="132.26"/>
    <n v="80.7"/>
    <n v="178.33"/>
    <n v="0.65"/>
    <n v="137.51"/>
    <x v="154"/>
    <n v="2310"/>
    <n v="2303"/>
    <n v="164.65"/>
    <n v="87.58"/>
    <n v="1.64"/>
    <n v="0.61"/>
    <n v="0.92"/>
    <n v="29.777200000000001"/>
    <n v="249604.40127999999"/>
    <n v="0.24960440127999997"/>
  </r>
  <r>
    <n v="169"/>
    <n v="2453.88"/>
    <n v="221.4"/>
    <n v="58.12"/>
    <n v="53.76"/>
    <n v="146.16999999999999"/>
    <n v="0.63"/>
    <n v="68.64"/>
    <x v="155"/>
    <n v="564"/>
    <n v="2292"/>
    <n v="142.69999999999999"/>
    <n v="58.7"/>
    <n v="1.08"/>
    <n v="0.92"/>
    <n v="0.86"/>
    <n v="19.958000000000002"/>
    <n v="48974.53704000001"/>
    <n v="4.8974537040000009E-2"/>
  </r>
  <r>
    <n v="170"/>
    <n v="4955.08"/>
    <n v="300.39999999999998"/>
    <n v="97.42"/>
    <n v="64.760000000000005"/>
    <n v="72.92"/>
    <n v="0.69"/>
    <n v="99.65"/>
    <x v="156"/>
    <n v="2451"/>
    <n v="2357"/>
    <n v="82.5"/>
    <n v="66.760000000000005"/>
    <n v="1.5"/>
    <n v="0.66"/>
    <n v="0.91"/>
    <n v="22.698400000000003"/>
    <n v="112472.38787200001"/>
    <n v="0.11247238787200001"/>
  </r>
  <r>
    <n v="171"/>
    <n v="6036.68"/>
    <n v="323.36"/>
    <n v="95.23"/>
    <n v="80.709999999999994"/>
    <n v="158.24"/>
    <n v="0.73"/>
    <n v="106.12"/>
    <x v="157"/>
    <n v="2801"/>
    <n v="2337"/>
    <n v="149.04"/>
    <n v="86.41"/>
    <n v="1.18"/>
    <n v="0.85"/>
    <n v="0.9"/>
    <n v="29.3794"/>
    <n v="177354.03639200001"/>
    <n v="0.17735403639200001"/>
  </r>
  <r>
    <n v="172"/>
    <n v="7307.56"/>
    <n v="359.49"/>
    <n v="135.79"/>
    <n v="68.52"/>
    <n v="151.05000000000001"/>
    <n v="0.71"/>
    <n v="134.82"/>
    <x v="158"/>
    <n v="2227"/>
    <n v="2362"/>
    <n v="140.47999999999999"/>
    <n v="69.77"/>
    <n v="1.98"/>
    <n v="0.5"/>
    <n v="0.93"/>
    <n v="23.721800000000002"/>
    <n v="173348.47680800004"/>
    <n v="0.17334847680800003"/>
  </r>
  <r>
    <n v="173"/>
    <n v="13060.32"/>
    <n v="555.27"/>
    <n v="173.62"/>
    <n v="95.78"/>
    <n v="129.47"/>
    <n v="0.53"/>
    <n v="171.68"/>
    <x v="159"/>
    <n v="344"/>
    <n v="2364"/>
    <n v="125.13"/>
    <n v="105.32"/>
    <n v="1.81"/>
    <n v="0.55000000000000004"/>
    <n v="0.86"/>
    <n v="35.808799999999998"/>
    <n v="467674.38681599998"/>
    <n v="0.46767438681599999"/>
  </r>
  <r>
    <n v="174"/>
    <n v="6861.4"/>
    <n v="360.76"/>
    <n v="111.4"/>
    <n v="78.42"/>
    <n v="37.299999999999997"/>
    <n v="0.66"/>
    <n v="118.81"/>
    <x v="139"/>
    <n v="398"/>
    <n v="2388"/>
    <n v="23.2"/>
    <n v="81.64"/>
    <n v="1.42"/>
    <n v="0.7"/>
    <n v="0.9"/>
    <n v="27.757600000000004"/>
    <n v="190455.99664000003"/>
    <n v="0.19045599664000001"/>
  </r>
  <r>
    <n v="175"/>
    <n v="6570.72"/>
    <n v="389.8"/>
    <n v="143.74"/>
    <n v="58.2"/>
    <n v="11.11"/>
    <n v="0.54"/>
    <n v="142.43"/>
    <x v="160"/>
    <n v="2430"/>
    <n v="2384"/>
    <n v="21.41"/>
    <n v="61.03"/>
    <n v="2.4700000000000002"/>
    <n v="0.4"/>
    <n v="0.88"/>
    <n v="20.750200000000003"/>
    <n v="136343.75414400004"/>
    <n v="0.13634375414400002"/>
  </r>
  <r>
    <n v="176"/>
    <n v="7706.4"/>
    <n v="394.11"/>
    <n v="115.06"/>
    <n v="85.28"/>
    <n v="76.87"/>
    <n v="0.62"/>
    <n v="122.39"/>
    <x v="161"/>
    <n v="547"/>
    <n v="2368"/>
    <n v="102.26"/>
    <n v="93.33"/>
    <n v="1.35"/>
    <n v="0.74"/>
    <n v="0.9"/>
    <n v="31.732200000000002"/>
    <n v="244541.02608000001"/>
    <n v="0.24454102608"/>
  </r>
  <r>
    <n v="177"/>
    <n v="2440.36"/>
    <n v="224.19"/>
    <n v="84.45"/>
    <n v="36.79"/>
    <n v="44.66"/>
    <n v="0.61"/>
    <n v="86.9"/>
    <x v="6"/>
    <n v="2864"/>
    <n v="2404"/>
    <n v="51.07"/>
    <n v="43.51"/>
    <n v="2.2999999999999998"/>
    <n v="0.44"/>
    <n v="0.84"/>
    <n v="14.7934"/>
    <n v="36101.221624000005"/>
    <n v="3.6101221624E-2"/>
  </r>
  <r>
    <n v="178"/>
    <n v="8720.4"/>
    <n v="428.73"/>
    <n v="130.99"/>
    <n v="84.76"/>
    <n v="8.9499999999999993"/>
    <n v="0.6"/>
    <n v="140.01"/>
    <x v="42"/>
    <n v="2801"/>
    <n v="2418"/>
    <n v="21.8"/>
    <n v="92.63"/>
    <n v="1.55"/>
    <n v="0.65"/>
    <n v="0.89"/>
    <n v="31.494199999999999"/>
    <n v="274642.02168000001"/>
    <n v="0.27464202168000001"/>
  </r>
  <r>
    <n v="179"/>
    <n v="4346.68"/>
    <n v="278.33999999999997"/>
    <n v="82.49"/>
    <n v="67.09"/>
    <n v="111.64"/>
    <n v="0.71"/>
    <n v="91.3"/>
    <x v="162"/>
    <n v="637"/>
    <n v="2402"/>
    <n v="109.98"/>
    <n v="72.739999999999995"/>
    <n v="1.23"/>
    <n v="0.81"/>
    <n v="0.91"/>
    <n v="24.7316"/>
    <n v="107500.35108800001"/>
    <n v="0.107500351088"/>
  </r>
  <r>
    <n v="180"/>
    <n v="6367.92"/>
    <n v="348.2"/>
    <n v="104.48"/>
    <n v="77.599999999999994"/>
    <n v="78.55"/>
    <n v="0.66"/>
    <n v="111.07"/>
    <x v="163"/>
    <n v="2583"/>
    <n v="2473"/>
    <n v="57.43"/>
    <n v="88.17"/>
    <n v="1.35"/>
    <n v="0.74"/>
    <n v="0.88"/>
    <n v="29.977800000000002"/>
    <n v="190896.23217600002"/>
    <n v="0.19089623217600002"/>
  </r>
  <r>
    <n v="181"/>
    <n v="3853.2"/>
    <n v="244.36"/>
    <n v="81"/>
    <n v="60.57"/>
    <n v="99.58"/>
    <n v="0.81"/>
    <n v="83.24"/>
    <x v="164"/>
    <n v="2217"/>
    <n v="2477"/>
    <n v="75.53"/>
    <n v="63.67"/>
    <n v="1.34"/>
    <n v="0.75"/>
    <n v="0.92"/>
    <n v="21.647800000000004"/>
    <n v="83413.302960000015"/>
    <n v="8.3413302960000005E-2"/>
  </r>
  <r>
    <n v="182"/>
    <n v="1318.2"/>
    <n v="146.34"/>
    <n v="50.12"/>
    <n v="33.49"/>
    <n v="14.31"/>
    <n v="0.77"/>
    <n v="53.54"/>
    <x v="165"/>
    <n v="2768"/>
    <n v="2465"/>
    <n v="29.05"/>
    <n v="36.69"/>
    <n v="1.5"/>
    <n v="0.67"/>
    <n v="0.9"/>
    <n v="12.474600000000001"/>
    <n v="16444.01772"/>
    <n v="1.6444017719999999E-2"/>
  </r>
  <r>
    <n v="183"/>
    <n v="6834.36"/>
    <n v="351.25"/>
    <n v="100.11"/>
    <n v="86.92"/>
    <n v="13.07"/>
    <n v="0.7"/>
    <n v="109.69"/>
    <x v="166"/>
    <n v="460"/>
    <n v="2490"/>
    <n v="31.43"/>
    <n v="91.29"/>
    <n v="1.1499999999999999"/>
    <n v="0.87"/>
    <n v="0.9"/>
    <n v="31.038600000000006"/>
    <n v="212128.96629600003"/>
    <n v="0.212128966296"/>
  </r>
  <r>
    <n v="184"/>
    <n v="3934.32"/>
    <n v="252.6"/>
    <n v="84.61"/>
    <n v="59.21"/>
    <n v="176.68"/>
    <n v="0.77"/>
    <n v="88.86"/>
    <x v="1"/>
    <n v="2821"/>
    <n v="2482"/>
    <n v="159.44"/>
    <n v="62.99"/>
    <n v="1.43"/>
    <n v="0.7"/>
    <n v="0.91"/>
    <n v="21.416600000000003"/>
    <n v="84259.757712000021"/>
    <n v="8.4259757712000019E-2"/>
  </r>
  <r>
    <n v="185"/>
    <n v="2595.84"/>
    <n v="223.56"/>
    <n v="74.349999999999994"/>
    <n v="44.45"/>
    <n v="128.6"/>
    <n v="0.65"/>
    <n v="80.31"/>
    <x v="167"/>
    <n v="654"/>
    <n v="2483"/>
    <n v="119.05"/>
    <n v="51.2"/>
    <n v="1.67"/>
    <n v="0.6"/>
    <n v="0.85"/>
    <n v="17.408000000000001"/>
    <n v="45188.382720000009"/>
    <n v="4.5188382720000003E-2"/>
  </r>
  <r>
    <n v="186"/>
    <n v="3738.28"/>
    <n v="266.68"/>
    <n v="87.45"/>
    <n v="54.43"/>
    <n v="31.86"/>
    <n v="0.66"/>
    <n v="97.87"/>
    <x v="106"/>
    <n v="2015"/>
    <n v="2515"/>
    <n v="39.61"/>
    <n v="65.989999999999995"/>
    <n v="1.61"/>
    <n v="0.62"/>
    <n v="0.85"/>
    <n v="22.436599999999999"/>
    <n v="83874.293047999992"/>
    <n v="8.3874293047999982E-2"/>
  </r>
  <r>
    <n v="187"/>
    <n v="6847.88"/>
    <n v="353.4"/>
    <n v="109.5"/>
    <n v="79.62"/>
    <n v="95.99"/>
    <n v="0.69"/>
    <n v="115.84"/>
    <x v="168"/>
    <n v="2447"/>
    <n v="2581"/>
    <n v="80.959999999999994"/>
    <n v="82.89"/>
    <n v="1.38"/>
    <n v="0.73"/>
    <n v="0.91"/>
    <n v="28.182600000000001"/>
    <n v="192991.06288800001"/>
    <n v="0.192991062888"/>
  </r>
  <r>
    <n v="188"/>
    <n v="5637.84"/>
    <n v="303.19"/>
    <n v="112.2"/>
    <n v="63.98"/>
    <n v="55.19"/>
    <n v="0.77"/>
    <n v="113.96"/>
    <x v="169"/>
    <n v="2109"/>
    <n v="2594"/>
    <n v="62.85"/>
    <n v="66.34"/>
    <n v="1.75"/>
    <n v="0.56999999999999995"/>
    <n v="0.93"/>
    <n v="22.555600000000002"/>
    <n v="127164.86390400001"/>
    <n v="0.127164863904"/>
  </r>
  <r>
    <n v="189"/>
    <n v="5387.72"/>
    <n v="293.31"/>
    <n v="92.93"/>
    <n v="73.819999999999993"/>
    <n v="51.24"/>
    <n v="0.79"/>
    <n v="104"/>
    <x v="170"/>
    <n v="2859"/>
    <n v="2609"/>
    <n v="53.13"/>
    <n v="77.900000000000006"/>
    <n v="1.26"/>
    <n v="0.79"/>
    <n v="0.92"/>
    <n v="26.486000000000004"/>
    <n v="142699.15192000003"/>
    <n v="0.14269915192000002"/>
  </r>
  <r>
    <n v="190"/>
    <n v="2393.04"/>
    <n v="195.03"/>
    <n v="62.93"/>
    <n v="48.42"/>
    <n v="179.39"/>
    <n v="0.79"/>
    <n v="69.08"/>
    <x v="171"/>
    <n v="1960"/>
    <n v="2590"/>
    <n v="160.19999999999999"/>
    <n v="49.4"/>
    <n v="1.3"/>
    <n v="0.77"/>
    <n v="0.91"/>
    <n v="16.795999999999999"/>
    <n v="40193.499839999997"/>
    <n v="4.0193499839999994E-2"/>
  </r>
  <r>
    <n v="191"/>
    <n v="148.72"/>
    <n v="43.49"/>
    <n v="14.6"/>
    <n v="12.97"/>
    <n v="108.43"/>
    <n v="0.99"/>
    <n v="17.440000000000001"/>
    <x v="172"/>
    <n v="1564"/>
    <n v="2587"/>
    <n v="116.57"/>
    <n v="13"/>
    <n v="1.1299999999999999"/>
    <n v="0.89"/>
    <n v="0.86"/>
    <n v="4.42"/>
    <n v="657.3424"/>
    <n v="6.5734239999999992E-4"/>
  </r>
  <r>
    <n v="192"/>
    <n v="4258.8"/>
    <n v="321.57"/>
    <n v="85.07"/>
    <n v="63.74"/>
    <n v="149.01"/>
    <n v="0.52"/>
    <n v="97.07"/>
    <x v="99"/>
    <n v="1831"/>
    <n v="2608"/>
    <n v="172.3"/>
    <n v="71.7"/>
    <n v="1.33"/>
    <n v="0.75"/>
    <n v="0.82"/>
    <n v="24.378000000000004"/>
    <n v="103821.02640000002"/>
    <n v="0.10382102640000002"/>
  </r>
  <r>
    <n v="193"/>
    <n v="4948.32"/>
    <n v="275.92"/>
    <n v="82.95"/>
    <n v="75.95"/>
    <n v="31.34"/>
    <n v="0.82"/>
    <n v="91.15"/>
    <x v="173"/>
    <n v="2145"/>
    <n v="2606"/>
    <n v="176.73"/>
    <n v="77.22"/>
    <n v="1.0900000000000001"/>
    <n v="0.92"/>
    <n v="0.93"/>
    <n v="26.254800000000003"/>
    <n v="129917.15193600001"/>
    <n v="0.12991715193600001"/>
  </r>
  <r>
    <n v="194"/>
    <n v="2413.3200000000002"/>
    <n v="194.77"/>
    <n v="65.42"/>
    <n v="46.97"/>
    <n v="112.61"/>
    <n v="0.8"/>
    <n v="69.38"/>
    <x v="174"/>
    <n v="2568"/>
    <n v="2597"/>
    <n v="102.99"/>
    <n v="50.98"/>
    <n v="1.39"/>
    <n v="0.72"/>
    <n v="0.9"/>
    <n v="17.333200000000001"/>
    <n v="41830.558224000008"/>
    <n v="4.1830558224000003E-2"/>
  </r>
  <r>
    <n v="195"/>
    <n v="101.4"/>
    <n v="50.85"/>
    <n v="13.8"/>
    <n v="9.36"/>
    <n v="142.06"/>
    <n v="0.49"/>
    <n v="18.75"/>
    <x v="175"/>
    <n v="716"/>
    <n v="2643"/>
    <n v="123.69"/>
    <n v="13.38"/>
    <n v="1.48"/>
    <n v="0.68"/>
    <n v="0.62"/>
    <n v="4.5492000000000008"/>
    <n v="461.28888000000012"/>
    <n v="4.6128888000000008E-4"/>
  </r>
  <r>
    <n v="196"/>
    <n v="3467.88"/>
    <n v="249.56"/>
    <n v="74.31"/>
    <n v="59.42"/>
    <n v="68.209999999999994"/>
    <n v="0.7"/>
    <n v="83.08"/>
    <x v="176"/>
    <n v="2794"/>
    <n v="2687"/>
    <n v="69.86"/>
    <n v="63.85"/>
    <n v="1.25"/>
    <n v="0.8"/>
    <n v="0.89"/>
    <n v="21.709000000000003"/>
    <n v="75284.206920000011"/>
    <n v="7.5284206920000013E-2"/>
  </r>
  <r>
    <n v="197"/>
    <n v="6394.96"/>
    <n v="352.14"/>
    <n v="103.04"/>
    <n v="79.02"/>
    <n v="70.03"/>
    <n v="0.65"/>
    <n v="111.07"/>
    <x v="177"/>
    <n v="2644"/>
    <n v="2703"/>
    <n v="57.43"/>
    <n v="86.3"/>
    <n v="1.3"/>
    <n v="0.77"/>
    <n v="0.9"/>
    <n v="29.342000000000002"/>
    <n v="187640.91632000002"/>
    <n v="0.18764091632000002"/>
  </r>
  <r>
    <n v="198"/>
    <n v="3738.28"/>
    <n v="257.54000000000002"/>
    <n v="75.48"/>
    <n v="63.06"/>
    <n v="134.63"/>
    <n v="0.71"/>
    <n v="85.29"/>
    <x v="106"/>
    <n v="2470"/>
    <n v="2681"/>
    <n v="142.43"/>
    <n v="68.02"/>
    <n v="1.2"/>
    <n v="0.84"/>
    <n v="0.89"/>
    <n v="23.126799999999999"/>
    <n v="86454.453904000009"/>
    <n v="8.6454453904E-2"/>
  </r>
  <r>
    <n v="199"/>
    <n v="2311.92"/>
    <n v="213.16"/>
    <n v="62.1"/>
    <n v="47.4"/>
    <n v="54.64"/>
    <n v="0.64"/>
    <n v="65.78"/>
    <x v="178"/>
    <n v="2320"/>
    <n v="2704"/>
    <n v="71.569999999999993"/>
    <n v="56.29"/>
    <n v="1.31"/>
    <n v="0.76"/>
    <n v="0.84"/>
    <n v="19.1386"/>
    <n v="44246.912112000005"/>
    <n v="4.4246912112000006E-2"/>
  </r>
  <r>
    <n v="200"/>
    <n v="5157.88"/>
    <n v="298.51"/>
    <n v="82.06"/>
    <n v="80.03"/>
    <n v="176.75"/>
    <n v="0.73"/>
    <n v="93.74"/>
    <x v="179"/>
    <n v="1432"/>
    <n v="2697"/>
    <n v="146.31"/>
    <n v="79.010000000000005"/>
    <n v="1.03"/>
    <n v="0.98"/>
    <n v="0.9"/>
    <n v="26.863400000000002"/>
    <n v="138558.19359200003"/>
    <n v="0.13855819359200003"/>
  </r>
  <r>
    <n v="201"/>
    <n v="709.8"/>
    <n v="106.89"/>
    <n v="36.229999999999997"/>
    <n v="24.94"/>
    <n v="24.57"/>
    <n v="0.78"/>
    <n v="38.65"/>
    <x v="180"/>
    <n v="893"/>
    <n v="2709"/>
    <n v="19.649999999999999"/>
    <n v="27.65"/>
    <n v="1.45"/>
    <n v="0.69"/>
    <n v="0.84"/>
    <n v="9.4009999999999998"/>
    <n v="6672.8297999999995"/>
    <n v="6.6728297999999993E-3"/>
  </r>
  <r>
    <n v="202"/>
    <n v="4076.28"/>
    <n v="269.45999999999998"/>
    <n v="85.47"/>
    <n v="60.72"/>
    <n v="15.19"/>
    <n v="0.71"/>
    <n v="91.3"/>
    <x v="181"/>
    <n v="2654"/>
    <n v="2722"/>
    <n v="19.98"/>
    <n v="65.83"/>
    <n v="1.41"/>
    <n v="0.71"/>
    <n v="0.9"/>
    <n v="22.382200000000001"/>
    <n v="91236.114216000002"/>
    <n v="9.1236114216000003E-2"/>
  </r>
  <r>
    <n v="203"/>
    <n v="3650.4"/>
    <n v="292.16000000000003"/>
    <n v="79.12"/>
    <n v="58.75"/>
    <n v="22.24"/>
    <n v="0.54"/>
    <n v="89.65"/>
    <x v="102"/>
    <n v="1857"/>
    <n v="2738"/>
    <n v="29.54"/>
    <n v="65.900000000000006"/>
    <n v="1.35"/>
    <n v="0.74"/>
    <n v="0.86"/>
    <n v="22.406000000000002"/>
    <n v="81790.862400000013"/>
    <n v="8.1790862400000011E-2"/>
  </r>
  <r>
    <n v="204"/>
    <n v="4279.08"/>
    <n v="274.39999999999998"/>
    <n v="85.95"/>
    <n v="63.39"/>
    <n v="179.26"/>
    <n v="0.71"/>
    <n v="94.5"/>
    <x v="182"/>
    <n v="1484"/>
    <n v="2730"/>
    <n v="7.91"/>
    <n v="68.599999999999994"/>
    <n v="1.36"/>
    <n v="0.74"/>
    <n v="0.91"/>
    <n v="23.323999999999998"/>
    <n v="99805.26191999999"/>
    <n v="9.9805261919999985E-2"/>
  </r>
  <r>
    <n v="205"/>
    <n v="3204.24"/>
    <n v="235.22"/>
    <n v="69.48"/>
    <n v="58.72"/>
    <n v="80.489999999999995"/>
    <n v="0.73"/>
    <n v="78.39"/>
    <x v="183"/>
    <n v="2142"/>
    <n v="2778"/>
    <n v="84.29"/>
    <n v="63.01"/>
    <n v="1.18"/>
    <n v="0.85"/>
    <n v="0.88"/>
    <n v="21.423400000000001"/>
    <n v="68645.715215999997"/>
    <n v="6.8645715215999992E-2"/>
  </r>
  <r>
    <n v="206"/>
    <n v="128.44"/>
    <n v="56.05"/>
    <n v="14.52"/>
    <n v="11.26"/>
    <n v="73.739999999999995"/>
    <n v="0.51"/>
    <n v="16.649999999999999"/>
    <x v="29"/>
    <n v="2128"/>
    <n v="2762"/>
    <n v="128.66"/>
    <n v="13"/>
    <n v="1.29"/>
    <n v="0.78"/>
    <n v="0.73"/>
    <n v="4.42"/>
    <n v="567.70479999999998"/>
    <n v="5.6770479999999999E-4"/>
  </r>
  <r>
    <n v="207"/>
    <n v="4143.88"/>
    <n v="267.31"/>
    <n v="88.22"/>
    <n v="59.81"/>
    <n v="122.17"/>
    <n v="0.73"/>
    <n v="96.76"/>
    <x v="184"/>
    <n v="804"/>
    <n v="2776"/>
    <n v="120.7"/>
    <n v="66.19"/>
    <n v="1.47"/>
    <n v="0.68"/>
    <n v="0.91"/>
    <n v="22.5046"/>
    <n v="93256.361848"/>
    <n v="9.3256361848E-2"/>
  </r>
  <r>
    <n v="208"/>
    <n v="8098.48"/>
    <n v="442.8"/>
    <n v="114.05"/>
    <n v="90.41"/>
    <n v="2.39"/>
    <n v="0.52"/>
    <n v="125.07"/>
    <x v="185"/>
    <n v="1843"/>
    <n v="2801"/>
    <n v="20.7"/>
    <n v="100.21"/>
    <n v="1.26"/>
    <n v="0.79"/>
    <n v="0.85"/>
    <n v="34.071399999999997"/>
    <n v="275926.55147199996"/>
    <n v="0.27592655147199996"/>
  </r>
  <r>
    <n v="209"/>
    <n v="5036.2"/>
    <n v="366.59"/>
    <n v="115.38"/>
    <n v="55.57"/>
    <n v="159.16"/>
    <n v="0.47"/>
    <n v="126.79"/>
    <x v="186"/>
    <n v="1333"/>
    <n v="2790"/>
    <n v="164.54"/>
    <n v="65.55"/>
    <n v="2.08"/>
    <n v="0.48"/>
    <n v="0.83"/>
    <n v="22.286999999999999"/>
    <n v="112241.78939999999"/>
    <n v="0.11224178939999999"/>
  </r>
  <r>
    <n v="210"/>
    <n v="2284.88"/>
    <n v="192.62"/>
    <n v="58.55"/>
    <n v="49.69"/>
    <n v="78.150000000000006"/>
    <n v="0.77"/>
    <n v="63.26"/>
    <x v="187"/>
    <n v="1084"/>
    <n v="2786"/>
    <n v="99.46"/>
    <n v="52"/>
    <n v="1.18"/>
    <n v="0.85"/>
    <n v="0.89"/>
    <n v="17.68"/>
    <n v="40396.678400000004"/>
    <n v="4.0396678400000004E-2"/>
  </r>
  <r>
    <n v="211"/>
    <n v="2643.16"/>
    <n v="218.62"/>
    <n v="64.63"/>
    <n v="52.07"/>
    <n v="8.18"/>
    <n v="0.69"/>
    <n v="71.010000000000005"/>
    <x v="188"/>
    <n v="2191"/>
    <n v="2826"/>
    <n v="23.75"/>
    <n v="54.6"/>
    <n v="1.24"/>
    <n v="0.81"/>
    <n v="0.9"/>
    <n v="18.564"/>
    <n v="49067.622239999997"/>
    <n v="4.9067622239999997E-2"/>
  </r>
  <r>
    <n v="212"/>
    <n v="3461.12"/>
    <n v="307.12"/>
    <n v="92.22"/>
    <n v="47.79"/>
    <n v="26.22"/>
    <n v="0.46"/>
    <n v="101.7"/>
    <x v="189"/>
    <n v="2572"/>
    <n v="2835"/>
    <n v="32.47"/>
    <n v="58.83"/>
    <n v="1.93"/>
    <n v="0.52"/>
    <n v="0.85"/>
    <n v="20.002200000000002"/>
    <n v="69230.014464000007"/>
    <n v="6.9230014463999998E-2"/>
  </r>
  <r>
    <n v="213"/>
    <n v="3393.52"/>
    <n v="238.52"/>
    <n v="75.33"/>
    <n v="57.36"/>
    <n v="4.26"/>
    <n v="0.75"/>
    <n v="80.73"/>
    <x v="190"/>
    <n v="2074"/>
    <n v="2846"/>
    <n v="14.93"/>
    <n v="62.4"/>
    <n v="1.31"/>
    <n v="0.76"/>
    <n v="0.9"/>
    <n v="21.216000000000001"/>
    <n v="71996.920320000005"/>
    <n v="7.1996920320000005E-2"/>
  </r>
  <r>
    <n v="214"/>
    <n v="4103.32"/>
    <n v="320.05"/>
    <n v="81.89"/>
    <n v="63.8"/>
    <n v="161.5"/>
    <n v="0.5"/>
    <n v="89.01"/>
    <x v="191"/>
    <n v="888"/>
    <n v="2874"/>
    <n v="6.71"/>
    <n v="72.349999999999994"/>
    <n v="1.28"/>
    <n v="0.78"/>
    <n v="0.84"/>
    <n v="24.599"/>
    <n v="100937.56868"/>
    <n v="0.10093756867999999"/>
  </r>
  <r>
    <n v="215"/>
    <n v="2129.4"/>
    <n v="206.43"/>
    <n v="65.09"/>
    <n v="41.65"/>
    <n v="160.1"/>
    <n v="0.63"/>
    <n v="74"/>
    <x v="17"/>
    <n v="1345"/>
    <n v="2865"/>
    <n v="161.57"/>
    <n v="46.8"/>
    <n v="1.56"/>
    <n v="0.64"/>
    <n v="0.88"/>
    <n v="15.912000000000001"/>
    <n v="33883.012800000004"/>
    <n v="3.3883012800000001E-2"/>
  </r>
  <r>
    <n v="216"/>
    <n v="4414.28"/>
    <n v="270.08999999999997"/>
    <n v="86.71"/>
    <n v="64.819999999999993"/>
    <n v="114.12"/>
    <n v="0.76"/>
    <n v="90.96"/>
    <x v="192"/>
    <n v="1252"/>
    <n v="2968"/>
    <n v="120.96"/>
    <n v="69.48"/>
    <n v="1.34"/>
    <n v="0.75"/>
    <n v="0.92"/>
    <n v="23.623200000000004"/>
    <n v="104279.41929600001"/>
    <n v="0.104279419296"/>
  </r>
  <r>
    <n v="217"/>
    <n v="3163.68"/>
    <n v="222.92"/>
    <n v="68.099999999999994"/>
    <n v="59.15"/>
    <n v="175.06"/>
    <n v="0.8"/>
    <n v="76.47"/>
    <x v="193"/>
    <n v="827"/>
    <n v="2999"/>
    <n v="17.82"/>
    <n v="60.46"/>
    <n v="1.1499999999999999"/>
    <n v="0.87"/>
    <n v="0.89"/>
    <n v="20.5564"/>
    <n v="65033.871551999997"/>
    <n v="6.5033871551999994E-2"/>
  </r>
  <r>
    <n v="218"/>
    <n v="3603.08"/>
    <n v="265.79000000000002"/>
    <n v="88.6"/>
    <n v="51.78"/>
    <n v="173.49"/>
    <n v="0.64"/>
    <n v="101.93"/>
    <x v="194"/>
    <n v="1311"/>
    <n v="3008"/>
    <n v="174.14"/>
    <n v="58.85"/>
    <n v="1.71"/>
    <n v="0.57999999999999996"/>
    <n v="0.85"/>
    <n v="20.009"/>
    <n v="72094.027719999998"/>
    <n v="7.2094027719999995E-2"/>
  </r>
  <r>
    <n v="219"/>
    <n v="4252.04"/>
    <n v="284.17"/>
    <n v="115.65"/>
    <n v="46.81"/>
    <n v="148.27000000000001"/>
    <n v="0.66"/>
    <n v="117"/>
    <x v="195"/>
    <n v="855"/>
    <n v="3012"/>
    <n v="143.13"/>
    <n v="49.33"/>
    <n v="2.4700000000000002"/>
    <n v="0.4"/>
    <n v="0.92"/>
    <n v="16.772200000000002"/>
    <n v="71316.065288000013"/>
    <n v="7.1316065288000011E-2"/>
  </r>
  <r>
    <n v="220"/>
    <n v="5766.28"/>
    <n v="309.54000000000002"/>
    <n v="96.39"/>
    <n v="76.17"/>
    <n v="143.08000000000001"/>
    <n v="0.76"/>
    <n v="104.94"/>
    <x v="196"/>
    <n v="976"/>
    <n v="3109"/>
    <n v="138.01"/>
    <n v="82.51"/>
    <n v="1.27"/>
    <n v="0.79"/>
    <n v="0.92"/>
    <n v="28.053400000000003"/>
    <n v="161763.75935200002"/>
    <n v="0.16176375935200002"/>
  </r>
  <r>
    <n v="221"/>
    <n v="2298.4"/>
    <n v="204.28"/>
    <n v="64.430000000000007"/>
    <n v="45.42"/>
    <n v="1.1200000000000001"/>
    <n v="0.69"/>
    <n v="71.91"/>
    <x v="197"/>
    <n v="1958"/>
    <n v="3179"/>
    <n v="12.53"/>
    <n v="50.71"/>
    <n v="1.42"/>
    <n v="0.71"/>
    <n v="0.9"/>
    <n v="17.241400000000002"/>
    <n v="39627.633760000004"/>
    <n v="3.9627633760000003E-2"/>
  </r>
  <r>
    <n v="222"/>
    <n v="4028.96"/>
    <n v="268.2"/>
    <n v="86.8"/>
    <n v="59.1"/>
    <n v="162.93"/>
    <n v="0.7"/>
    <n v="94.25"/>
    <x v="105"/>
    <n v="1236"/>
    <n v="3216"/>
    <n v="155.56"/>
    <n v="63.38"/>
    <n v="1.47"/>
    <n v="0.68"/>
    <n v="0.89"/>
    <n v="21.549200000000003"/>
    <n v="86820.864832000007"/>
    <n v="8.6820864832000008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C21C61-6943-4F67-B000-73211DE50E1A}" name="PivotTable1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U5:W22" firstHeaderRow="0" firstDataRow="1" firstDataCol="1"/>
  <pivotFields count="19">
    <pivotField showAll="0"/>
    <pivotField showAll="0"/>
    <pivotField showAll="0"/>
    <pivotField showAll="0"/>
    <pivotField numFmtId="164" showAll="0"/>
    <pivotField numFmtId="1" showAll="0"/>
    <pivotField showAll="0"/>
    <pivotField showAll="0"/>
    <pivotField axis="axisRow" dataField="1" numFmtId="2" showAll="0">
      <items count="1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dataField="1" numFmtId="167" showAll="0"/>
  </pivotFields>
  <rowFields count="1">
    <field x="8"/>
  </rowFields>
  <rowItems count="17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Area-equivalent diameter (µm)" fld="8" subtotal="count" baseField="8" baseItem="0"/>
    <dataField name="Sum of Mass (µg)" fld="18" baseField="0" baseItem="0" numFmtId="2"/>
  </dataFields>
  <formats count="19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8" type="button" dataOnly="0" labelOnly="1" outline="0" axis="axisRow" fieldPosition="0"/>
    </format>
    <format dxfId="15">
      <pivotArea dataOnly="0" labelOnly="1" fieldPosition="0">
        <references count="1">
          <reference field="8" count="16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7"/>
          </reference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">
      <pivotArea field="8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8" dataOnly="0" grandRow="1" axis="axisRow" fieldPosition="0">
        <references count="1">
          <reference field="8" count="0"/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8" count="16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7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field="8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field="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microplasticsoluti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55"/>
  <sheetViews>
    <sheetView tabSelected="1" zoomScale="85" zoomScaleNormal="85" workbookViewId="0">
      <selection activeCell="H35" sqref="H35"/>
    </sheetView>
  </sheetViews>
  <sheetFormatPr defaultColWidth="8.88671875" defaultRowHeight="13.8" x14ac:dyDescent="0.25"/>
  <cols>
    <col min="1" max="1" width="3.6640625" style="8" customWidth="1"/>
    <col min="2" max="2" width="15.6640625" style="8" customWidth="1"/>
    <col min="3" max="4" width="11.109375" style="8" customWidth="1"/>
    <col min="5" max="5" width="7.6640625" style="8" customWidth="1"/>
    <col min="6" max="6" width="14" style="8" customWidth="1"/>
    <col min="7" max="7" width="11.5546875" style="8" customWidth="1"/>
    <col min="8" max="8" width="14.21875" style="8" customWidth="1"/>
    <col min="9" max="9" width="7.77734375" style="8" customWidth="1"/>
    <col min="10" max="10" width="11.5546875" style="8" customWidth="1"/>
    <col min="11" max="11" width="8.88671875" style="8"/>
    <col min="12" max="12" width="5" style="8" customWidth="1"/>
    <col min="13" max="13" width="11.109375" style="8" customWidth="1"/>
    <col min="14" max="14" width="11.44140625" style="8" customWidth="1"/>
    <col min="15" max="15" width="8.88671875" style="8"/>
    <col min="16" max="16" width="12.88671875" style="8" customWidth="1"/>
    <col min="17" max="17" width="10.44140625" style="8" customWidth="1"/>
    <col min="18" max="18" width="9.88671875" style="8" customWidth="1"/>
    <col min="19" max="23" width="8.88671875" style="8"/>
    <col min="24" max="24" width="11.88671875" style="8" customWidth="1"/>
    <col min="25" max="16384" width="8.88671875" style="8"/>
  </cols>
  <sheetData>
    <row r="1" spans="2:22" s="1" customFormat="1" x14ac:dyDescent="0.25"/>
    <row r="2" spans="2:22" s="1" customFormat="1" ht="20.399999999999999" x14ac:dyDescent="0.35">
      <c r="B2" s="5" t="s">
        <v>62</v>
      </c>
    </row>
    <row r="3" spans="2:22" s="1" customFormat="1" ht="35.4" customHeight="1" x14ac:dyDescent="0.3">
      <c r="B3" s="4" t="s">
        <v>57</v>
      </c>
      <c r="R3" s="2" t="s">
        <v>10</v>
      </c>
      <c r="V3" s="6" t="s">
        <v>23</v>
      </c>
    </row>
    <row r="4" spans="2:22" s="1" customFormat="1" ht="17.399999999999999" x14ac:dyDescent="0.3">
      <c r="B4" s="4" t="s">
        <v>63</v>
      </c>
    </row>
    <row r="5" spans="2:22" s="1" customFormat="1" ht="15" x14ac:dyDescent="0.25">
      <c r="B5" s="3" t="s">
        <v>56</v>
      </c>
    </row>
    <row r="6" spans="2:22" s="1" customFormat="1" ht="19.2" customHeight="1" x14ac:dyDescent="0.25"/>
    <row r="7" spans="2:22" x14ac:dyDescent="0.25">
      <c r="M7" s="7"/>
      <c r="N7" s="7"/>
      <c r="O7" s="7"/>
      <c r="P7" s="7"/>
    </row>
    <row r="8" spans="2:22" s="46" customFormat="1" ht="20.399999999999999" customHeight="1" x14ac:dyDescent="0.25">
      <c r="B8" s="28"/>
      <c r="C8" s="48" t="s">
        <v>55</v>
      </c>
      <c r="D8" s="44"/>
      <c r="E8" s="45"/>
      <c r="F8" s="49" t="s">
        <v>19</v>
      </c>
      <c r="G8" s="39"/>
      <c r="H8" s="38"/>
      <c r="I8" s="28"/>
      <c r="J8" s="47" t="s">
        <v>20</v>
      </c>
      <c r="K8" s="24">
        <f>0.0001598*10^3 - 0.0211156*10^2 + 1.1992327*10 + 42.6552777</f>
        <v>52.695844699999995</v>
      </c>
      <c r="L8" s="28"/>
      <c r="M8" s="28"/>
      <c r="N8" s="28"/>
      <c r="O8" s="28"/>
      <c r="P8" s="28"/>
      <c r="Q8" s="28"/>
      <c r="R8" s="28"/>
    </row>
    <row r="9" spans="2:22" x14ac:dyDescent="0.25">
      <c r="B9" s="50" t="s">
        <v>9</v>
      </c>
      <c r="C9" s="54" t="s">
        <v>59</v>
      </c>
      <c r="D9" s="55" t="s">
        <v>60</v>
      </c>
      <c r="E9" s="7"/>
      <c r="F9" s="50" t="s">
        <v>58</v>
      </c>
      <c r="G9" s="54" t="s">
        <v>17</v>
      </c>
      <c r="H9" s="51" t="s">
        <v>18</v>
      </c>
      <c r="J9" s="47" t="s">
        <v>21</v>
      </c>
      <c r="K9" s="24">
        <f>0.0001598*50^3 - 0.0211156*50^2 + 1.1992327*50 + 42.6552777</f>
        <v>69.802912700000007</v>
      </c>
      <c r="L9" s="7"/>
      <c r="M9" s="7"/>
      <c r="N9" s="7"/>
      <c r="P9" s="7"/>
      <c r="Q9" s="7"/>
      <c r="R9" s="7"/>
    </row>
    <row r="10" spans="2:22" x14ac:dyDescent="0.25">
      <c r="B10" s="9" t="s">
        <v>37</v>
      </c>
      <c r="C10" s="11">
        <v>4</v>
      </c>
      <c r="D10" s="10">
        <v>6.8028893608000005E-2</v>
      </c>
      <c r="E10" s="11"/>
      <c r="F10" s="52">
        <v>42.5</v>
      </c>
      <c r="G10" s="13">
        <f>C10/$C$28*100</f>
        <v>1.8957345971563981</v>
      </c>
      <c r="H10" s="13">
        <f>G10</f>
        <v>1.8957345971563981</v>
      </c>
      <c r="J10" s="47" t="s">
        <v>22</v>
      </c>
      <c r="K10" s="24">
        <f>0.0001598*90^3 - 0.0211156*90^2 + 1.1992327*90 + 42.6552777</f>
        <v>96.044060700000003</v>
      </c>
      <c r="L10" s="56" t="s">
        <v>61</v>
      </c>
      <c r="N10" s="11"/>
      <c r="P10" s="12"/>
      <c r="Q10" s="12"/>
      <c r="R10" s="11"/>
    </row>
    <row r="11" spans="2:22" x14ac:dyDescent="0.25">
      <c r="B11" s="16" t="s">
        <v>38</v>
      </c>
      <c r="C11" s="15">
        <v>1</v>
      </c>
      <c r="D11" s="17">
        <v>3.0515075343999998E-2</v>
      </c>
      <c r="E11" s="11"/>
      <c r="F11" s="53">
        <v>47.5</v>
      </c>
      <c r="G11" s="14">
        <f>C11/$C$28*100</f>
        <v>0.47393364928909953</v>
      </c>
      <c r="H11" s="14">
        <f>G11+H10</f>
        <v>2.3696682464454977</v>
      </c>
      <c r="L11" s="11"/>
      <c r="M11" s="11"/>
      <c r="N11" s="11"/>
      <c r="P11" s="12"/>
      <c r="Q11" s="12"/>
      <c r="R11" s="11"/>
    </row>
    <row r="12" spans="2:22" x14ac:dyDescent="0.25">
      <c r="B12" s="9" t="s">
        <v>39</v>
      </c>
      <c r="C12" s="11">
        <v>12</v>
      </c>
      <c r="D12" s="10">
        <v>0.43576496412800003</v>
      </c>
      <c r="E12" s="11"/>
      <c r="F12" s="52">
        <v>52.5</v>
      </c>
      <c r="G12" s="13">
        <f t="shared" ref="G12:G25" si="0">C12/$C$28*100</f>
        <v>5.6872037914691944</v>
      </c>
      <c r="H12" s="13">
        <f>G12+H11</f>
        <v>8.0568720379146921</v>
      </c>
      <c r="L12" s="11"/>
      <c r="M12" s="11"/>
      <c r="N12" s="11"/>
      <c r="P12" s="12"/>
      <c r="Q12" s="12"/>
      <c r="R12" s="11"/>
    </row>
    <row r="13" spans="2:22" x14ac:dyDescent="0.25">
      <c r="B13" s="16" t="s">
        <v>40</v>
      </c>
      <c r="C13" s="15">
        <v>21</v>
      </c>
      <c r="D13" s="17">
        <v>0.92061577680799989</v>
      </c>
      <c r="E13" s="11"/>
      <c r="F13" s="53">
        <v>57.5</v>
      </c>
      <c r="G13" s="14">
        <f t="shared" si="0"/>
        <v>9.9526066350710902</v>
      </c>
      <c r="H13" s="14">
        <f t="shared" ref="H13:H26" si="1">G13+H12</f>
        <v>18.009478672985782</v>
      </c>
      <c r="L13" s="11"/>
      <c r="M13" s="11"/>
      <c r="N13" s="11"/>
      <c r="P13" s="12"/>
      <c r="Q13" s="12"/>
      <c r="R13" s="11"/>
    </row>
    <row r="14" spans="2:22" x14ac:dyDescent="0.25">
      <c r="B14" s="9" t="s">
        <v>41</v>
      </c>
      <c r="C14" s="11">
        <v>26</v>
      </c>
      <c r="D14" s="10">
        <v>1.5836183085840001</v>
      </c>
      <c r="E14" s="11"/>
      <c r="F14" s="52">
        <v>62.5</v>
      </c>
      <c r="G14" s="13">
        <f t="shared" si="0"/>
        <v>12.322274881516588</v>
      </c>
      <c r="H14" s="13">
        <f t="shared" si="1"/>
        <v>30.33175355450237</v>
      </c>
      <c r="L14" s="11"/>
      <c r="M14" s="11"/>
      <c r="N14" s="11"/>
      <c r="P14" s="12"/>
      <c r="Q14" s="12"/>
      <c r="R14" s="11"/>
    </row>
    <row r="15" spans="2:22" x14ac:dyDescent="0.25">
      <c r="B15" s="16" t="s">
        <v>42</v>
      </c>
      <c r="C15" s="15">
        <v>26</v>
      </c>
      <c r="D15" s="17">
        <v>1.8868822365119997</v>
      </c>
      <c r="E15" s="11"/>
      <c r="F15" s="53">
        <v>67.5</v>
      </c>
      <c r="G15" s="14">
        <f t="shared" si="0"/>
        <v>12.322274881516588</v>
      </c>
      <c r="H15" s="14">
        <f t="shared" si="1"/>
        <v>42.654028436018962</v>
      </c>
      <c r="L15" s="11"/>
      <c r="M15" s="11"/>
      <c r="N15" s="11"/>
      <c r="P15" s="12"/>
      <c r="Q15" s="12"/>
      <c r="R15" s="11"/>
    </row>
    <row r="16" spans="2:22" x14ac:dyDescent="0.25">
      <c r="B16" s="9" t="s">
        <v>43</v>
      </c>
      <c r="C16" s="11">
        <v>29</v>
      </c>
      <c r="D16" s="10">
        <v>2.6347352377839997</v>
      </c>
      <c r="E16" s="11"/>
      <c r="F16" s="52">
        <v>72.5</v>
      </c>
      <c r="G16" s="13">
        <f t="shared" si="0"/>
        <v>13.744075829383887</v>
      </c>
      <c r="H16" s="13">
        <f t="shared" si="1"/>
        <v>56.39810426540285</v>
      </c>
      <c r="L16" s="11"/>
      <c r="M16" s="11"/>
      <c r="N16" s="11"/>
      <c r="P16" s="12"/>
      <c r="Q16" s="12"/>
      <c r="R16" s="11"/>
    </row>
    <row r="17" spans="2:18" x14ac:dyDescent="0.25">
      <c r="B17" s="16" t="s">
        <v>44</v>
      </c>
      <c r="C17" s="15">
        <v>21</v>
      </c>
      <c r="D17" s="17">
        <v>2.366017571944</v>
      </c>
      <c r="E17" s="11"/>
      <c r="F17" s="53">
        <v>77.5</v>
      </c>
      <c r="G17" s="14">
        <f t="shared" si="0"/>
        <v>9.9526066350710902</v>
      </c>
      <c r="H17" s="14">
        <f t="shared" si="1"/>
        <v>66.350710900473942</v>
      </c>
      <c r="L17" s="11"/>
      <c r="M17" s="11"/>
      <c r="N17" s="11"/>
      <c r="P17" s="12"/>
      <c r="Q17" s="12"/>
      <c r="R17" s="11"/>
    </row>
    <row r="18" spans="2:18" x14ac:dyDescent="0.25">
      <c r="B18" s="9" t="s">
        <v>45</v>
      </c>
      <c r="C18" s="11">
        <v>17</v>
      </c>
      <c r="D18" s="10">
        <v>2.2944948345280003</v>
      </c>
      <c r="E18" s="11"/>
      <c r="F18" s="52">
        <v>82.5</v>
      </c>
      <c r="G18" s="13">
        <f t="shared" si="0"/>
        <v>8.0568720379146921</v>
      </c>
      <c r="H18" s="13">
        <f t="shared" si="1"/>
        <v>74.407582938388629</v>
      </c>
      <c r="L18" s="11"/>
      <c r="M18" s="11"/>
      <c r="N18" s="11"/>
      <c r="P18" s="12"/>
      <c r="Q18" s="12"/>
      <c r="R18" s="11"/>
    </row>
    <row r="19" spans="2:18" x14ac:dyDescent="0.25">
      <c r="B19" s="16" t="s">
        <v>46</v>
      </c>
      <c r="C19" s="15">
        <v>14</v>
      </c>
      <c r="D19" s="17">
        <v>2.3074315168320001</v>
      </c>
      <c r="E19" s="11"/>
      <c r="F19" s="53">
        <v>87.5</v>
      </c>
      <c r="G19" s="14">
        <f t="shared" si="0"/>
        <v>6.6350710900473935</v>
      </c>
      <c r="H19" s="14">
        <f t="shared" si="1"/>
        <v>81.042654028436019</v>
      </c>
      <c r="L19" s="11"/>
      <c r="M19" s="11"/>
      <c r="N19" s="11"/>
      <c r="P19" s="12"/>
      <c r="Q19" s="12"/>
      <c r="R19" s="11"/>
    </row>
    <row r="20" spans="2:18" x14ac:dyDescent="0.25">
      <c r="B20" s="9" t="s">
        <v>47</v>
      </c>
      <c r="C20" s="11">
        <v>19</v>
      </c>
      <c r="D20" s="10">
        <v>3.6887574595039996</v>
      </c>
      <c r="E20" s="11"/>
      <c r="F20" s="52">
        <v>92.5</v>
      </c>
      <c r="G20" s="13">
        <f t="shared" si="0"/>
        <v>9.0047393364928912</v>
      </c>
      <c r="H20" s="13">
        <f t="shared" si="1"/>
        <v>90.047393364928908</v>
      </c>
      <c r="L20" s="11"/>
      <c r="M20" s="11"/>
      <c r="N20" s="11"/>
      <c r="P20" s="12"/>
      <c r="Q20" s="12"/>
      <c r="R20" s="11"/>
    </row>
    <row r="21" spans="2:18" x14ac:dyDescent="0.25">
      <c r="B21" s="16" t="s">
        <v>48</v>
      </c>
      <c r="C21" s="15">
        <v>9</v>
      </c>
      <c r="D21" s="17">
        <v>2.014235913976</v>
      </c>
      <c r="E21" s="11"/>
      <c r="F21" s="53">
        <v>97.5</v>
      </c>
      <c r="G21" s="14">
        <f t="shared" si="0"/>
        <v>4.2654028436018958</v>
      </c>
      <c r="H21" s="14">
        <f t="shared" si="1"/>
        <v>94.312796208530798</v>
      </c>
      <c r="L21" s="11"/>
      <c r="M21" s="11"/>
      <c r="N21" s="11"/>
      <c r="P21" s="12"/>
      <c r="Q21" s="12"/>
      <c r="R21" s="11"/>
    </row>
    <row r="22" spans="2:18" x14ac:dyDescent="0.25">
      <c r="B22" s="9" t="s">
        <v>49</v>
      </c>
      <c r="C22" s="11">
        <v>6</v>
      </c>
      <c r="D22" s="10">
        <v>1.570977499312</v>
      </c>
      <c r="E22" s="11"/>
      <c r="F22" s="52">
        <v>102.5</v>
      </c>
      <c r="G22" s="13">
        <f t="shared" si="0"/>
        <v>2.8436018957345972</v>
      </c>
      <c r="H22" s="13">
        <f t="shared" si="1"/>
        <v>97.156398104265392</v>
      </c>
      <c r="L22" s="11"/>
      <c r="M22" s="11"/>
      <c r="N22" s="11"/>
      <c r="P22" s="12"/>
      <c r="Q22" s="12"/>
      <c r="R22" s="11"/>
    </row>
    <row r="23" spans="2:18" x14ac:dyDescent="0.25">
      <c r="B23" s="16" t="s">
        <v>50</v>
      </c>
      <c r="C23" s="15">
        <v>3</v>
      </c>
      <c r="D23" s="17">
        <v>0.92306104456800009</v>
      </c>
      <c r="E23" s="11"/>
      <c r="F23" s="53">
        <v>107.5</v>
      </c>
      <c r="G23" s="14">
        <f t="shared" si="0"/>
        <v>1.4218009478672986</v>
      </c>
      <c r="H23" s="14">
        <f t="shared" si="1"/>
        <v>98.578199052132689</v>
      </c>
      <c r="L23" s="11"/>
      <c r="M23" s="11"/>
      <c r="N23" s="11"/>
      <c r="P23" s="12"/>
      <c r="Q23" s="12"/>
      <c r="R23" s="11"/>
    </row>
    <row r="24" spans="2:18" x14ac:dyDescent="0.25">
      <c r="B24" s="9" t="s">
        <v>51</v>
      </c>
      <c r="C24" s="11">
        <v>2</v>
      </c>
      <c r="D24" s="10">
        <v>0.69674102118399994</v>
      </c>
      <c r="E24" s="11"/>
      <c r="F24" s="52">
        <v>112.5</v>
      </c>
      <c r="G24" s="13">
        <f t="shared" si="0"/>
        <v>0.94786729857819907</v>
      </c>
      <c r="H24" s="13">
        <f t="shared" si="1"/>
        <v>99.526066350710892</v>
      </c>
      <c r="L24" s="11"/>
      <c r="M24" s="11"/>
      <c r="N24" s="11"/>
      <c r="P24" s="12"/>
      <c r="Q24" s="12"/>
      <c r="R24" s="11"/>
    </row>
    <row r="25" spans="2:18" x14ac:dyDescent="0.25">
      <c r="B25" s="16" t="s">
        <v>52</v>
      </c>
      <c r="C25" s="15">
        <v>0</v>
      </c>
      <c r="D25" s="17">
        <v>0</v>
      </c>
      <c r="E25" s="11"/>
      <c r="F25" s="53">
        <v>117.5</v>
      </c>
      <c r="G25" s="14">
        <f t="shared" si="0"/>
        <v>0</v>
      </c>
      <c r="H25" s="14">
        <f t="shared" si="1"/>
        <v>99.526066350710892</v>
      </c>
      <c r="L25" s="11"/>
      <c r="M25" s="11"/>
      <c r="N25" s="11"/>
      <c r="P25" s="12"/>
      <c r="Q25" s="12"/>
      <c r="R25" s="11"/>
    </row>
    <row r="26" spans="2:18" x14ac:dyDescent="0.25">
      <c r="B26" s="9" t="s">
        <v>53</v>
      </c>
      <c r="C26" s="11">
        <v>1</v>
      </c>
      <c r="D26" s="10">
        <v>0.46767438681599999</v>
      </c>
      <c r="E26" s="11"/>
      <c r="F26" s="52">
        <v>122.5</v>
      </c>
      <c r="G26" s="13">
        <f>C26/$C$28*100</f>
        <v>0.47393364928909953</v>
      </c>
      <c r="H26" s="13">
        <f t="shared" si="1"/>
        <v>99.999999999999986</v>
      </c>
      <c r="L26" s="11"/>
      <c r="M26" s="11"/>
      <c r="N26" s="11"/>
      <c r="P26" s="12"/>
      <c r="Q26" s="12"/>
      <c r="R26" s="11"/>
    </row>
    <row r="27" spans="2:18" x14ac:dyDescent="0.25">
      <c r="G27" s="13"/>
      <c r="H27" s="13"/>
    </row>
    <row r="28" spans="2:18" ht="19.2" customHeight="1" x14ac:dyDescent="0.25">
      <c r="B28" s="41" t="s">
        <v>16</v>
      </c>
      <c r="C28" s="42">
        <f>SUM(C10:C26)</f>
        <v>211</v>
      </c>
      <c r="D28" s="43">
        <f>SUM(D10:D26)</f>
        <v>23.889551741432005</v>
      </c>
      <c r="E28" s="25"/>
      <c r="L28" s="25"/>
      <c r="M28" s="27"/>
      <c r="N28" s="27"/>
      <c r="O28" s="28"/>
      <c r="P28" s="26"/>
      <c r="Q28" s="26"/>
      <c r="R28" s="27"/>
    </row>
    <row r="29" spans="2:18" s="29" customFormat="1" ht="24" customHeight="1" x14ac:dyDescent="0.25">
      <c r="L29" s="30"/>
      <c r="M29" s="30"/>
    </row>
    <row r="30" spans="2:18" ht="24" customHeight="1" x14ac:dyDescent="0.25"/>
    <row r="31" spans="2:18" x14ac:dyDescent="0.25">
      <c r="B31" s="18" t="s">
        <v>25</v>
      </c>
      <c r="C31" s="18"/>
    </row>
    <row r="32" spans="2:18" ht="41.4" x14ac:dyDescent="0.25">
      <c r="B32" s="19" t="s">
        <v>26</v>
      </c>
      <c r="C32" s="19" t="s">
        <v>27</v>
      </c>
    </row>
    <row r="33" spans="2:3" x14ac:dyDescent="0.25">
      <c r="B33" s="23">
        <v>3799.58</v>
      </c>
      <c r="C33" s="21">
        <v>5.5547306999999995E-4</v>
      </c>
    </row>
    <row r="34" spans="2:3" x14ac:dyDescent="0.25">
      <c r="B34" s="24">
        <v>3796.0619999999999</v>
      </c>
      <c r="C34" s="21">
        <v>8.4388998999999996E-4</v>
      </c>
    </row>
    <row r="35" spans="2:3" x14ac:dyDescent="0.25">
      <c r="B35" s="24">
        <v>3792.5439999999999</v>
      </c>
      <c r="C35" s="21">
        <v>6.0527292999999999E-4</v>
      </c>
    </row>
    <row r="36" spans="2:3" x14ac:dyDescent="0.25">
      <c r="B36" s="24">
        <v>3789.0259999999998</v>
      </c>
      <c r="C36" s="21">
        <v>1.256921E-3</v>
      </c>
    </row>
    <row r="37" spans="2:3" x14ac:dyDescent="0.25">
      <c r="B37" s="24">
        <v>3785.509</v>
      </c>
      <c r="C37" s="21">
        <v>-1.3494354000000001E-3</v>
      </c>
    </row>
    <row r="38" spans="2:3" x14ac:dyDescent="0.25">
      <c r="B38" s="24">
        <v>3781.991</v>
      </c>
      <c r="C38" s="21">
        <v>9.9413778000000011E-4</v>
      </c>
    </row>
    <row r="39" spans="2:3" x14ac:dyDescent="0.25">
      <c r="B39" s="24">
        <v>3778.473</v>
      </c>
      <c r="C39" s="21">
        <v>2.1783910999999999E-4</v>
      </c>
    </row>
    <row r="40" spans="2:3" x14ac:dyDescent="0.25">
      <c r="B40" s="24">
        <v>3774.9549999999999</v>
      </c>
      <c r="C40" s="21">
        <v>1.8409272999999999E-3</v>
      </c>
    </row>
    <row r="41" spans="2:3" x14ac:dyDescent="0.25">
      <c r="B41" s="24">
        <v>3771.4369999999999</v>
      </c>
      <c r="C41" s="21">
        <v>2.3479657999999999E-3</v>
      </c>
    </row>
    <row r="42" spans="2:3" x14ac:dyDescent="0.25">
      <c r="B42" s="24">
        <v>3767.9189999999999</v>
      </c>
      <c r="C42" s="21">
        <v>2.3386303000000001E-3</v>
      </c>
    </row>
    <row r="43" spans="2:3" x14ac:dyDescent="0.25">
      <c r="B43" s="24">
        <v>3764.402</v>
      </c>
      <c r="C43" s="21">
        <v>1.4428398000000001E-3</v>
      </c>
    </row>
    <row r="44" spans="2:3" x14ac:dyDescent="0.25">
      <c r="B44" s="24">
        <v>3760.884</v>
      </c>
      <c r="C44" s="21">
        <v>-3.7496551000000002E-4</v>
      </c>
    </row>
    <row r="45" spans="2:3" x14ac:dyDescent="0.25">
      <c r="B45" s="24">
        <v>3757.366</v>
      </c>
      <c r="C45" s="21">
        <v>5.6743736999999999E-4</v>
      </c>
    </row>
    <row r="46" spans="2:3" x14ac:dyDescent="0.25">
      <c r="B46" s="24">
        <v>3753.848</v>
      </c>
      <c r="C46" s="21">
        <v>2.8225963999999998E-3</v>
      </c>
    </row>
    <row r="47" spans="2:3" x14ac:dyDescent="0.25">
      <c r="B47" s="24">
        <v>3750.33</v>
      </c>
      <c r="C47" s="21">
        <v>3.0740677E-3</v>
      </c>
    </row>
    <row r="48" spans="2:3" x14ac:dyDescent="0.25">
      <c r="B48" s="24">
        <v>3746.8119999999999</v>
      </c>
      <c r="C48" s="21">
        <v>2.7541626999999999E-3</v>
      </c>
    </row>
    <row r="49" spans="2:3" x14ac:dyDescent="0.25">
      <c r="B49" s="24">
        <v>3743.2950000000001</v>
      </c>
      <c r="C49" s="21">
        <v>1.8712221999999999E-3</v>
      </c>
    </row>
    <row r="50" spans="2:3" x14ac:dyDescent="0.25">
      <c r="B50" s="24">
        <v>3739.777</v>
      </c>
      <c r="C50" s="21">
        <v>-5.0339236000000005E-4</v>
      </c>
    </row>
    <row r="51" spans="2:3" x14ac:dyDescent="0.25">
      <c r="B51" s="24">
        <v>3736.259</v>
      </c>
      <c r="C51" s="21">
        <v>-6.5310281000000004E-4</v>
      </c>
    </row>
    <row r="52" spans="2:3" x14ac:dyDescent="0.25">
      <c r="B52" s="24">
        <v>3732.741</v>
      </c>
      <c r="C52" s="21">
        <v>-4.7581579000000003E-4</v>
      </c>
    </row>
    <row r="53" spans="2:3" x14ac:dyDescent="0.25">
      <c r="B53" s="24">
        <v>3729.223</v>
      </c>
      <c r="C53" s="21">
        <v>-2.5102185E-4</v>
      </c>
    </row>
    <row r="54" spans="2:3" x14ac:dyDescent="0.25">
      <c r="B54" s="24">
        <v>3725.7049999999999</v>
      </c>
      <c r="C54" s="21">
        <v>2.0831568999999999E-3</v>
      </c>
    </row>
    <row r="55" spans="2:3" x14ac:dyDescent="0.25">
      <c r="B55" s="24">
        <v>3722.1869999999999</v>
      </c>
      <c r="C55" s="21">
        <v>3.3962904999999999E-3</v>
      </c>
    </row>
    <row r="56" spans="2:3" x14ac:dyDescent="0.25">
      <c r="B56" s="24">
        <v>3718.67</v>
      </c>
      <c r="C56" s="21">
        <v>1.0584360000000001E-3</v>
      </c>
    </row>
    <row r="57" spans="2:3" x14ac:dyDescent="0.25">
      <c r="B57" s="24">
        <v>3715.152</v>
      </c>
      <c r="C57" s="21">
        <v>8.4826221000000005E-4</v>
      </c>
    </row>
    <row r="58" spans="2:3" x14ac:dyDescent="0.25">
      <c r="B58" s="24">
        <v>3711.634</v>
      </c>
      <c r="C58" s="21">
        <v>1.4312391E-3</v>
      </c>
    </row>
    <row r="59" spans="2:3" x14ac:dyDescent="0.25">
      <c r="B59" s="24">
        <v>3708.116</v>
      </c>
      <c r="C59" s="21">
        <v>2.7455628999999999E-3</v>
      </c>
    </row>
    <row r="60" spans="2:3" x14ac:dyDescent="0.25">
      <c r="B60" s="24">
        <v>3704.598</v>
      </c>
      <c r="C60" s="21">
        <v>3.7970387000000002E-3</v>
      </c>
    </row>
    <row r="61" spans="2:3" x14ac:dyDescent="0.25">
      <c r="B61" s="24">
        <v>3701.08</v>
      </c>
      <c r="C61" s="21">
        <v>1.542332E-3</v>
      </c>
    </row>
    <row r="62" spans="2:3" x14ac:dyDescent="0.25">
      <c r="B62" s="24">
        <v>3697.5630000000001</v>
      </c>
      <c r="C62" s="21">
        <v>1.6866921000000001E-3</v>
      </c>
    </row>
    <row r="63" spans="2:3" x14ac:dyDescent="0.25">
      <c r="B63" s="24">
        <v>3694.0450000000001</v>
      </c>
      <c r="C63" s="21">
        <v>-2.0847288999999999E-4</v>
      </c>
    </row>
    <row r="64" spans="2:3" x14ac:dyDescent="0.25">
      <c r="B64" s="24">
        <v>3690.527</v>
      </c>
      <c r="C64" s="21">
        <v>1.8487925999999999E-3</v>
      </c>
    </row>
    <row r="65" spans="2:3" x14ac:dyDescent="0.25">
      <c r="B65" s="24">
        <v>3687.009</v>
      </c>
      <c r="C65" s="21">
        <v>2.3565743999999999E-3</v>
      </c>
    </row>
    <row r="66" spans="2:3" x14ac:dyDescent="0.25">
      <c r="B66" s="24">
        <v>3683.491</v>
      </c>
      <c r="C66" s="21">
        <v>1.5520390000000001E-3</v>
      </c>
    </row>
    <row r="67" spans="2:3" x14ac:dyDescent="0.25">
      <c r="B67" s="24">
        <v>3679.973</v>
      </c>
      <c r="C67" s="21">
        <v>2.028682E-3</v>
      </c>
    </row>
    <row r="68" spans="2:3" x14ac:dyDescent="0.25">
      <c r="B68" s="24">
        <v>3676.4560000000001</v>
      </c>
      <c r="C68" s="21">
        <v>2.4093616999999999E-3</v>
      </c>
    </row>
    <row r="69" spans="2:3" x14ac:dyDescent="0.25">
      <c r="B69" s="24">
        <v>3672.9380000000001</v>
      </c>
      <c r="C69" s="21">
        <v>2.9062335E-3</v>
      </c>
    </row>
    <row r="70" spans="2:3" x14ac:dyDescent="0.25">
      <c r="B70" s="24">
        <v>3669.42</v>
      </c>
      <c r="C70" s="21">
        <v>2.5628665999999998E-3</v>
      </c>
    </row>
    <row r="71" spans="2:3" x14ac:dyDescent="0.25">
      <c r="B71" s="24">
        <v>3665.902</v>
      </c>
      <c r="C71" s="21">
        <v>1.9872377E-3</v>
      </c>
    </row>
    <row r="72" spans="2:3" x14ac:dyDescent="0.25">
      <c r="B72" s="24">
        <v>3662.384</v>
      </c>
      <c r="C72" s="21">
        <v>3.5194325E-3</v>
      </c>
    </row>
    <row r="73" spans="2:3" x14ac:dyDescent="0.25">
      <c r="B73" s="24">
        <v>3658.866</v>
      </c>
      <c r="C73" s="21">
        <v>3.4799097E-3</v>
      </c>
    </row>
    <row r="74" spans="2:3" x14ac:dyDescent="0.25">
      <c r="B74" s="24">
        <v>3655.348</v>
      </c>
      <c r="C74" s="21">
        <v>3.8651478E-3</v>
      </c>
    </row>
    <row r="75" spans="2:3" x14ac:dyDescent="0.25">
      <c r="B75" s="24">
        <v>3651.8310000000001</v>
      </c>
      <c r="C75" s="21">
        <v>1.8468085999999999E-3</v>
      </c>
    </row>
    <row r="76" spans="2:3" x14ac:dyDescent="0.25">
      <c r="B76" s="24">
        <v>3648.3130000000001</v>
      </c>
      <c r="C76" s="21">
        <v>4.2049499000000002E-3</v>
      </c>
    </row>
    <row r="77" spans="2:3" x14ac:dyDescent="0.25">
      <c r="B77" s="24">
        <v>3644.7950000000001</v>
      </c>
      <c r="C77" s="21">
        <v>2.6702450999999999E-3</v>
      </c>
    </row>
    <row r="78" spans="2:3" x14ac:dyDescent="0.25">
      <c r="B78" s="24">
        <v>3641.277</v>
      </c>
      <c r="C78" s="21">
        <v>2.6585195E-3</v>
      </c>
    </row>
    <row r="79" spans="2:3" x14ac:dyDescent="0.25">
      <c r="B79" s="24">
        <v>3637.759</v>
      </c>
      <c r="C79" s="21">
        <v>2.4172578000000002E-3</v>
      </c>
    </row>
    <row r="80" spans="2:3" x14ac:dyDescent="0.25">
      <c r="B80" s="24">
        <v>3634.241</v>
      </c>
      <c r="C80" s="21">
        <v>2.2474522000000001E-3</v>
      </c>
    </row>
    <row r="81" spans="2:3" x14ac:dyDescent="0.25">
      <c r="B81" s="24">
        <v>3630.7240000000002</v>
      </c>
      <c r="C81" s="21">
        <v>1.5344403999999999E-3</v>
      </c>
    </row>
    <row r="82" spans="2:3" x14ac:dyDescent="0.25">
      <c r="B82" s="24">
        <v>3627.2060000000001</v>
      </c>
      <c r="C82" s="21">
        <v>3.5263108999999998E-3</v>
      </c>
    </row>
    <row r="83" spans="2:3" x14ac:dyDescent="0.25">
      <c r="B83" s="24">
        <v>3623.6880000000001</v>
      </c>
      <c r="C83" s="21">
        <v>3.6101983999999999E-3</v>
      </c>
    </row>
    <row r="84" spans="2:3" x14ac:dyDescent="0.25">
      <c r="B84" s="24">
        <v>3620.17</v>
      </c>
      <c r="C84" s="21">
        <v>1.8509253999999999E-3</v>
      </c>
    </row>
    <row r="85" spans="2:3" x14ac:dyDescent="0.25">
      <c r="B85" s="24">
        <v>3616.652</v>
      </c>
      <c r="C85" s="21">
        <v>1.8158702000000001E-3</v>
      </c>
    </row>
    <row r="86" spans="2:3" x14ac:dyDescent="0.25">
      <c r="B86" s="24">
        <v>3613.134</v>
      </c>
      <c r="C86" s="21">
        <v>5.4591261000000004E-3</v>
      </c>
    </row>
    <row r="87" spans="2:3" x14ac:dyDescent="0.25">
      <c r="B87" s="24">
        <v>3609.6170000000002</v>
      </c>
      <c r="C87" s="21">
        <v>3.1484438000000002E-3</v>
      </c>
    </row>
    <row r="88" spans="2:3" x14ac:dyDescent="0.25">
      <c r="B88" s="24">
        <v>3606.0990000000002</v>
      </c>
      <c r="C88" s="21">
        <v>3.6919246999999999E-3</v>
      </c>
    </row>
    <row r="89" spans="2:3" x14ac:dyDescent="0.25">
      <c r="B89" s="24">
        <v>3602.5810000000001</v>
      </c>
      <c r="C89" s="21">
        <v>4.5640550999999996E-3</v>
      </c>
    </row>
    <row r="90" spans="2:3" x14ac:dyDescent="0.25">
      <c r="B90" s="24">
        <v>3599.0630000000001</v>
      </c>
      <c r="C90" s="21">
        <v>4.5980569000000004E-3</v>
      </c>
    </row>
    <row r="91" spans="2:3" x14ac:dyDescent="0.25">
      <c r="B91" s="24">
        <v>3595.5450000000001</v>
      </c>
      <c r="C91" s="21">
        <v>4.3363543999999999E-3</v>
      </c>
    </row>
    <row r="92" spans="2:3" x14ac:dyDescent="0.25">
      <c r="B92" s="24">
        <v>3592.027</v>
      </c>
      <c r="C92" s="21">
        <v>3.3321730999999999E-3</v>
      </c>
    </row>
    <row r="93" spans="2:3" x14ac:dyDescent="0.25">
      <c r="B93" s="24">
        <v>3588.51</v>
      </c>
      <c r="C93" s="21">
        <v>3.3498103E-3</v>
      </c>
    </row>
    <row r="94" spans="2:3" x14ac:dyDescent="0.25">
      <c r="B94" s="24">
        <v>3584.9920000000002</v>
      </c>
      <c r="C94" s="21">
        <v>4.2546420999999999E-3</v>
      </c>
    </row>
    <row r="95" spans="2:3" x14ac:dyDescent="0.25">
      <c r="B95" s="24">
        <v>3581.4740000000002</v>
      </c>
      <c r="C95" s="21">
        <v>5.2744558000000002E-3</v>
      </c>
    </row>
    <row r="96" spans="2:3" x14ac:dyDescent="0.25">
      <c r="B96" s="24">
        <v>3577.9560000000001</v>
      </c>
      <c r="C96" s="21">
        <v>4.2487968999999999E-3</v>
      </c>
    </row>
    <row r="97" spans="2:3" x14ac:dyDescent="0.25">
      <c r="B97" s="24">
        <v>3574.4380000000001</v>
      </c>
      <c r="C97" s="21">
        <v>3.1117692E-3</v>
      </c>
    </row>
    <row r="98" spans="2:3" x14ac:dyDescent="0.25">
      <c r="B98" s="24">
        <v>3570.92</v>
      </c>
      <c r="C98" s="21">
        <v>3.7927503999999998E-3</v>
      </c>
    </row>
    <row r="99" spans="2:3" x14ac:dyDescent="0.25">
      <c r="B99" s="24">
        <v>3567.402</v>
      </c>
      <c r="C99" s="21">
        <v>4.0216768999999999E-3</v>
      </c>
    </row>
    <row r="100" spans="2:3" x14ac:dyDescent="0.25">
      <c r="B100" s="24">
        <v>3563.8850000000002</v>
      </c>
      <c r="C100" s="21">
        <v>4.3570261000000004E-3</v>
      </c>
    </row>
    <row r="101" spans="2:3" x14ac:dyDescent="0.25">
      <c r="B101" s="24">
        <v>3560.3670000000002</v>
      </c>
      <c r="C101" s="21">
        <v>2.7953856999999999E-3</v>
      </c>
    </row>
    <row r="102" spans="2:3" x14ac:dyDescent="0.25">
      <c r="B102" s="24">
        <v>3556.8490000000002</v>
      </c>
      <c r="C102" s="21">
        <v>6.7422669000000001E-3</v>
      </c>
    </row>
    <row r="103" spans="2:3" x14ac:dyDescent="0.25">
      <c r="B103" s="24">
        <v>3553.3310000000001</v>
      </c>
      <c r="C103" s="21">
        <v>2.9434874E-3</v>
      </c>
    </row>
    <row r="104" spans="2:3" x14ac:dyDescent="0.25">
      <c r="B104" s="24">
        <v>3549.8130000000001</v>
      </c>
      <c r="C104" s="21">
        <v>1.8802304E-3</v>
      </c>
    </row>
    <row r="105" spans="2:3" x14ac:dyDescent="0.25">
      <c r="B105" s="24">
        <v>3546.2950000000001</v>
      </c>
      <c r="C105" s="21">
        <v>5.4412059E-3</v>
      </c>
    </row>
    <row r="106" spans="2:3" x14ac:dyDescent="0.25">
      <c r="B106" s="24">
        <v>3542.7779999999998</v>
      </c>
      <c r="C106" s="21">
        <v>4.5199122999999997E-3</v>
      </c>
    </row>
    <row r="107" spans="2:3" x14ac:dyDescent="0.25">
      <c r="B107" s="24">
        <v>3539.26</v>
      </c>
      <c r="C107" s="21">
        <v>2.7831093999999999E-3</v>
      </c>
    </row>
    <row r="108" spans="2:3" x14ac:dyDescent="0.25">
      <c r="B108" s="24">
        <v>3535.7420000000002</v>
      </c>
      <c r="C108" s="21">
        <v>2.6860886999999999E-3</v>
      </c>
    </row>
    <row r="109" spans="2:3" x14ac:dyDescent="0.25">
      <c r="B109" s="24">
        <v>3532.2240000000002</v>
      </c>
      <c r="C109" s="21">
        <v>2.7231229000000001E-4</v>
      </c>
    </row>
    <row r="110" spans="2:3" x14ac:dyDescent="0.25">
      <c r="B110" s="24">
        <v>3528.7060000000001</v>
      </c>
      <c r="C110" s="21">
        <v>1.9532452999999998E-3</v>
      </c>
    </row>
    <row r="111" spans="2:3" x14ac:dyDescent="0.25">
      <c r="B111" s="24">
        <v>3525.1880000000001</v>
      </c>
      <c r="C111" s="21">
        <v>5.015711E-3</v>
      </c>
    </row>
    <row r="112" spans="2:3" x14ac:dyDescent="0.25">
      <c r="B112" s="24">
        <v>3521.6709999999998</v>
      </c>
      <c r="C112" s="21">
        <v>6.3486276999999997E-3</v>
      </c>
    </row>
    <row r="113" spans="2:3" x14ac:dyDescent="0.25">
      <c r="B113" s="24">
        <v>3518.1529999999998</v>
      </c>
      <c r="C113" s="21">
        <v>5.0092041999999998E-3</v>
      </c>
    </row>
    <row r="114" spans="2:3" x14ac:dyDescent="0.25">
      <c r="B114" s="24">
        <v>3514.6350000000002</v>
      </c>
      <c r="C114" s="21">
        <v>5.7041097000000004E-3</v>
      </c>
    </row>
    <row r="115" spans="2:3" x14ac:dyDescent="0.25">
      <c r="B115" s="24">
        <v>3511.1170000000002</v>
      </c>
      <c r="C115" s="21">
        <v>1.8476339000000001E-3</v>
      </c>
    </row>
    <row r="116" spans="2:3" x14ac:dyDescent="0.25">
      <c r="B116" s="24">
        <v>3507.5990000000002</v>
      </c>
      <c r="C116" s="21">
        <v>7.6519791999999998E-3</v>
      </c>
    </row>
    <row r="117" spans="2:3" x14ac:dyDescent="0.25">
      <c r="B117" s="24">
        <v>3504.0810000000001</v>
      </c>
      <c r="C117" s="21">
        <v>7.9074793000000008E-3</v>
      </c>
    </row>
    <row r="118" spans="2:3" x14ac:dyDescent="0.25">
      <c r="B118" s="24">
        <v>3500.5630000000001</v>
      </c>
      <c r="C118" s="21">
        <v>2.3083182999999998E-3</v>
      </c>
    </row>
    <row r="119" spans="2:3" x14ac:dyDescent="0.25">
      <c r="B119" s="24">
        <v>3497.0459999999998</v>
      </c>
      <c r="C119" s="21">
        <v>3.0041084999999999E-3</v>
      </c>
    </row>
    <row r="120" spans="2:3" x14ac:dyDescent="0.25">
      <c r="B120" s="24">
        <v>3493.5279999999998</v>
      </c>
      <c r="C120" s="21">
        <v>4.5710745999999998E-3</v>
      </c>
    </row>
    <row r="121" spans="2:3" x14ac:dyDescent="0.25">
      <c r="B121" s="24">
        <v>3490.01</v>
      </c>
      <c r="C121" s="21">
        <v>3.2738956E-3</v>
      </c>
    </row>
    <row r="122" spans="2:3" x14ac:dyDescent="0.25">
      <c r="B122" s="24">
        <v>3486.4920000000002</v>
      </c>
      <c r="C122" s="21">
        <v>3.7287563999999999E-3</v>
      </c>
    </row>
    <row r="123" spans="2:3" x14ac:dyDescent="0.25">
      <c r="B123" s="24">
        <v>3482.9740000000002</v>
      </c>
      <c r="C123" s="21">
        <v>4.7013563E-3</v>
      </c>
    </row>
    <row r="124" spans="2:3" x14ac:dyDescent="0.25">
      <c r="B124" s="24">
        <v>3479.4560000000001</v>
      </c>
      <c r="C124" s="21">
        <v>5.8878300000000001E-3</v>
      </c>
    </row>
    <row r="125" spans="2:3" x14ac:dyDescent="0.25">
      <c r="B125" s="24">
        <v>3475.9389999999999</v>
      </c>
      <c r="C125" s="21">
        <v>1.2022414999999999E-3</v>
      </c>
    </row>
    <row r="126" spans="2:3" x14ac:dyDescent="0.25">
      <c r="B126" s="24">
        <v>3472.4209999999998</v>
      </c>
      <c r="C126" s="21">
        <v>2.1361737000000001E-3</v>
      </c>
    </row>
    <row r="127" spans="2:3" x14ac:dyDescent="0.25">
      <c r="B127" s="24">
        <v>3468.9029999999998</v>
      </c>
      <c r="C127" s="21">
        <v>4.7184002000000003E-3</v>
      </c>
    </row>
    <row r="128" spans="2:3" x14ac:dyDescent="0.25">
      <c r="B128" s="24">
        <v>3465.3850000000002</v>
      </c>
      <c r="C128" s="21">
        <v>2.8699209000000001E-3</v>
      </c>
    </row>
    <row r="129" spans="2:3" x14ac:dyDescent="0.25">
      <c r="B129" s="24">
        <v>3461.8670000000002</v>
      </c>
      <c r="C129" s="21">
        <v>9.6194778999999998E-4</v>
      </c>
    </row>
    <row r="130" spans="2:3" x14ac:dyDescent="0.25">
      <c r="B130" s="24">
        <v>3458.3490000000002</v>
      </c>
      <c r="C130" s="21">
        <v>8.8763912000000003E-4</v>
      </c>
    </row>
    <row r="131" spans="2:3" x14ac:dyDescent="0.25">
      <c r="B131" s="24">
        <v>3454.8319999999999</v>
      </c>
      <c r="C131" s="21">
        <v>5.0396336000000002E-3</v>
      </c>
    </row>
    <row r="132" spans="2:3" x14ac:dyDescent="0.25">
      <c r="B132" s="24">
        <v>3451.3139999999999</v>
      </c>
      <c r="C132" s="21">
        <v>4.2814877999999999E-3</v>
      </c>
    </row>
    <row r="133" spans="2:3" x14ac:dyDescent="0.25">
      <c r="B133" s="24">
        <v>3447.7959999999998</v>
      </c>
      <c r="C133" s="21">
        <v>4.1274305000000002E-3</v>
      </c>
    </row>
    <row r="134" spans="2:3" x14ac:dyDescent="0.25">
      <c r="B134" s="24">
        <v>3444.2779999999998</v>
      </c>
      <c r="C134" s="21">
        <v>3.4346664E-3</v>
      </c>
    </row>
    <row r="135" spans="2:3" x14ac:dyDescent="0.25">
      <c r="B135" s="24">
        <v>3440.76</v>
      </c>
      <c r="C135" s="21">
        <v>-3.9103586000000001E-4</v>
      </c>
    </row>
    <row r="136" spans="2:3" x14ac:dyDescent="0.25">
      <c r="B136" s="24">
        <v>3437.2420000000002</v>
      </c>
      <c r="C136" s="21">
        <v>3.1194437999999998E-3</v>
      </c>
    </row>
    <row r="137" spans="2:3" x14ac:dyDescent="0.25">
      <c r="B137" s="24">
        <v>3433.7240000000002</v>
      </c>
      <c r="C137" s="21">
        <v>2.1701267999999999E-3</v>
      </c>
    </row>
    <row r="138" spans="2:3" x14ac:dyDescent="0.25">
      <c r="B138" s="24">
        <v>3430.2069999999999</v>
      </c>
      <c r="C138" s="21">
        <v>2.6363413E-3</v>
      </c>
    </row>
    <row r="139" spans="2:3" x14ac:dyDescent="0.25">
      <c r="B139" s="24">
        <v>3426.6889999999999</v>
      </c>
      <c r="C139" s="21">
        <v>3.2354457999999998E-3</v>
      </c>
    </row>
    <row r="140" spans="2:3" x14ac:dyDescent="0.25">
      <c r="B140" s="24">
        <v>3423.1709999999998</v>
      </c>
      <c r="C140" s="21">
        <v>3.2761779999999998E-3</v>
      </c>
    </row>
    <row r="141" spans="2:3" x14ac:dyDescent="0.25">
      <c r="B141" s="24">
        <v>3419.6529999999998</v>
      </c>
      <c r="C141" s="21">
        <v>1.1604909E-3</v>
      </c>
    </row>
    <row r="142" spans="2:3" x14ac:dyDescent="0.25">
      <c r="B142" s="24">
        <v>3416.1350000000002</v>
      </c>
      <c r="C142" s="21">
        <v>2.2834563999999998E-3</v>
      </c>
    </row>
    <row r="143" spans="2:3" x14ac:dyDescent="0.25">
      <c r="B143" s="24">
        <v>3412.6170000000002</v>
      </c>
      <c r="C143" s="21">
        <v>3.6315150000000001E-3</v>
      </c>
    </row>
    <row r="144" spans="2:3" x14ac:dyDescent="0.25">
      <c r="B144" s="24">
        <v>3409.1</v>
      </c>
      <c r="C144" s="21">
        <v>6.6694221999999996E-3</v>
      </c>
    </row>
    <row r="145" spans="2:3" x14ac:dyDescent="0.25">
      <c r="B145" s="24">
        <v>3405.5819999999999</v>
      </c>
      <c r="C145" s="21">
        <v>2.4415270999999998E-3</v>
      </c>
    </row>
    <row r="146" spans="2:3" x14ac:dyDescent="0.25">
      <c r="B146" s="24">
        <v>3402.0639999999999</v>
      </c>
      <c r="C146" s="21">
        <v>2.8785575000000001E-3</v>
      </c>
    </row>
    <row r="147" spans="2:3" x14ac:dyDescent="0.25">
      <c r="B147" s="24">
        <v>3398.5459999999998</v>
      </c>
      <c r="C147" s="21">
        <v>2.6480185E-3</v>
      </c>
    </row>
    <row r="148" spans="2:3" x14ac:dyDescent="0.25">
      <c r="B148" s="24">
        <v>3395.0279999999998</v>
      </c>
      <c r="C148" s="21">
        <v>6.1138616000000002E-3</v>
      </c>
    </row>
    <row r="149" spans="2:3" x14ac:dyDescent="0.25">
      <c r="B149" s="24">
        <v>3391.51</v>
      </c>
      <c r="C149" s="21">
        <v>2.8213237E-3</v>
      </c>
    </row>
    <row r="150" spans="2:3" x14ac:dyDescent="0.25">
      <c r="B150" s="24">
        <v>3387.9929999999999</v>
      </c>
      <c r="C150" s="21">
        <v>3.7364986000000002E-3</v>
      </c>
    </row>
    <row r="151" spans="2:3" x14ac:dyDescent="0.25">
      <c r="B151" s="24">
        <v>3384.4749999999999</v>
      </c>
      <c r="C151" s="21">
        <v>6.9872949999999999E-4</v>
      </c>
    </row>
    <row r="152" spans="2:3" x14ac:dyDescent="0.25">
      <c r="B152" s="24">
        <v>3380.9569999999999</v>
      </c>
      <c r="C152" s="21">
        <v>3.3068881E-3</v>
      </c>
    </row>
    <row r="153" spans="2:3" x14ac:dyDescent="0.25">
      <c r="B153" s="24">
        <v>3377.4389999999999</v>
      </c>
      <c r="C153" s="21">
        <v>5.0268993999999997E-3</v>
      </c>
    </row>
    <row r="154" spans="2:3" x14ac:dyDescent="0.25">
      <c r="B154" s="24">
        <v>3373.9209999999998</v>
      </c>
      <c r="C154" s="21">
        <v>4.5768661000000002E-3</v>
      </c>
    </row>
    <row r="155" spans="2:3" x14ac:dyDescent="0.25">
      <c r="B155" s="24">
        <v>3370.4029999999998</v>
      </c>
      <c r="C155" s="21">
        <v>1.134084E-3</v>
      </c>
    </row>
    <row r="156" spans="2:3" x14ac:dyDescent="0.25">
      <c r="B156" s="24">
        <v>3366.8850000000002</v>
      </c>
      <c r="C156" s="21">
        <v>4.4361933000000003E-3</v>
      </c>
    </row>
    <row r="157" spans="2:3" x14ac:dyDescent="0.25">
      <c r="B157" s="24">
        <v>3363.3679999999999</v>
      </c>
      <c r="C157" s="21">
        <v>4.4717556999999998E-3</v>
      </c>
    </row>
    <row r="158" spans="2:3" x14ac:dyDescent="0.25">
      <c r="B158" s="24">
        <v>3359.85</v>
      </c>
      <c r="C158" s="21">
        <v>-2.7945820999999999E-3</v>
      </c>
    </row>
    <row r="159" spans="2:3" x14ac:dyDescent="0.25">
      <c r="B159" s="24">
        <v>3356.3319999999999</v>
      </c>
      <c r="C159" s="21">
        <v>2.9563289000000001E-3</v>
      </c>
    </row>
    <row r="160" spans="2:3" x14ac:dyDescent="0.25">
      <c r="B160" s="24">
        <v>3352.8139999999999</v>
      </c>
      <c r="C160" s="21">
        <v>1.7924925999999999E-3</v>
      </c>
    </row>
    <row r="161" spans="2:3" x14ac:dyDescent="0.25">
      <c r="B161" s="24">
        <v>3349.2959999999998</v>
      </c>
      <c r="C161" s="21">
        <v>2.1070603000000001E-3</v>
      </c>
    </row>
    <row r="162" spans="2:3" x14ac:dyDescent="0.25">
      <c r="B162" s="24">
        <v>3345.7779999999998</v>
      </c>
      <c r="C162" s="21">
        <v>3.8360629999999998E-3</v>
      </c>
    </row>
    <row r="163" spans="2:3" x14ac:dyDescent="0.25">
      <c r="B163" s="24">
        <v>3342.261</v>
      </c>
      <c r="C163" s="21">
        <v>3.7328464999999999E-3</v>
      </c>
    </row>
    <row r="164" spans="2:3" x14ac:dyDescent="0.25">
      <c r="B164" s="24">
        <v>3338.7429999999999</v>
      </c>
      <c r="C164" s="21">
        <v>-3.7349205000000003E-4</v>
      </c>
    </row>
    <row r="165" spans="2:3" x14ac:dyDescent="0.25">
      <c r="B165" s="24">
        <v>3335.2249999999999</v>
      </c>
      <c r="C165" s="21">
        <v>1.0117177999999999E-3</v>
      </c>
    </row>
    <row r="166" spans="2:3" x14ac:dyDescent="0.25">
      <c r="B166" s="24">
        <v>3331.7069999999999</v>
      </c>
      <c r="C166" s="21">
        <v>1.7635056000000001E-3</v>
      </c>
    </row>
    <row r="167" spans="2:3" x14ac:dyDescent="0.25">
      <c r="B167" s="24">
        <v>3328.1889999999999</v>
      </c>
      <c r="C167" s="21">
        <v>3.7285017000000002E-3</v>
      </c>
    </row>
    <row r="168" spans="2:3" x14ac:dyDescent="0.25">
      <c r="B168" s="24">
        <v>3324.6709999999998</v>
      </c>
      <c r="C168" s="21">
        <v>3.7208726999999999E-3</v>
      </c>
    </row>
    <row r="169" spans="2:3" x14ac:dyDescent="0.25">
      <c r="B169" s="24">
        <v>3321.154</v>
      </c>
      <c r="C169" s="21">
        <v>1.4237551999999999E-3</v>
      </c>
    </row>
    <row r="170" spans="2:3" x14ac:dyDescent="0.25">
      <c r="B170" s="24">
        <v>3317.636</v>
      </c>
      <c r="C170" s="21">
        <v>8.8971945999999998E-4</v>
      </c>
    </row>
    <row r="171" spans="2:3" x14ac:dyDescent="0.25">
      <c r="B171" s="24">
        <v>3314.1179999999999</v>
      </c>
      <c r="C171" s="21">
        <v>2.4650517E-3</v>
      </c>
    </row>
    <row r="172" spans="2:3" x14ac:dyDescent="0.25">
      <c r="B172" s="24">
        <v>3310.6</v>
      </c>
      <c r="C172" s="21">
        <v>2.976121E-3</v>
      </c>
    </row>
    <row r="173" spans="2:3" x14ac:dyDescent="0.25">
      <c r="B173" s="24">
        <v>3307.0819999999999</v>
      </c>
      <c r="C173" s="21">
        <v>5.0063293E-3</v>
      </c>
    </row>
    <row r="174" spans="2:3" x14ac:dyDescent="0.25">
      <c r="B174" s="24">
        <v>3303.5639999999999</v>
      </c>
      <c r="C174" s="21">
        <v>2.8152075999999999E-3</v>
      </c>
    </row>
    <row r="175" spans="2:3" x14ac:dyDescent="0.25">
      <c r="B175" s="24">
        <v>3300.047</v>
      </c>
      <c r="C175" s="21">
        <v>1.0318184E-3</v>
      </c>
    </row>
    <row r="176" spans="2:3" x14ac:dyDescent="0.25">
      <c r="B176" s="24">
        <v>3296.529</v>
      </c>
      <c r="C176" s="21">
        <v>9.3409617999999997E-4</v>
      </c>
    </row>
    <row r="177" spans="2:3" x14ac:dyDescent="0.25">
      <c r="B177" s="24">
        <v>3293.011</v>
      </c>
      <c r="C177" s="21">
        <v>1.5083987E-3</v>
      </c>
    </row>
    <row r="178" spans="2:3" x14ac:dyDescent="0.25">
      <c r="B178" s="24">
        <v>3289.4929999999999</v>
      </c>
      <c r="C178" s="21">
        <v>2.8689251000000001E-3</v>
      </c>
    </row>
    <row r="179" spans="2:3" x14ac:dyDescent="0.25">
      <c r="B179" s="24">
        <v>3285.9749999999999</v>
      </c>
      <c r="C179" s="21">
        <v>3.6902761000000002E-3</v>
      </c>
    </row>
    <row r="180" spans="2:3" x14ac:dyDescent="0.25">
      <c r="B180" s="24">
        <v>3282.4569999999999</v>
      </c>
      <c r="C180" s="21">
        <v>1.9180846E-3</v>
      </c>
    </row>
    <row r="181" spans="2:3" x14ac:dyDescent="0.25">
      <c r="B181" s="24">
        <v>3278.9389999999999</v>
      </c>
      <c r="C181" s="21">
        <v>1.5736853E-5</v>
      </c>
    </row>
    <row r="182" spans="2:3" x14ac:dyDescent="0.25">
      <c r="B182" s="24">
        <v>3275.422</v>
      </c>
      <c r="C182" s="21">
        <v>2.8584316E-3</v>
      </c>
    </row>
    <row r="183" spans="2:3" x14ac:dyDescent="0.25">
      <c r="B183" s="24">
        <v>3271.904</v>
      </c>
      <c r="C183" s="21">
        <v>2.8727195000000002E-4</v>
      </c>
    </row>
    <row r="184" spans="2:3" x14ac:dyDescent="0.25">
      <c r="B184" s="24">
        <v>3268.386</v>
      </c>
      <c r="C184" s="21">
        <v>3.7309702999999998E-3</v>
      </c>
    </row>
    <row r="185" spans="2:3" x14ac:dyDescent="0.25">
      <c r="B185" s="24">
        <v>3264.8679999999999</v>
      </c>
      <c r="C185" s="21">
        <v>2.2614929999999998E-3</v>
      </c>
    </row>
    <row r="186" spans="2:3" x14ac:dyDescent="0.25">
      <c r="B186" s="24">
        <v>3261.35</v>
      </c>
      <c r="C186" s="21">
        <v>2.9711331E-3</v>
      </c>
    </row>
    <row r="187" spans="2:3" x14ac:dyDescent="0.25">
      <c r="B187" s="24">
        <v>3257.8319999999999</v>
      </c>
      <c r="C187" s="21">
        <v>1.1398789999999999E-3</v>
      </c>
    </row>
    <row r="188" spans="2:3" x14ac:dyDescent="0.25">
      <c r="B188" s="24">
        <v>3254.3150000000001</v>
      </c>
      <c r="C188" s="21">
        <v>3.6378893000000002E-3</v>
      </c>
    </row>
    <row r="189" spans="2:3" x14ac:dyDescent="0.25">
      <c r="B189" s="24">
        <v>3250.797</v>
      </c>
      <c r="C189" s="21">
        <v>3.3889673000000002E-3</v>
      </c>
    </row>
    <row r="190" spans="2:3" x14ac:dyDescent="0.25">
      <c r="B190" s="24">
        <v>3247.279</v>
      </c>
      <c r="C190" s="21">
        <v>3.1205956000000001E-3</v>
      </c>
    </row>
    <row r="191" spans="2:3" x14ac:dyDescent="0.25">
      <c r="B191" s="24">
        <v>3243.761</v>
      </c>
      <c r="C191" s="21">
        <v>1.9830258000000001E-3</v>
      </c>
    </row>
    <row r="192" spans="2:3" x14ac:dyDescent="0.25">
      <c r="B192" s="24">
        <v>3240.2429999999999</v>
      </c>
      <c r="C192" s="21">
        <v>3.2602353999999999E-3</v>
      </c>
    </row>
    <row r="193" spans="2:3" x14ac:dyDescent="0.25">
      <c r="B193" s="24">
        <v>3236.7249999999999</v>
      </c>
      <c r="C193" s="21">
        <v>-1.4824167999999999E-3</v>
      </c>
    </row>
    <row r="194" spans="2:3" x14ac:dyDescent="0.25">
      <c r="B194" s="24">
        <v>3233.2080000000001</v>
      </c>
      <c r="C194" s="21">
        <v>3.9641245E-3</v>
      </c>
    </row>
    <row r="195" spans="2:3" x14ac:dyDescent="0.25">
      <c r="B195" s="24">
        <v>3229.69</v>
      </c>
      <c r="C195" s="21">
        <v>8.4362468999999995E-3</v>
      </c>
    </row>
    <row r="196" spans="2:3" x14ac:dyDescent="0.25">
      <c r="B196" s="24">
        <v>3226.172</v>
      </c>
      <c r="C196" s="21">
        <v>4.9531128000000002E-3</v>
      </c>
    </row>
    <row r="197" spans="2:3" x14ac:dyDescent="0.25">
      <c r="B197" s="24">
        <v>3222.654</v>
      </c>
      <c r="C197" s="21">
        <v>3.9338141000000004E-3</v>
      </c>
    </row>
    <row r="198" spans="2:3" x14ac:dyDescent="0.25">
      <c r="B198" s="24">
        <v>3219.136</v>
      </c>
      <c r="C198" s="21">
        <v>2.0215966999999999E-3</v>
      </c>
    </row>
    <row r="199" spans="2:3" x14ac:dyDescent="0.25">
      <c r="B199" s="24">
        <v>3215.6179999999999</v>
      </c>
      <c r="C199" s="21">
        <v>2.0216778999999998E-5</v>
      </c>
    </row>
    <row r="200" spans="2:3" x14ac:dyDescent="0.25">
      <c r="B200" s="24">
        <v>3212.1</v>
      </c>
      <c r="C200" s="21">
        <v>1.8934105000000001E-3</v>
      </c>
    </row>
    <row r="201" spans="2:3" x14ac:dyDescent="0.25">
      <c r="B201" s="24">
        <v>3208.5830000000001</v>
      </c>
      <c r="C201" s="21">
        <v>-2.6093584000000001E-4</v>
      </c>
    </row>
    <row r="202" spans="2:3" x14ac:dyDescent="0.25">
      <c r="B202" s="24">
        <v>3205.0650000000001</v>
      </c>
      <c r="C202" s="21">
        <v>4.9754949000000001E-4</v>
      </c>
    </row>
    <row r="203" spans="2:3" x14ac:dyDescent="0.25">
      <c r="B203" s="24">
        <v>3201.547</v>
      </c>
      <c r="C203" s="21">
        <v>1.8524713E-3</v>
      </c>
    </row>
    <row r="204" spans="2:3" x14ac:dyDescent="0.25">
      <c r="B204" s="24">
        <v>3198.029</v>
      </c>
      <c r="C204" s="21">
        <v>3.0199848000000001E-3</v>
      </c>
    </row>
    <row r="205" spans="2:3" x14ac:dyDescent="0.25">
      <c r="B205" s="24">
        <v>3194.511</v>
      </c>
      <c r="C205" s="21">
        <v>5.526886E-3</v>
      </c>
    </row>
    <row r="206" spans="2:3" x14ac:dyDescent="0.25">
      <c r="B206" s="24">
        <v>3190.9929999999999</v>
      </c>
      <c r="C206" s="21">
        <v>1.2692796999999999E-3</v>
      </c>
    </row>
    <row r="207" spans="2:3" x14ac:dyDescent="0.25">
      <c r="B207" s="24">
        <v>3187.4760000000001</v>
      </c>
      <c r="C207" s="21">
        <v>3.0678815999999999E-3</v>
      </c>
    </row>
    <row r="208" spans="2:3" x14ac:dyDescent="0.25">
      <c r="B208" s="24">
        <v>3183.9580000000001</v>
      </c>
      <c r="C208" s="21">
        <v>2.4667039000000001E-3</v>
      </c>
    </row>
    <row r="209" spans="2:3" x14ac:dyDescent="0.25">
      <c r="B209" s="24">
        <v>3180.44</v>
      </c>
      <c r="C209" s="21">
        <v>4.6306088000000001E-4</v>
      </c>
    </row>
    <row r="210" spans="2:3" x14ac:dyDescent="0.25">
      <c r="B210" s="24">
        <v>3176.922</v>
      </c>
      <c r="C210" s="21">
        <v>3.6276169E-3</v>
      </c>
    </row>
    <row r="211" spans="2:3" x14ac:dyDescent="0.25">
      <c r="B211" s="24">
        <v>3173.404</v>
      </c>
      <c r="C211" s="21">
        <v>2.2990420999999999E-3</v>
      </c>
    </row>
    <row r="212" spans="2:3" x14ac:dyDescent="0.25">
      <c r="B212" s="24">
        <v>3169.886</v>
      </c>
      <c r="C212" s="21">
        <v>-2.0246476999999999E-3</v>
      </c>
    </row>
    <row r="213" spans="2:3" x14ac:dyDescent="0.25">
      <c r="B213" s="24">
        <v>3166.3690000000001</v>
      </c>
      <c r="C213" s="21">
        <v>2.7117027000000001E-3</v>
      </c>
    </row>
    <row r="214" spans="2:3" x14ac:dyDescent="0.25">
      <c r="B214" s="24">
        <v>3162.8510000000001</v>
      </c>
      <c r="C214" s="21">
        <v>2.9849792000000001E-3</v>
      </c>
    </row>
    <row r="215" spans="2:3" x14ac:dyDescent="0.25">
      <c r="B215" s="24">
        <v>3159.3330000000001</v>
      </c>
      <c r="C215" s="21">
        <v>3.3106453000000002E-3</v>
      </c>
    </row>
    <row r="216" spans="2:3" x14ac:dyDescent="0.25">
      <c r="B216" s="24">
        <v>3155.8150000000001</v>
      </c>
      <c r="C216" s="21">
        <v>1.3452207999999999E-3</v>
      </c>
    </row>
    <row r="217" spans="2:3" x14ac:dyDescent="0.25">
      <c r="B217" s="24">
        <v>3152.297</v>
      </c>
      <c r="C217" s="21">
        <v>2.820421E-3</v>
      </c>
    </row>
    <row r="218" spans="2:3" x14ac:dyDescent="0.25">
      <c r="B218" s="24">
        <v>3148.779</v>
      </c>
      <c r="C218" s="21">
        <v>3.4739622000000002E-3</v>
      </c>
    </row>
    <row r="219" spans="2:3" x14ac:dyDescent="0.25">
      <c r="B219" s="24">
        <v>3145.261</v>
      </c>
      <c r="C219" s="21">
        <v>2.5997729000000001E-3</v>
      </c>
    </row>
    <row r="220" spans="2:3" x14ac:dyDescent="0.25">
      <c r="B220" s="24">
        <v>3141.7440000000001</v>
      </c>
      <c r="C220" s="21">
        <v>3.0803582000000001E-3</v>
      </c>
    </row>
    <row r="221" spans="2:3" x14ac:dyDescent="0.25">
      <c r="B221" s="24">
        <v>3138.2260000000001</v>
      </c>
      <c r="C221" s="21">
        <v>4.5946203999999999E-3</v>
      </c>
    </row>
    <row r="222" spans="2:3" x14ac:dyDescent="0.25">
      <c r="B222" s="24">
        <v>3134.7080000000001</v>
      </c>
      <c r="C222" s="21">
        <v>2.2394210000000001E-3</v>
      </c>
    </row>
    <row r="223" spans="2:3" x14ac:dyDescent="0.25">
      <c r="B223" s="24">
        <v>3131.19</v>
      </c>
      <c r="C223" s="21">
        <v>4.5965006000000001E-3</v>
      </c>
    </row>
    <row r="224" spans="2:3" x14ac:dyDescent="0.25">
      <c r="B224" s="24">
        <v>3127.672</v>
      </c>
      <c r="C224" s="21">
        <v>5.5562522000000003E-3</v>
      </c>
    </row>
    <row r="225" spans="2:3" x14ac:dyDescent="0.25">
      <c r="B225" s="24">
        <v>3124.154</v>
      </c>
      <c r="C225" s="21">
        <v>7.5590676999999998E-3</v>
      </c>
    </row>
    <row r="226" spans="2:3" x14ac:dyDescent="0.25">
      <c r="B226" s="24">
        <v>3120.6370000000002</v>
      </c>
      <c r="C226" s="21">
        <v>4.6288086999999997E-3</v>
      </c>
    </row>
    <row r="227" spans="2:3" x14ac:dyDescent="0.25">
      <c r="B227" s="24">
        <v>3117.1190000000001</v>
      </c>
      <c r="C227" s="21">
        <v>5.5470556999999995E-4</v>
      </c>
    </row>
    <row r="228" spans="2:3" x14ac:dyDescent="0.25">
      <c r="B228" s="24">
        <v>3113.6010000000001</v>
      </c>
      <c r="C228" s="21">
        <v>2.0432222E-3</v>
      </c>
    </row>
    <row r="229" spans="2:3" x14ac:dyDescent="0.25">
      <c r="B229" s="24">
        <v>3110.0830000000001</v>
      </c>
      <c r="C229" s="21">
        <v>3.9191963999999999E-3</v>
      </c>
    </row>
    <row r="230" spans="2:3" x14ac:dyDescent="0.25">
      <c r="B230" s="24">
        <v>3106.5650000000001</v>
      </c>
      <c r="C230" s="21">
        <v>5.7684208999999997E-3</v>
      </c>
    </row>
    <row r="231" spans="2:3" x14ac:dyDescent="0.25">
      <c r="B231" s="24">
        <v>3103.047</v>
      </c>
      <c r="C231" s="21">
        <v>5.6643646999999997E-3</v>
      </c>
    </row>
    <row r="232" spans="2:3" x14ac:dyDescent="0.25">
      <c r="B232" s="24">
        <v>3099.53</v>
      </c>
      <c r="C232" s="21">
        <v>5.5515994000000001E-3</v>
      </c>
    </row>
    <row r="233" spans="2:3" x14ac:dyDescent="0.25">
      <c r="B233" s="24">
        <v>3096.0120000000002</v>
      </c>
      <c r="C233" s="21">
        <v>8.8730734000000006E-3</v>
      </c>
    </row>
    <row r="234" spans="2:3" x14ac:dyDescent="0.25">
      <c r="B234" s="24">
        <v>3092.4940000000001</v>
      </c>
      <c r="C234" s="21">
        <v>6.7039947000000003E-3</v>
      </c>
    </row>
    <row r="235" spans="2:3" x14ac:dyDescent="0.25">
      <c r="B235" s="24">
        <v>3088.9760000000001</v>
      </c>
      <c r="C235" s="21">
        <v>1.1470688E-2</v>
      </c>
    </row>
    <row r="236" spans="2:3" x14ac:dyDescent="0.25">
      <c r="B236" s="24">
        <v>3085.4580000000001</v>
      </c>
      <c r="C236" s="21">
        <v>8.0560923999999992E-3</v>
      </c>
    </row>
    <row r="237" spans="2:3" x14ac:dyDescent="0.25">
      <c r="B237" s="24">
        <v>3081.94</v>
      </c>
      <c r="C237" s="21">
        <v>8.9248122999999995E-3</v>
      </c>
    </row>
    <row r="238" spans="2:3" x14ac:dyDescent="0.25">
      <c r="B238" s="24">
        <v>3078.422</v>
      </c>
      <c r="C238" s="21">
        <v>1.020479E-2</v>
      </c>
    </row>
    <row r="239" spans="2:3" x14ac:dyDescent="0.25">
      <c r="B239" s="24">
        <v>3074.9050000000002</v>
      </c>
      <c r="C239" s="21">
        <v>7.7873988000000003E-3</v>
      </c>
    </row>
    <row r="240" spans="2:3" x14ac:dyDescent="0.25">
      <c r="B240" s="24">
        <v>3071.3870000000002</v>
      </c>
      <c r="C240" s="21">
        <v>9.5354818000000004E-3</v>
      </c>
    </row>
    <row r="241" spans="2:3" x14ac:dyDescent="0.25">
      <c r="B241" s="24">
        <v>3067.8690000000001</v>
      </c>
      <c r="C241" s="21">
        <v>8.5142853000000004E-3</v>
      </c>
    </row>
    <row r="242" spans="2:3" x14ac:dyDescent="0.25">
      <c r="B242" s="24">
        <v>3064.3510000000001</v>
      </c>
      <c r="C242" s="21">
        <v>8.7093974000000008E-3</v>
      </c>
    </row>
    <row r="243" spans="2:3" x14ac:dyDescent="0.25">
      <c r="B243" s="24">
        <v>3060.8330000000001</v>
      </c>
      <c r="C243" s="21">
        <v>6.1027581999999999E-3</v>
      </c>
    </row>
    <row r="244" spans="2:3" x14ac:dyDescent="0.25">
      <c r="B244" s="24">
        <v>3057.3150000000001</v>
      </c>
      <c r="C244" s="21">
        <v>8.4354097999999999E-3</v>
      </c>
    </row>
    <row r="245" spans="2:3" x14ac:dyDescent="0.25">
      <c r="B245" s="24">
        <v>3053.7979999999998</v>
      </c>
      <c r="C245" s="21">
        <v>8.2686354E-3</v>
      </c>
    </row>
    <row r="246" spans="2:3" x14ac:dyDescent="0.25">
      <c r="B246" s="24">
        <v>3050.28</v>
      </c>
      <c r="C246" s="21">
        <v>1.1969433E-2</v>
      </c>
    </row>
    <row r="247" spans="2:3" x14ac:dyDescent="0.25">
      <c r="B247" s="24">
        <v>3046.7620000000002</v>
      </c>
      <c r="C247" s="21">
        <v>1.2015230999999999E-2</v>
      </c>
    </row>
    <row r="248" spans="2:3" x14ac:dyDescent="0.25">
      <c r="B248" s="24">
        <v>3043.2440000000001</v>
      </c>
      <c r="C248" s="21">
        <v>9.2005734000000002E-3</v>
      </c>
    </row>
    <row r="249" spans="2:3" x14ac:dyDescent="0.25">
      <c r="B249" s="24">
        <v>3039.7260000000001</v>
      </c>
      <c r="C249" s="21">
        <v>1.9155826000000001E-2</v>
      </c>
    </row>
    <row r="250" spans="2:3" x14ac:dyDescent="0.25">
      <c r="B250" s="24">
        <v>3036.2080000000001</v>
      </c>
      <c r="C250" s="21">
        <v>1.4820837E-2</v>
      </c>
    </row>
    <row r="251" spans="2:3" x14ac:dyDescent="0.25">
      <c r="B251" s="24">
        <v>3032.6909999999998</v>
      </c>
      <c r="C251" s="21">
        <v>1.7141763000000001E-2</v>
      </c>
    </row>
    <row r="252" spans="2:3" x14ac:dyDescent="0.25">
      <c r="B252" s="24">
        <v>3029.1729999999998</v>
      </c>
      <c r="C252" s="21">
        <v>2.0548194999999998E-2</v>
      </c>
    </row>
    <row r="253" spans="2:3" x14ac:dyDescent="0.25">
      <c r="B253" s="24">
        <v>3025.6550000000002</v>
      </c>
      <c r="C253" s="21">
        <v>2.0482561999999999E-2</v>
      </c>
    </row>
    <row r="254" spans="2:3" x14ac:dyDescent="0.25">
      <c r="B254" s="24">
        <v>3022.1370000000002</v>
      </c>
      <c r="C254" s="21">
        <v>2.2411052000000001E-2</v>
      </c>
    </row>
    <row r="255" spans="2:3" x14ac:dyDescent="0.25">
      <c r="B255" s="24">
        <v>3018.6190000000001</v>
      </c>
      <c r="C255" s="21">
        <v>2.8013942999999999E-2</v>
      </c>
    </row>
    <row r="256" spans="2:3" x14ac:dyDescent="0.25">
      <c r="B256" s="24">
        <v>3015.1010000000001</v>
      </c>
      <c r="C256" s="21">
        <v>3.2873535000000002E-2</v>
      </c>
    </row>
    <row r="257" spans="2:3" x14ac:dyDescent="0.25">
      <c r="B257" s="24">
        <v>3011.5839999999998</v>
      </c>
      <c r="C257" s="21">
        <v>4.0095842E-2</v>
      </c>
    </row>
    <row r="258" spans="2:3" x14ac:dyDescent="0.25">
      <c r="B258" s="24">
        <v>3008.0659999999998</v>
      </c>
      <c r="C258" s="21">
        <v>4.6119922000000001E-2</v>
      </c>
    </row>
    <row r="259" spans="2:3" x14ac:dyDescent="0.25">
      <c r="B259" s="24">
        <v>3004.5479999999998</v>
      </c>
      <c r="C259" s="21">
        <v>5.5016097999999999E-2</v>
      </c>
    </row>
    <row r="260" spans="2:3" x14ac:dyDescent="0.25">
      <c r="B260" s="24">
        <v>3001.03</v>
      </c>
      <c r="C260" s="21">
        <v>7.2935383000000006E-2</v>
      </c>
    </row>
    <row r="261" spans="2:3" x14ac:dyDescent="0.25">
      <c r="B261" s="24">
        <v>2997.5120000000002</v>
      </c>
      <c r="C261" s="21">
        <v>8.8864957999999994E-2</v>
      </c>
    </row>
    <row r="262" spans="2:3" x14ac:dyDescent="0.25">
      <c r="B262" s="24">
        <v>2993.9940000000001</v>
      </c>
      <c r="C262" s="21">
        <v>0.12020245</v>
      </c>
    </row>
    <row r="263" spans="2:3" x14ac:dyDescent="0.25">
      <c r="B263" s="24">
        <v>2990.4760000000001</v>
      </c>
      <c r="C263" s="21">
        <v>0.16391659</v>
      </c>
    </row>
    <row r="264" spans="2:3" x14ac:dyDescent="0.25">
      <c r="B264" s="24">
        <v>2986.9589999999998</v>
      </c>
      <c r="C264" s="21">
        <v>0.19824890000000001</v>
      </c>
    </row>
    <row r="265" spans="2:3" x14ac:dyDescent="0.25">
      <c r="B265" s="24">
        <v>2983.4409999999998</v>
      </c>
      <c r="C265" s="21">
        <v>0.25329473000000002</v>
      </c>
    </row>
    <row r="266" spans="2:3" x14ac:dyDescent="0.25">
      <c r="B266" s="24">
        <v>2979.9229999999998</v>
      </c>
      <c r="C266" s="21">
        <v>0.29886712999999998</v>
      </c>
    </row>
    <row r="267" spans="2:3" x14ac:dyDescent="0.25">
      <c r="B267" s="24">
        <v>2976.4050000000002</v>
      </c>
      <c r="C267" s="21">
        <v>0.34045098000000001</v>
      </c>
    </row>
    <row r="268" spans="2:3" x14ac:dyDescent="0.25">
      <c r="B268" s="24">
        <v>2972.8870000000002</v>
      </c>
      <c r="C268" s="21">
        <v>0.35417052999999998</v>
      </c>
    </row>
    <row r="269" spans="2:3" x14ac:dyDescent="0.25">
      <c r="B269" s="24">
        <v>2969.3690000000001</v>
      </c>
      <c r="C269" s="21">
        <v>0.34933402000000002</v>
      </c>
    </row>
    <row r="270" spans="2:3" x14ac:dyDescent="0.25">
      <c r="B270" s="24">
        <v>2965.8519999999999</v>
      </c>
      <c r="C270" s="21">
        <v>0.34102296999999998</v>
      </c>
    </row>
    <row r="271" spans="2:3" x14ac:dyDescent="0.25">
      <c r="B271" s="24">
        <v>2962.3339999999998</v>
      </c>
      <c r="C271" s="21">
        <v>0.34851693</v>
      </c>
    </row>
    <row r="272" spans="2:3" x14ac:dyDescent="0.25">
      <c r="B272" s="24">
        <v>2958.8159999999998</v>
      </c>
      <c r="C272" s="21">
        <v>0.40139530000000001</v>
      </c>
    </row>
    <row r="273" spans="2:3" x14ac:dyDescent="0.25">
      <c r="B273" s="24">
        <v>2955.2979999999998</v>
      </c>
      <c r="C273" s="21">
        <v>0.46181488999999998</v>
      </c>
    </row>
    <row r="274" spans="2:3" x14ac:dyDescent="0.25">
      <c r="B274" s="24">
        <v>2951.78</v>
      </c>
      <c r="C274" s="21">
        <v>0.53042599999999995</v>
      </c>
    </row>
    <row r="275" spans="2:3" x14ac:dyDescent="0.25">
      <c r="B275" s="24">
        <v>2948.2620000000002</v>
      </c>
      <c r="C275" s="21">
        <v>0.59300565000000005</v>
      </c>
    </row>
    <row r="276" spans="2:3" x14ac:dyDescent="0.25">
      <c r="B276" s="24">
        <v>2944.7449999999999</v>
      </c>
      <c r="C276" s="21">
        <v>0.65500625000000001</v>
      </c>
    </row>
    <row r="277" spans="2:3" x14ac:dyDescent="0.25">
      <c r="B277" s="24">
        <v>2941.2269999999999</v>
      </c>
      <c r="C277" s="21">
        <v>0.68527318000000004</v>
      </c>
    </row>
    <row r="278" spans="2:3" x14ac:dyDescent="0.25">
      <c r="B278" s="24">
        <v>2937.7089999999998</v>
      </c>
      <c r="C278" s="21">
        <v>0.65715409000000002</v>
      </c>
    </row>
    <row r="279" spans="2:3" x14ac:dyDescent="0.25">
      <c r="B279" s="24">
        <v>2934.1909999999998</v>
      </c>
      <c r="C279" s="21">
        <v>0.65861055999999996</v>
      </c>
    </row>
    <row r="280" spans="2:3" x14ac:dyDescent="0.25">
      <c r="B280" s="24">
        <v>2930.6729999999998</v>
      </c>
      <c r="C280" s="21">
        <v>0.68948368000000004</v>
      </c>
    </row>
    <row r="281" spans="2:3" x14ac:dyDescent="0.25">
      <c r="B281" s="24">
        <v>2927.1550000000002</v>
      </c>
      <c r="C281" s="21">
        <v>0.74900586000000002</v>
      </c>
    </row>
    <row r="282" spans="2:3" x14ac:dyDescent="0.25">
      <c r="B282" s="24">
        <v>2923.6370000000002</v>
      </c>
      <c r="C282" s="21">
        <v>0.83487502999999996</v>
      </c>
    </row>
    <row r="283" spans="2:3" x14ac:dyDescent="0.25">
      <c r="B283" s="24">
        <v>2920.12</v>
      </c>
      <c r="C283" s="21">
        <v>0.93934322000000003</v>
      </c>
    </row>
    <row r="284" spans="2:3" x14ac:dyDescent="0.25">
      <c r="B284" s="24">
        <v>2916.6019999999999</v>
      </c>
      <c r="C284" s="21">
        <v>1</v>
      </c>
    </row>
    <row r="285" spans="2:3" x14ac:dyDescent="0.25">
      <c r="B285" s="24">
        <v>2913.0839999999998</v>
      </c>
      <c r="C285" s="21">
        <v>0.90614364999999997</v>
      </c>
    </row>
    <row r="286" spans="2:3" x14ac:dyDescent="0.25">
      <c r="B286" s="24">
        <v>2909.5659999999998</v>
      </c>
      <c r="C286" s="21">
        <v>0.72226104000000002</v>
      </c>
    </row>
    <row r="287" spans="2:3" x14ac:dyDescent="0.25">
      <c r="B287" s="24">
        <v>2906.0479999999998</v>
      </c>
      <c r="C287" s="21">
        <v>0.52881001999999999</v>
      </c>
    </row>
    <row r="288" spans="2:3" x14ac:dyDescent="0.25">
      <c r="B288" s="24">
        <v>2902.53</v>
      </c>
      <c r="C288" s="21">
        <v>0.34485343000000002</v>
      </c>
    </row>
    <row r="289" spans="2:3" x14ac:dyDescent="0.25">
      <c r="B289" s="24">
        <v>2899.0129999999999</v>
      </c>
      <c r="C289" s="21">
        <v>0.21156610000000001</v>
      </c>
    </row>
    <row r="290" spans="2:3" x14ac:dyDescent="0.25">
      <c r="B290" s="24">
        <v>2895.4949999999999</v>
      </c>
      <c r="C290" s="21">
        <v>0.13387191000000001</v>
      </c>
    </row>
    <row r="291" spans="2:3" x14ac:dyDescent="0.25">
      <c r="B291" s="24">
        <v>2891.9769999999999</v>
      </c>
      <c r="C291" s="21">
        <v>9.5543122999999994E-2</v>
      </c>
    </row>
    <row r="292" spans="2:3" x14ac:dyDescent="0.25">
      <c r="B292" s="24">
        <v>2888.4589999999998</v>
      </c>
      <c r="C292" s="21">
        <v>7.3925227999999996E-2</v>
      </c>
    </row>
    <row r="293" spans="2:3" x14ac:dyDescent="0.25">
      <c r="B293" s="24">
        <v>2884.9409999999998</v>
      </c>
      <c r="C293" s="21">
        <v>5.1959126000000001E-2</v>
      </c>
    </row>
    <row r="294" spans="2:3" x14ac:dyDescent="0.25">
      <c r="B294" s="24">
        <v>2881.4229999999998</v>
      </c>
      <c r="C294" s="21">
        <v>5.1105777999999998E-2</v>
      </c>
    </row>
    <row r="295" spans="2:3" x14ac:dyDescent="0.25">
      <c r="B295" s="24">
        <v>2877.9059999999999</v>
      </c>
      <c r="C295" s="21">
        <v>5.06823E-2</v>
      </c>
    </row>
    <row r="296" spans="2:3" x14ac:dyDescent="0.25">
      <c r="B296" s="24">
        <v>2874.3879999999999</v>
      </c>
      <c r="C296" s="21">
        <v>5.0773449999999998E-2</v>
      </c>
    </row>
    <row r="297" spans="2:3" x14ac:dyDescent="0.25">
      <c r="B297" s="24">
        <v>2870.87</v>
      </c>
      <c r="C297" s="21">
        <v>4.8867279999999999E-2</v>
      </c>
    </row>
    <row r="298" spans="2:3" x14ac:dyDescent="0.25">
      <c r="B298" s="24">
        <v>2867.3519999999999</v>
      </c>
      <c r="C298" s="21">
        <v>5.1718933000000002E-2</v>
      </c>
    </row>
    <row r="299" spans="2:3" x14ac:dyDescent="0.25">
      <c r="B299" s="24">
        <v>2863.8339999999998</v>
      </c>
      <c r="C299" s="21">
        <v>5.9150671000000002E-2</v>
      </c>
    </row>
    <row r="300" spans="2:3" x14ac:dyDescent="0.25">
      <c r="B300" s="24">
        <v>2860.3159999999998</v>
      </c>
      <c r="C300" s="21">
        <v>6.8276338000000006E-2</v>
      </c>
    </row>
    <row r="301" spans="2:3" x14ac:dyDescent="0.25">
      <c r="B301" s="24">
        <v>2856.7979999999998</v>
      </c>
      <c r="C301" s="21">
        <v>6.6566796999999997E-2</v>
      </c>
    </row>
    <row r="302" spans="2:3" x14ac:dyDescent="0.25">
      <c r="B302" s="24">
        <v>2853.2809999999999</v>
      </c>
      <c r="C302" s="21">
        <v>7.0211104999999996E-2</v>
      </c>
    </row>
    <row r="303" spans="2:3" x14ac:dyDescent="0.25">
      <c r="B303" s="24">
        <v>2849.7629999999999</v>
      </c>
      <c r="C303" s="21">
        <v>6.5722925000000001E-2</v>
      </c>
    </row>
    <row r="304" spans="2:3" x14ac:dyDescent="0.25">
      <c r="B304" s="24">
        <v>2846.2449999999999</v>
      </c>
      <c r="C304" s="21">
        <v>6.4202765999999994E-2</v>
      </c>
    </row>
    <row r="305" spans="2:3" x14ac:dyDescent="0.25">
      <c r="B305" s="24">
        <v>2842.7269999999999</v>
      </c>
      <c r="C305" s="21">
        <v>5.1652001000000003E-2</v>
      </c>
    </row>
    <row r="306" spans="2:3" x14ac:dyDescent="0.25">
      <c r="B306" s="24">
        <v>2839.2089999999998</v>
      </c>
      <c r="C306" s="21">
        <v>3.9629774999999999E-2</v>
      </c>
    </row>
    <row r="307" spans="2:3" x14ac:dyDescent="0.25">
      <c r="B307" s="24">
        <v>2835.6909999999998</v>
      </c>
      <c r="C307" s="21">
        <v>3.1576403000000003E-2</v>
      </c>
    </row>
    <row r="308" spans="2:3" x14ac:dyDescent="0.25">
      <c r="B308" s="24">
        <v>2832.174</v>
      </c>
      <c r="C308" s="21">
        <v>2.9962322999999999E-2</v>
      </c>
    </row>
    <row r="309" spans="2:3" x14ac:dyDescent="0.25">
      <c r="B309" s="24">
        <v>2828.6559999999999</v>
      </c>
      <c r="C309" s="21">
        <v>2.9965984000000001E-2</v>
      </c>
    </row>
    <row r="310" spans="2:3" x14ac:dyDescent="0.25">
      <c r="B310" s="24">
        <v>2825.1379999999999</v>
      </c>
      <c r="C310" s="21">
        <v>3.6685484999999997E-2</v>
      </c>
    </row>
    <row r="311" spans="2:3" x14ac:dyDescent="0.25">
      <c r="B311" s="24">
        <v>2821.62</v>
      </c>
      <c r="C311" s="21">
        <v>3.0078038000000001E-2</v>
      </c>
    </row>
    <row r="312" spans="2:3" x14ac:dyDescent="0.25">
      <c r="B312" s="24">
        <v>2818.1019999999999</v>
      </c>
      <c r="C312" s="21">
        <v>2.8602028000000002E-2</v>
      </c>
    </row>
    <row r="313" spans="2:3" x14ac:dyDescent="0.25">
      <c r="B313" s="24">
        <v>2814.5839999999998</v>
      </c>
      <c r="C313" s="21">
        <v>2.0505491000000001E-2</v>
      </c>
    </row>
    <row r="314" spans="2:3" x14ac:dyDescent="0.25">
      <c r="B314" s="24">
        <v>2811.067</v>
      </c>
      <c r="C314" s="21">
        <v>1.3781807E-2</v>
      </c>
    </row>
    <row r="315" spans="2:3" x14ac:dyDescent="0.25">
      <c r="B315" s="24">
        <v>2807.549</v>
      </c>
      <c r="C315" s="21">
        <v>9.6901984000000007E-3</v>
      </c>
    </row>
    <row r="316" spans="2:3" x14ac:dyDescent="0.25">
      <c r="B316" s="24">
        <v>2804.0309999999999</v>
      </c>
      <c r="C316" s="21">
        <v>6.3710881999999996E-3</v>
      </c>
    </row>
    <row r="317" spans="2:3" x14ac:dyDescent="0.25">
      <c r="B317" s="24">
        <v>2800.5129999999999</v>
      </c>
      <c r="C317" s="21">
        <v>4.7756081999999998E-3</v>
      </c>
    </row>
    <row r="318" spans="2:3" x14ac:dyDescent="0.25">
      <c r="B318" s="24">
        <v>2796.9949999999999</v>
      </c>
      <c r="C318" s="21">
        <v>1.8757354E-3</v>
      </c>
    </row>
    <row r="319" spans="2:3" x14ac:dyDescent="0.25">
      <c r="B319" s="24">
        <v>2793.4769999999999</v>
      </c>
      <c r="C319" s="21">
        <v>2.8594973E-3</v>
      </c>
    </row>
    <row r="320" spans="2:3" x14ac:dyDescent="0.25">
      <c r="B320" s="24">
        <v>2789.9589999999998</v>
      </c>
      <c r="C320" s="21">
        <v>-3.1661603999999998E-4</v>
      </c>
    </row>
    <row r="321" spans="2:3" x14ac:dyDescent="0.25">
      <c r="B321" s="24">
        <v>2786.442</v>
      </c>
      <c r="C321" s="21">
        <v>-4.3744550999999998E-4</v>
      </c>
    </row>
    <row r="322" spans="2:3" x14ac:dyDescent="0.25">
      <c r="B322" s="24">
        <v>2782.924</v>
      </c>
      <c r="C322" s="21">
        <v>-1.9379605E-4</v>
      </c>
    </row>
    <row r="323" spans="2:3" x14ac:dyDescent="0.25">
      <c r="B323" s="24">
        <v>2779.4059999999999</v>
      </c>
      <c r="C323" s="21">
        <v>5.2966465999999997E-3</v>
      </c>
    </row>
    <row r="324" spans="2:3" x14ac:dyDescent="0.25">
      <c r="B324" s="24">
        <v>2775.8879999999999</v>
      </c>
      <c r="C324" s="21">
        <v>5.8197758000000004E-3</v>
      </c>
    </row>
    <row r="325" spans="2:3" x14ac:dyDescent="0.25">
      <c r="B325" s="24">
        <v>2772.37</v>
      </c>
      <c r="C325" s="21">
        <v>9.1817202999999997E-3</v>
      </c>
    </row>
    <row r="326" spans="2:3" x14ac:dyDescent="0.25">
      <c r="B326" s="24">
        <v>2768.8519999999999</v>
      </c>
      <c r="C326" s="21">
        <v>8.5453908999999998E-3</v>
      </c>
    </row>
    <row r="327" spans="2:3" x14ac:dyDescent="0.25">
      <c r="B327" s="24">
        <v>2765.335</v>
      </c>
      <c r="C327" s="21">
        <v>1.1908205999999999E-2</v>
      </c>
    </row>
    <row r="328" spans="2:3" x14ac:dyDescent="0.25">
      <c r="B328" s="24">
        <v>2761.817</v>
      </c>
      <c r="C328" s="21">
        <v>1.3781155E-2</v>
      </c>
    </row>
    <row r="329" spans="2:3" x14ac:dyDescent="0.25">
      <c r="B329" s="24">
        <v>2758.299</v>
      </c>
      <c r="C329" s="21">
        <v>1.5869794999999999E-2</v>
      </c>
    </row>
    <row r="330" spans="2:3" x14ac:dyDescent="0.25">
      <c r="B330" s="24">
        <v>2754.7809999999999</v>
      </c>
      <c r="C330" s="21">
        <v>1.8760577000000001E-2</v>
      </c>
    </row>
    <row r="331" spans="2:3" x14ac:dyDescent="0.25">
      <c r="B331" s="24">
        <v>2751.2629999999999</v>
      </c>
      <c r="C331" s="21">
        <v>2.3558453E-2</v>
      </c>
    </row>
    <row r="332" spans="2:3" x14ac:dyDescent="0.25">
      <c r="B332" s="24">
        <v>2747.7449999999999</v>
      </c>
      <c r="C332" s="21">
        <v>2.8762904999999998E-2</v>
      </c>
    </row>
    <row r="333" spans="2:3" x14ac:dyDescent="0.25">
      <c r="B333" s="24">
        <v>2744.2280000000001</v>
      </c>
      <c r="C333" s="21">
        <v>2.6467550999999999E-2</v>
      </c>
    </row>
    <row r="334" spans="2:3" x14ac:dyDescent="0.25">
      <c r="B334" s="24">
        <v>2740.71</v>
      </c>
      <c r="C334" s="21">
        <v>2.6847491000000001E-2</v>
      </c>
    </row>
    <row r="335" spans="2:3" x14ac:dyDescent="0.25">
      <c r="B335" s="24">
        <v>2737.192</v>
      </c>
      <c r="C335" s="21">
        <v>2.2775345999999998E-2</v>
      </c>
    </row>
    <row r="336" spans="2:3" x14ac:dyDescent="0.25">
      <c r="B336" s="24">
        <v>2733.674</v>
      </c>
      <c r="C336" s="21">
        <v>3.0280952E-2</v>
      </c>
    </row>
    <row r="337" spans="2:3" x14ac:dyDescent="0.25">
      <c r="B337" s="24">
        <v>2730.1559999999999</v>
      </c>
      <c r="C337" s="21">
        <v>2.4185101000000001E-2</v>
      </c>
    </row>
    <row r="338" spans="2:3" x14ac:dyDescent="0.25">
      <c r="B338" s="24">
        <v>2726.6379999999999</v>
      </c>
      <c r="C338" s="21">
        <v>1.7913285000000001E-2</v>
      </c>
    </row>
    <row r="339" spans="2:3" x14ac:dyDescent="0.25">
      <c r="B339" s="24">
        <v>2723.1210000000001</v>
      </c>
      <c r="C339" s="21">
        <v>1.9153689000000002E-2</v>
      </c>
    </row>
    <row r="340" spans="2:3" x14ac:dyDescent="0.25">
      <c r="B340" s="24">
        <v>2719.6030000000001</v>
      </c>
      <c r="C340" s="21">
        <v>1.8939121E-2</v>
      </c>
    </row>
    <row r="341" spans="2:3" x14ac:dyDescent="0.25">
      <c r="B341" s="24">
        <v>2716.085</v>
      </c>
      <c r="C341" s="21">
        <v>1.8277778000000001E-2</v>
      </c>
    </row>
    <row r="342" spans="2:3" x14ac:dyDescent="0.25">
      <c r="B342" s="24">
        <v>2712.567</v>
      </c>
      <c r="C342" s="21">
        <v>2.1403875999999999E-2</v>
      </c>
    </row>
    <row r="343" spans="2:3" x14ac:dyDescent="0.25">
      <c r="B343" s="24">
        <v>2709.049</v>
      </c>
      <c r="C343" s="21">
        <v>1.6685498E-2</v>
      </c>
    </row>
    <row r="344" spans="2:3" x14ac:dyDescent="0.25">
      <c r="B344" s="24">
        <v>2705.5309999999999</v>
      </c>
      <c r="C344" s="21">
        <v>1.6507276000000001E-2</v>
      </c>
    </row>
    <row r="345" spans="2:3" x14ac:dyDescent="0.25">
      <c r="B345" s="24">
        <v>2702.0129999999999</v>
      </c>
      <c r="C345" s="21">
        <v>1.9488108000000001E-2</v>
      </c>
    </row>
    <row r="346" spans="2:3" x14ac:dyDescent="0.25">
      <c r="B346" s="24">
        <v>2698.4960000000001</v>
      </c>
      <c r="C346" s="21">
        <v>1.9840281000000001E-2</v>
      </c>
    </row>
    <row r="347" spans="2:3" x14ac:dyDescent="0.25">
      <c r="B347" s="24">
        <v>2694.9780000000001</v>
      </c>
      <c r="C347" s="21">
        <v>1.7725727E-2</v>
      </c>
    </row>
    <row r="348" spans="2:3" x14ac:dyDescent="0.25">
      <c r="B348" s="24">
        <v>2691.46</v>
      </c>
      <c r="C348" s="21">
        <v>1.4256916999999999E-2</v>
      </c>
    </row>
    <row r="349" spans="2:3" x14ac:dyDescent="0.25">
      <c r="B349" s="24">
        <v>2687.942</v>
      </c>
      <c r="C349" s="21">
        <v>9.1628202999999991E-3</v>
      </c>
    </row>
    <row r="350" spans="2:3" x14ac:dyDescent="0.25">
      <c r="B350" s="24">
        <v>2684.424</v>
      </c>
      <c r="C350" s="21">
        <v>1.355114E-2</v>
      </c>
    </row>
    <row r="351" spans="2:3" x14ac:dyDescent="0.25">
      <c r="B351" s="24">
        <v>2680.9059999999999</v>
      </c>
      <c r="C351" s="21">
        <v>1.056854E-2</v>
      </c>
    </row>
    <row r="352" spans="2:3" x14ac:dyDescent="0.25">
      <c r="B352" s="24">
        <v>2677.3890000000001</v>
      </c>
      <c r="C352" s="21">
        <v>1.0657583999999999E-2</v>
      </c>
    </row>
    <row r="353" spans="2:3" x14ac:dyDescent="0.25">
      <c r="B353" s="24">
        <v>2673.8710000000001</v>
      </c>
      <c r="C353" s="21">
        <v>1.0239463000000001E-2</v>
      </c>
    </row>
    <row r="354" spans="2:3" x14ac:dyDescent="0.25">
      <c r="B354" s="24">
        <v>2670.3530000000001</v>
      </c>
      <c r="C354" s="21">
        <v>1.0217874E-2</v>
      </c>
    </row>
    <row r="355" spans="2:3" x14ac:dyDescent="0.25">
      <c r="B355" s="24">
        <v>2666.835</v>
      </c>
      <c r="C355" s="21">
        <v>7.9361083999999991E-3</v>
      </c>
    </row>
    <row r="356" spans="2:3" x14ac:dyDescent="0.25">
      <c r="B356" s="24">
        <v>2663.317</v>
      </c>
      <c r="C356" s="21">
        <v>9.9453023999999998E-3</v>
      </c>
    </row>
    <row r="357" spans="2:3" x14ac:dyDescent="0.25">
      <c r="B357" s="24">
        <v>2659.799</v>
      </c>
      <c r="C357" s="21">
        <v>7.4876337999999999E-3</v>
      </c>
    </row>
    <row r="358" spans="2:3" x14ac:dyDescent="0.25">
      <c r="B358" s="24">
        <v>2656.2820000000002</v>
      </c>
      <c r="C358" s="21">
        <v>4.3265926999999996E-3</v>
      </c>
    </row>
    <row r="359" spans="2:3" x14ac:dyDescent="0.25">
      <c r="B359" s="24">
        <v>2652.7640000000001</v>
      </c>
      <c r="C359" s="21">
        <v>1.1060087999999999E-2</v>
      </c>
    </row>
    <row r="360" spans="2:3" x14ac:dyDescent="0.25">
      <c r="B360" s="24">
        <v>2649.2460000000001</v>
      </c>
      <c r="C360" s="21">
        <v>6.8098858999999998E-3</v>
      </c>
    </row>
    <row r="361" spans="2:3" x14ac:dyDescent="0.25">
      <c r="B361" s="24">
        <v>2645.7280000000001</v>
      </c>
      <c r="C361" s="21">
        <v>9.4259196000000007E-3</v>
      </c>
    </row>
    <row r="362" spans="2:3" x14ac:dyDescent="0.25">
      <c r="B362" s="24">
        <v>2642.21</v>
      </c>
      <c r="C362" s="21">
        <v>7.3852574000000002E-3</v>
      </c>
    </row>
    <row r="363" spans="2:3" x14ac:dyDescent="0.25">
      <c r="B363" s="24">
        <v>2638.692</v>
      </c>
      <c r="C363" s="21">
        <v>3.4163177000000001E-3</v>
      </c>
    </row>
    <row r="364" spans="2:3" x14ac:dyDescent="0.25">
      <c r="B364" s="24">
        <v>2635.174</v>
      </c>
      <c r="C364" s="21">
        <v>6.9701902999999999E-3</v>
      </c>
    </row>
    <row r="365" spans="2:3" x14ac:dyDescent="0.25">
      <c r="B365" s="24">
        <v>2631.6570000000002</v>
      </c>
      <c r="C365" s="21">
        <v>7.4141494999999998E-3</v>
      </c>
    </row>
    <row r="366" spans="2:3" x14ac:dyDescent="0.25">
      <c r="B366" s="24">
        <v>2628.1390000000001</v>
      </c>
      <c r="C366" s="21">
        <v>2.5381435999999999E-3</v>
      </c>
    </row>
    <row r="367" spans="2:3" x14ac:dyDescent="0.25">
      <c r="B367" s="24">
        <v>2624.6210000000001</v>
      </c>
      <c r="C367" s="21">
        <v>4.6674658000000003E-3</v>
      </c>
    </row>
    <row r="368" spans="2:3" x14ac:dyDescent="0.25">
      <c r="B368" s="24">
        <v>2621.1030000000001</v>
      </c>
      <c r="C368" s="21">
        <v>7.1849616000000003E-3</v>
      </c>
    </row>
    <row r="369" spans="2:3" x14ac:dyDescent="0.25">
      <c r="B369" s="24">
        <v>2617.585</v>
      </c>
      <c r="C369" s="21">
        <v>4.3544641000000002E-3</v>
      </c>
    </row>
    <row r="370" spans="2:3" x14ac:dyDescent="0.25">
      <c r="B370" s="24">
        <v>2614.067</v>
      </c>
      <c r="C370" s="21">
        <v>4.7910124E-3</v>
      </c>
    </row>
    <row r="371" spans="2:3" x14ac:dyDescent="0.25">
      <c r="B371" s="24">
        <v>2610.5500000000002</v>
      </c>
      <c r="C371" s="21">
        <v>7.4176238999999998E-3</v>
      </c>
    </row>
    <row r="372" spans="2:3" x14ac:dyDescent="0.25">
      <c r="B372" s="24">
        <v>2607.0320000000002</v>
      </c>
      <c r="C372" s="21">
        <v>6.7994316000000001E-3</v>
      </c>
    </row>
    <row r="373" spans="2:3" x14ac:dyDescent="0.25">
      <c r="B373" s="24">
        <v>2603.5140000000001</v>
      </c>
      <c r="C373" s="21">
        <v>4.7744025999999998E-3</v>
      </c>
    </row>
    <row r="374" spans="2:3" x14ac:dyDescent="0.25">
      <c r="B374" s="24">
        <v>2599.9960000000001</v>
      </c>
      <c r="C374" s="21">
        <v>4.6075615999999998E-3</v>
      </c>
    </row>
    <row r="375" spans="2:3" x14ac:dyDescent="0.25">
      <c r="B375" s="24">
        <v>2596.4780000000001</v>
      </c>
      <c r="C375" s="21">
        <v>1.9222206000000001E-3</v>
      </c>
    </row>
    <row r="376" spans="2:3" x14ac:dyDescent="0.25">
      <c r="B376" s="24">
        <v>2592.96</v>
      </c>
      <c r="C376" s="21">
        <v>1.9621899999999999E-3</v>
      </c>
    </row>
    <row r="377" spans="2:3" x14ac:dyDescent="0.25">
      <c r="B377" s="24">
        <v>2589.4430000000002</v>
      </c>
      <c r="C377" s="21">
        <v>2.6289045999999998E-3</v>
      </c>
    </row>
    <row r="378" spans="2:3" x14ac:dyDescent="0.25">
      <c r="B378" s="24">
        <v>2585.9250000000002</v>
      </c>
      <c r="C378" s="21">
        <v>4.0500359999999999E-3</v>
      </c>
    </row>
    <row r="379" spans="2:3" x14ac:dyDescent="0.25">
      <c r="B379" s="24">
        <v>2582.4070000000002</v>
      </c>
      <c r="C379" s="21">
        <v>-2.6565565000000002E-3</v>
      </c>
    </row>
    <row r="380" spans="2:3" x14ac:dyDescent="0.25">
      <c r="B380" s="24">
        <v>2578.8890000000001</v>
      </c>
      <c r="C380" s="21">
        <v>-2.0853006000000002E-3</v>
      </c>
    </row>
    <row r="381" spans="2:3" x14ac:dyDescent="0.25">
      <c r="B381" s="24">
        <v>2575.3710000000001</v>
      </c>
      <c r="C381" s="21">
        <v>-9.2702420999999995E-4</v>
      </c>
    </row>
    <row r="382" spans="2:3" x14ac:dyDescent="0.25">
      <c r="B382" s="24">
        <v>2571.8530000000001</v>
      </c>
      <c r="C382" s="21">
        <v>2.8730023E-3</v>
      </c>
    </row>
    <row r="383" spans="2:3" x14ac:dyDescent="0.25">
      <c r="B383" s="24">
        <v>2568.335</v>
      </c>
      <c r="C383" s="21">
        <v>2.8195136999999999E-3</v>
      </c>
    </row>
    <row r="384" spans="2:3" x14ac:dyDescent="0.25">
      <c r="B384" s="24">
        <v>2564.8180000000002</v>
      </c>
      <c r="C384" s="21">
        <v>2.3737741E-3</v>
      </c>
    </row>
    <row r="385" spans="2:3" x14ac:dyDescent="0.25">
      <c r="B385" s="24">
        <v>2561.3000000000002</v>
      </c>
      <c r="C385" s="21">
        <v>4.1913017000000004E-3</v>
      </c>
    </row>
    <row r="386" spans="2:3" x14ac:dyDescent="0.25">
      <c r="B386" s="24">
        <v>2557.7820000000002</v>
      </c>
      <c r="C386" s="21">
        <v>2.7797887999999999E-3</v>
      </c>
    </row>
    <row r="387" spans="2:3" x14ac:dyDescent="0.25">
      <c r="B387" s="24">
        <v>2554.2640000000001</v>
      </c>
      <c r="C387" s="21">
        <v>3.2251783000000002E-4</v>
      </c>
    </row>
    <row r="388" spans="2:3" x14ac:dyDescent="0.25">
      <c r="B388" s="24">
        <v>2550.7460000000001</v>
      </c>
      <c r="C388" s="21">
        <v>2.2258613000000001E-3</v>
      </c>
    </row>
    <row r="389" spans="2:3" x14ac:dyDescent="0.25">
      <c r="B389" s="24">
        <v>2547.2280000000001</v>
      </c>
      <c r="C389" s="21">
        <v>-2.6536025E-4</v>
      </c>
    </row>
    <row r="390" spans="2:3" x14ac:dyDescent="0.25">
      <c r="B390" s="24">
        <v>2543.7109999999998</v>
      </c>
      <c r="C390" s="21">
        <v>1.8604763999999999E-3</v>
      </c>
    </row>
    <row r="391" spans="2:3" x14ac:dyDescent="0.25">
      <c r="B391" s="24">
        <v>2540.1930000000002</v>
      </c>
      <c r="C391" s="21">
        <v>2.7157840000000002E-3</v>
      </c>
    </row>
    <row r="392" spans="2:3" x14ac:dyDescent="0.25">
      <c r="B392" s="24">
        <v>2536.6750000000002</v>
      </c>
      <c r="C392" s="21">
        <v>2.1365022999999999E-3</v>
      </c>
    </row>
    <row r="393" spans="2:3" x14ac:dyDescent="0.25">
      <c r="B393" s="24">
        <v>2533.1570000000002</v>
      </c>
      <c r="C393" s="21">
        <v>3.4558352000000001E-3</v>
      </c>
    </row>
    <row r="394" spans="2:3" x14ac:dyDescent="0.25">
      <c r="B394" s="24">
        <v>2529.6390000000001</v>
      </c>
      <c r="C394" s="21">
        <v>-1.3004989000000001E-3</v>
      </c>
    </row>
    <row r="395" spans="2:3" x14ac:dyDescent="0.25">
      <c r="B395" s="24">
        <v>2526.1210000000001</v>
      </c>
      <c r="C395" s="21">
        <v>2.2894209999999998E-3</v>
      </c>
    </row>
    <row r="396" spans="2:3" x14ac:dyDescent="0.25">
      <c r="B396" s="24">
        <v>2522.6039999999998</v>
      </c>
      <c r="C396" s="21">
        <v>1.2217273E-3</v>
      </c>
    </row>
    <row r="397" spans="2:3" x14ac:dyDescent="0.25">
      <c r="B397" s="24">
        <v>2519.0859999999998</v>
      </c>
      <c r="C397" s="21">
        <v>3.1575843999999999E-3</v>
      </c>
    </row>
    <row r="398" spans="2:3" x14ac:dyDescent="0.25">
      <c r="B398" s="24">
        <v>2515.5680000000002</v>
      </c>
      <c r="C398" s="21">
        <v>4.0861730000000002E-3</v>
      </c>
    </row>
    <row r="399" spans="2:3" x14ac:dyDescent="0.25">
      <c r="B399" s="24">
        <v>2512.0500000000002</v>
      </c>
      <c r="C399" s="21">
        <v>5.2449727999999999E-3</v>
      </c>
    </row>
    <row r="400" spans="2:3" x14ac:dyDescent="0.25">
      <c r="B400" s="24">
        <v>2508.5320000000002</v>
      </c>
      <c r="C400" s="21">
        <v>5.8368747000000004E-3</v>
      </c>
    </row>
    <row r="401" spans="2:3" x14ac:dyDescent="0.25">
      <c r="B401" s="24">
        <v>2505.0140000000001</v>
      </c>
      <c r="C401" s="21">
        <v>3.6874065E-3</v>
      </c>
    </row>
    <row r="402" spans="2:3" x14ac:dyDescent="0.25">
      <c r="B402" s="24">
        <v>2501.4960000000001</v>
      </c>
      <c r="C402" s="21">
        <v>3.9099288000000003E-3</v>
      </c>
    </row>
    <row r="403" spans="2:3" x14ac:dyDescent="0.25">
      <c r="B403" s="24">
        <v>2497.9789999999998</v>
      </c>
      <c r="C403" s="21">
        <v>1.3329641999999999E-3</v>
      </c>
    </row>
    <row r="404" spans="2:3" x14ac:dyDescent="0.25">
      <c r="B404" s="24">
        <v>2494.4609999999998</v>
      </c>
      <c r="C404" s="21">
        <v>1.6354913999999999E-3</v>
      </c>
    </row>
    <row r="405" spans="2:3" x14ac:dyDescent="0.25">
      <c r="B405" s="24">
        <v>2490.9430000000002</v>
      </c>
      <c r="C405" s="21">
        <v>3.2222322999999999E-3</v>
      </c>
    </row>
    <row r="406" spans="2:3" x14ac:dyDescent="0.25">
      <c r="B406" s="24">
        <v>2487.4250000000002</v>
      </c>
      <c r="C406" s="21">
        <v>3.9378434E-3</v>
      </c>
    </row>
    <row r="407" spans="2:3" x14ac:dyDescent="0.25">
      <c r="B407" s="24">
        <v>2483.9070000000002</v>
      </c>
      <c r="C407" s="21">
        <v>-1.0060721E-3</v>
      </c>
    </row>
    <row r="408" spans="2:3" x14ac:dyDescent="0.25">
      <c r="B408" s="24">
        <v>2480.3890000000001</v>
      </c>
      <c r="C408" s="21">
        <v>3.9387260999999996E-3</v>
      </c>
    </row>
    <row r="409" spans="2:3" x14ac:dyDescent="0.25">
      <c r="B409" s="24">
        <v>2476.8719999999998</v>
      </c>
      <c r="C409" s="21">
        <v>3.5085067E-3</v>
      </c>
    </row>
    <row r="410" spans="2:3" x14ac:dyDescent="0.25">
      <c r="B410" s="24">
        <v>2473.3539999999998</v>
      </c>
      <c r="C410" s="21">
        <v>9.5039775999999999E-5</v>
      </c>
    </row>
    <row r="411" spans="2:3" x14ac:dyDescent="0.25">
      <c r="B411" s="24">
        <v>2469.8359999999998</v>
      </c>
      <c r="C411" s="21">
        <v>4.0880923999999999E-3</v>
      </c>
    </row>
    <row r="412" spans="2:3" x14ac:dyDescent="0.25">
      <c r="B412" s="24">
        <v>2466.3180000000002</v>
      </c>
      <c r="C412" s="21">
        <v>3.8182351000000002E-3</v>
      </c>
    </row>
    <row r="413" spans="2:3" x14ac:dyDescent="0.25">
      <c r="B413" s="24">
        <v>2462.8000000000002</v>
      </c>
      <c r="C413" s="21">
        <v>1.5443658E-4</v>
      </c>
    </row>
    <row r="414" spans="2:3" x14ac:dyDescent="0.25">
      <c r="B414" s="24">
        <v>2459.2820000000002</v>
      </c>
      <c r="C414" s="21">
        <v>1.2545346000000001E-3</v>
      </c>
    </row>
    <row r="415" spans="2:3" x14ac:dyDescent="0.25">
      <c r="B415" s="24">
        <v>2455.7649999999999</v>
      </c>
      <c r="C415" s="21">
        <v>1.2772473E-4</v>
      </c>
    </row>
    <row r="416" spans="2:3" x14ac:dyDescent="0.25">
      <c r="B416" s="24">
        <v>2452.2469999999998</v>
      </c>
      <c r="C416" s="21">
        <v>-1.5408486E-3</v>
      </c>
    </row>
    <row r="417" spans="2:3" x14ac:dyDescent="0.25">
      <c r="B417" s="24">
        <v>2448.7289999999998</v>
      </c>
      <c r="C417" s="21">
        <v>-5.2675881999999997E-6</v>
      </c>
    </row>
    <row r="418" spans="2:3" x14ac:dyDescent="0.25">
      <c r="B418" s="24">
        <v>2445.2109999999998</v>
      </c>
      <c r="C418" s="21">
        <v>1.5894851999999999E-3</v>
      </c>
    </row>
    <row r="419" spans="2:3" x14ac:dyDescent="0.25">
      <c r="B419" s="24">
        <v>2441.6930000000002</v>
      </c>
      <c r="C419" s="21">
        <v>3.7254845E-3</v>
      </c>
    </row>
    <row r="420" spans="2:3" x14ac:dyDescent="0.25">
      <c r="B420" s="24">
        <v>2438.1750000000002</v>
      </c>
      <c r="C420" s="21">
        <v>1.4553846000000001E-3</v>
      </c>
    </row>
    <row r="421" spans="2:3" x14ac:dyDescent="0.25">
      <c r="B421" s="24">
        <v>2434.6579999999999</v>
      </c>
      <c r="C421" s="21">
        <v>3.8230588000000001E-3</v>
      </c>
    </row>
    <row r="422" spans="2:3" x14ac:dyDescent="0.25">
      <c r="B422" s="24">
        <v>2431.14</v>
      </c>
      <c r="C422" s="21">
        <v>6.0953196000000003E-3</v>
      </c>
    </row>
    <row r="423" spans="2:3" x14ac:dyDescent="0.25">
      <c r="B423" s="24">
        <v>2427.6219999999998</v>
      </c>
      <c r="C423" s="21">
        <v>5.1186202E-3</v>
      </c>
    </row>
    <row r="424" spans="2:3" x14ac:dyDescent="0.25">
      <c r="B424" s="24">
        <v>2424.1039999999998</v>
      </c>
      <c r="C424" s="21">
        <v>3.4227327000000002E-3</v>
      </c>
    </row>
    <row r="425" spans="2:3" x14ac:dyDescent="0.25">
      <c r="B425" s="24">
        <v>2420.5859999999998</v>
      </c>
      <c r="C425" s="21">
        <v>7.1522189E-3</v>
      </c>
    </row>
    <row r="426" spans="2:3" x14ac:dyDescent="0.25">
      <c r="B426" s="24">
        <v>2417.0680000000002</v>
      </c>
      <c r="C426" s="21">
        <v>1.9814096000000002E-3</v>
      </c>
    </row>
    <row r="427" spans="2:3" x14ac:dyDescent="0.25">
      <c r="B427" s="24">
        <v>2413.5500000000002</v>
      </c>
      <c r="C427" s="21">
        <v>1.7789418000000001E-3</v>
      </c>
    </row>
    <row r="428" spans="2:3" x14ac:dyDescent="0.25">
      <c r="B428" s="24">
        <v>2410.0329999999999</v>
      </c>
      <c r="C428" s="21">
        <v>2.3593889999999999E-3</v>
      </c>
    </row>
    <row r="429" spans="2:3" x14ac:dyDescent="0.25">
      <c r="B429" s="24">
        <v>2406.5149999999999</v>
      </c>
      <c r="C429" s="21">
        <v>5.2371268000000002E-3</v>
      </c>
    </row>
    <row r="430" spans="2:3" x14ac:dyDescent="0.25">
      <c r="B430" s="24">
        <v>2402.9969999999998</v>
      </c>
      <c r="C430" s="21">
        <v>1.6412061999999999E-3</v>
      </c>
    </row>
    <row r="431" spans="2:3" x14ac:dyDescent="0.25">
      <c r="B431" s="24">
        <v>2399.4789999999998</v>
      </c>
      <c r="C431" s="21">
        <v>2.4609259E-3</v>
      </c>
    </row>
    <row r="432" spans="2:3" x14ac:dyDescent="0.25">
      <c r="B432" s="24">
        <v>2395.9609999999998</v>
      </c>
      <c r="C432" s="21">
        <v>5.2058705999999998E-3</v>
      </c>
    </row>
    <row r="433" spans="2:3" x14ac:dyDescent="0.25">
      <c r="B433" s="24">
        <v>2392.4430000000002</v>
      </c>
      <c r="C433" s="21">
        <v>1.0507712000000001E-3</v>
      </c>
    </row>
    <row r="434" spans="2:3" x14ac:dyDescent="0.25">
      <c r="B434" s="24">
        <v>2388.9259999999999</v>
      </c>
      <c r="C434" s="21">
        <v>7.5481493999999996E-4</v>
      </c>
    </row>
    <row r="435" spans="2:3" x14ac:dyDescent="0.25">
      <c r="B435" s="24">
        <v>2385.4079999999999</v>
      </c>
      <c r="C435" s="21">
        <v>4.8388051000000003E-3</v>
      </c>
    </row>
    <row r="436" spans="2:3" x14ac:dyDescent="0.25">
      <c r="B436" s="24">
        <v>2381.89</v>
      </c>
      <c r="C436" s="21">
        <v>1.4447557000000001E-3</v>
      </c>
    </row>
    <row r="437" spans="2:3" x14ac:dyDescent="0.25">
      <c r="B437" s="24">
        <v>2378.3719999999998</v>
      </c>
      <c r="C437" s="21">
        <v>1.0166241999999999E-3</v>
      </c>
    </row>
    <row r="438" spans="2:3" x14ac:dyDescent="0.25">
      <c r="B438" s="24">
        <v>2374.8539999999998</v>
      </c>
      <c r="C438" s="21">
        <v>3.4782017E-3</v>
      </c>
    </row>
    <row r="439" spans="2:3" x14ac:dyDescent="0.25">
      <c r="B439" s="24">
        <v>2371.3359999999998</v>
      </c>
      <c r="C439" s="21">
        <v>2.3973699999999998E-3</v>
      </c>
    </row>
    <row r="440" spans="2:3" x14ac:dyDescent="0.25">
      <c r="B440" s="24">
        <v>2367.819</v>
      </c>
      <c r="C440" s="21">
        <v>-7.3882883999999997E-4</v>
      </c>
    </row>
    <row r="441" spans="2:3" x14ac:dyDescent="0.25">
      <c r="B441" s="24">
        <v>2364.3009999999999</v>
      </c>
      <c r="C441" s="21">
        <v>-4.0483908E-4</v>
      </c>
    </row>
    <row r="442" spans="2:3" x14ac:dyDescent="0.25">
      <c r="B442" s="24">
        <v>2360.7829999999999</v>
      </c>
      <c r="C442" s="21">
        <v>3.6673831999999998E-3</v>
      </c>
    </row>
    <row r="443" spans="2:3" x14ac:dyDescent="0.25">
      <c r="B443" s="24">
        <v>2357.2649999999999</v>
      </c>
      <c r="C443" s="21">
        <v>-4.4272734000000002E-4</v>
      </c>
    </row>
    <row r="444" spans="2:3" x14ac:dyDescent="0.25">
      <c r="B444" s="24">
        <v>2353.7469999999998</v>
      </c>
      <c r="C444" s="21">
        <v>1.0341708999999999E-3</v>
      </c>
    </row>
    <row r="445" spans="2:3" x14ac:dyDescent="0.25">
      <c r="B445" s="24">
        <v>2350.2289999999998</v>
      </c>
      <c r="C445" s="21">
        <v>4.3632577000000004E-3</v>
      </c>
    </row>
    <row r="446" spans="2:3" x14ac:dyDescent="0.25">
      <c r="B446" s="24">
        <v>2346.7109999999998</v>
      </c>
      <c r="C446" s="21">
        <v>4.3816035999999997E-3</v>
      </c>
    </row>
    <row r="447" spans="2:3" x14ac:dyDescent="0.25">
      <c r="B447" s="24">
        <v>2343.194</v>
      </c>
      <c r="C447" s="21">
        <v>5.2129725000000003E-3</v>
      </c>
    </row>
    <row r="448" spans="2:3" x14ac:dyDescent="0.25">
      <c r="B448" s="24">
        <v>2339.6759999999999</v>
      </c>
      <c r="C448" s="21">
        <v>5.0037815999999999E-3</v>
      </c>
    </row>
    <row r="449" spans="2:3" x14ac:dyDescent="0.25">
      <c r="B449" s="24">
        <v>2336.1579999999999</v>
      </c>
      <c r="C449" s="21">
        <v>5.8445681999999999E-4</v>
      </c>
    </row>
    <row r="450" spans="2:3" x14ac:dyDescent="0.25">
      <c r="B450" s="24">
        <v>2332.64</v>
      </c>
      <c r="C450" s="21">
        <v>-4.3508048000000002E-5</v>
      </c>
    </row>
    <row r="451" spans="2:3" x14ac:dyDescent="0.25">
      <c r="B451" s="24">
        <v>2329.1219999999998</v>
      </c>
      <c r="C451" s="21">
        <v>2.4293501999999999E-3</v>
      </c>
    </row>
    <row r="452" spans="2:3" x14ac:dyDescent="0.25">
      <c r="B452" s="24">
        <v>2325.6039999999998</v>
      </c>
      <c r="C452" s="21">
        <v>5.9936264000000003E-4</v>
      </c>
    </row>
    <row r="453" spans="2:3" x14ac:dyDescent="0.25">
      <c r="B453" s="24">
        <v>2322.087</v>
      </c>
      <c r="C453" s="21">
        <v>1.7755715E-3</v>
      </c>
    </row>
    <row r="454" spans="2:3" x14ac:dyDescent="0.25">
      <c r="B454" s="24">
        <v>2318.569</v>
      </c>
      <c r="C454" s="21">
        <v>3.4403848000000002E-3</v>
      </c>
    </row>
    <row r="455" spans="2:3" x14ac:dyDescent="0.25">
      <c r="B455" s="24">
        <v>2315.0509999999999</v>
      </c>
      <c r="C455" s="21">
        <v>1.4844309E-3</v>
      </c>
    </row>
    <row r="456" spans="2:3" x14ac:dyDescent="0.25">
      <c r="B456" s="24">
        <v>2311.5329999999999</v>
      </c>
      <c r="C456" s="21">
        <v>4.0159467000000001E-3</v>
      </c>
    </row>
    <row r="457" spans="2:3" x14ac:dyDescent="0.25">
      <c r="B457" s="24">
        <v>2308.0149999999999</v>
      </c>
      <c r="C457" s="21">
        <v>3.1872341999999998E-3</v>
      </c>
    </row>
    <row r="458" spans="2:3" x14ac:dyDescent="0.25">
      <c r="B458" s="24">
        <v>2304.4969999999998</v>
      </c>
      <c r="C458" s="21">
        <v>4.4884524999999999E-4</v>
      </c>
    </row>
    <row r="459" spans="2:3" x14ac:dyDescent="0.25">
      <c r="B459" s="24">
        <v>2300.98</v>
      </c>
      <c r="C459" s="21">
        <v>2.8071015E-3</v>
      </c>
    </row>
    <row r="460" spans="2:3" x14ac:dyDescent="0.25">
      <c r="B460" s="24">
        <v>2297.462</v>
      </c>
      <c r="C460" s="21">
        <v>9.0503000000000003E-4</v>
      </c>
    </row>
    <row r="461" spans="2:3" x14ac:dyDescent="0.25">
      <c r="B461" s="24">
        <v>2293.944</v>
      </c>
      <c r="C461" s="21">
        <v>2.5156318999999998E-3</v>
      </c>
    </row>
    <row r="462" spans="2:3" x14ac:dyDescent="0.25">
      <c r="B462" s="24">
        <v>2290.4259999999999</v>
      </c>
      <c r="C462" s="21">
        <v>2.7709859E-3</v>
      </c>
    </row>
    <row r="463" spans="2:3" x14ac:dyDescent="0.25">
      <c r="B463" s="24">
        <v>2286.9079999999999</v>
      </c>
      <c r="C463" s="21">
        <v>2.0925867999999999E-3</v>
      </c>
    </row>
    <row r="464" spans="2:3" x14ac:dyDescent="0.25">
      <c r="B464" s="24">
        <v>2283.39</v>
      </c>
      <c r="C464" s="21">
        <v>1.986519E-3</v>
      </c>
    </row>
    <row r="465" spans="2:3" x14ac:dyDescent="0.25">
      <c r="B465" s="24">
        <v>2279.8719999999998</v>
      </c>
      <c r="C465" s="21">
        <v>-3.2848720999999999E-3</v>
      </c>
    </row>
    <row r="466" spans="2:3" x14ac:dyDescent="0.25">
      <c r="B466" s="24">
        <v>2276.355</v>
      </c>
      <c r="C466" s="21">
        <v>7.0260273999999995E-4</v>
      </c>
    </row>
    <row r="467" spans="2:3" x14ac:dyDescent="0.25">
      <c r="B467" s="24">
        <v>2272.837</v>
      </c>
      <c r="C467" s="21">
        <v>5.6764470000000003E-3</v>
      </c>
    </row>
    <row r="468" spans="2:3" x14ac:dyDescent="0.25">
      <c r="B468" s="24">
        <v>2269.319</v>
      </c>
      <c r="C468" s="21">
        <v>2.9969285E-3</v>
      </c>
    </row>
    <row r="469" spans="2:3" x14ac:dyDescent="0.25">
      <c r="B469" s="24">
        <v>2265.8009999999999</v>
      </c>
      <c r="C469" s="21">
        <v>7.2646760000000003E-3</v>
      </c>
    </row>
    <row r="470" spans="2:3" x14ac:dyDescent="0.25">
      <c r="B470" s="24">
        <v>2262.2829999999999</v>
      </c>
      <c r="C470" s="21">
        <v>1.6343639999999999E-3</v>
      </c>
    </row>
    <row r="471" spans="2:3" x14ac:dyDescent="0.25">
      <c r="B471" s="24">
        <v>2258.7649999999999</v>
      </c>
      <c r="C471" s="21">
        <v>6.1262812E-3</v>
      </c>
    </row>
    <row r="472" spans="2:3" x14ac:dyDescent="0.25">
      <c r="B472" s="24">
        <v>2255.248</v>
      </c>
      <c r="C472" s="21">
        <v>3.4973707999999999E-3</v>
      </c>
    </row>
    <row r="473" spans="2:3" x14ac:dyDescent="0.25">
      <c r="B473" s="24">
        <v>2251.73</v>
      </c>
      <c r="C473" s="21">
        <v>5.5306015999999998E-3</v>
      </c>
    </row>
    <row r="474" spans="2:3" x14ac:dyDescent="0.25">
      <c r="B474" s="24">
        <v>2248.212</v>
      </c>
      <c r="C474" s="21">
        <v>4.2139606999999999E-3</v>
      </c>
    </row>
    <row r="475" spans="2:3" x14ac:dyDescent="0.25">
      <c r="B475" s="24">
        <v>2244.694</v>
      </c>
      <c r="C475" s="21">
        <v>4.4246661000000003E-3</v>
      </c>
    </row>
    <row r="476" spans="2:3" x14ac:dyDescent="0.25">
      <c r="B476" s="24">
        <v>2241.1759999999999</v>
      </c>
      <c r="C476" s="21">
        <v>7.2252558999999997E-3</v>
      </c>
    </row>
    <row r="477" spans="2:3" x14ac:dyDescent="0.25">
      <c r="B477" s="24">
        <v>2237.6579999999999</v>
      </c>
      <c r="C477" s="21">
        <v>1.3655067000000001E-3</v>
      </c>
    </row>
    <row r="478" spans="2:3" x14ac:dyDescent="0.25">
      <c r="B478" s="24">
        <v>2234.1410000000001</v>
      </c>
      <c r="C478" s="21">
        <v>-5.5273268E-4</v>
      </c>
    </row>
    <row r="479" spans="2:3" x14ac:dyDescent="0.25">
      <c r="B479" s="24">
        <v>2230.623</v>
      </c>
      <c r="C479" s="21">
        <v>-6.5331072999999995E-4</v>
      </c>
    </row>
    <row r="480" spans="2:3" x14ac:dyDescent="0.25">
      <c r="B480" s="24">
        <v>2227.105</v>
      </c>
      <c r="C480" s="21">
        <v>3.3277576E-3</v>
      </c>
    </row>
    <row r="481" spans="2:3" x14ac:dyDescent="0.25">
      <c r="B481" s="24">
        <v>2223.587</v>
      </c>
      <c r="C481" s="21">
        <v>5.6023497000000002E-3</v>
      </c>
    </row>
    <row r="482" spans="2:3" x14ac:dyDescent="0.25">
      <c r="B482" s="24">
        <v>2220.069</v>
      </c>
      <c r="C482" s="21">
        <v>4.8178934999999999E-3</v>
      </c>
    </row>
    <row r="483" spans="2:3" x14ac:dyDescent="0.25">
      <c r="B483" s="24">
        <v>2216.5509999999999</v>
      </c>
      <c r="C483" s="21">
        <v>3.2118480999999998E-3</v>
      </c>
    </row>
    <row r="484" spans="2:3" x14ac:dyDescent="0.25">
      <c r="B484" s="24">
        <v>2213.0329999999999</v>
      </c>
      <c r="C484" s="21">
        <v>1.9042255E-3</v>
      </c>
    </row>
    <row r="485" spans="2:3" x14ac:dyDescent="0.25">
      <c r="B485" s="24">
        <v>2209.5160000000001</v>
      </c>
      <c r="C485" s="21">
        <v>4.6720353000000003E-3</v>
      </c>
    </row>
    <row r="486" spans="2:3" x14ac:dyDescent="0.25">
      <c r="B486" s="24">
        <v>2205.998</v>
      </c>
      <c r="C486" s="21">
        <v>6.4068027999999999E-4</v>
      </c>
    </row>
    <row r="487" spans="2:3" x14ac:dyDescent="0.25">
      <c r="B487" s="24">
        <v>2202.48</v>
      </c>
      <c r="C487" s="21">
        <v>1.4177945E-3</v>
      </c>
    </row>
    <row r="488" spans="2:3" x14ac:dyDescent="0.25">
      <c r="B488" s="24">
        <v>2198.962</v>
      </c>
      <c r="C488" s="21">
        <v>2.3334607000000001E-3</v>
      </c>
    </row>
    <row r="489" spans="2:3" x14ac:dyDescent="0.25">
      <c r="B489" s="24">
        <v>2195.444</v>
      </c>
      <c r="C489" s="21">
        <v>6.8675129E-3</v>
      </c>
    </row>
    <row r="490" spans="2:3" x14ac:dyDescent="0.25">
      <c r="B490" s="24">
        <v>2191.9259999999999</v>
      </c>
      <c r="C490" s="21">
        <v>2.3128914000000002E-3</v>
      </c>
    </row>
    <row r="491" spans="2:3" x14ac:dyDescent="0.25">
      <c r="B491" s="24">
        <v>2188.4090000000001</v>
      </c>
      <c r="C491" s="21">
        <v>2.9229576000000001E-3</v>
      </c>
    </row>
    <row r="492" spans="2:3" x14ac:dyDescent="0.25">
      <c r="B492" s="24">
        <v>2184.8910000000001</v>
      </c>
      <c r="C492" s="21">
        <v>1.0297323999999999E-3</v>
      </c>
    </row>
    <row r="493" spans="2:3" x14ac:dyDescent="0.25">
      <c r="B493" s="24">
        <v>2181.373</v>
      </c>
      <c r="C493" s="21">
        <v>4.6904204E-3</v>
      </c>
    </row>
    <row r="494" spans="2:3" x14ac:dyDescent="0.25">
      <c r="B494" s="24">
        <v>2177.855</v>
      </c>
      <c r="C494" s="21">
        <v>7.7935575000000002E-3</v>
      </c>
    </row>
    <row r="495" spans="2:3" x14ac:dyDescent="0.25">
      <c r="B495" s="24">
        <v>2174.337</v>
      </c>
      <c r="C495" s="21">
        <v>1.5170756000000001E-3</v>
      </c>
    </row>
    <row r="496" spans="2:3" x14ac:dyDescent="0.25">
      <c r="B496" s="24">
        <v>2170.819</v>
      </c>
      <c r="C496" s="21">
        <v>2.5323849000000002E-4</v>
      </c>
    </row>
    <row r="497" spans="2:3" x14ac:dyDescent="0.25">
      <c r="B497" s="24">
        <v>2167.3020000000001</v>
      </c>
      <c r="C497" s="21">
        <v>4.1445837000000001E-3</v>
      </c>
    </row>
    <row r="498" spans="2:3" x14ac:dyDescent="0.25">
      <c r="B498" s="24">
        <v>2163.7840000000001</v>
      </c>
      <c r="C498" s="21">
        <v>5.1597042999999999E-3</v>
      </c>
    </row>
    <row r="499" spans="2:3" x14ac:dyDescent="0.25">
      <c r="B499" s="24">
        <v>2160.2660000000001</v>
      </c>
      <c r="C499" s="21">
        <v>1.0627143999999999E-3</v>
      </c>
    </row>
    <row r="500" spans="2:3" x14ac:dyDescent="0.25">
      <c r="B500" s="24">
        <v>2156.748</v>
      </c>
      <c r="C500" s="21">
        <v>2.4536542000000001E-3</v>
      </c>
    </row>
    <row r="501" spans="2:3" x14ac:dyDescent="0.25">
      <c r="B501" s="24">
        <v>2153.23</v>
      </c>
      <c r="C501" s="21">
        <v>2.9012088E-3</v>
      </c>
    </row>
    <row r="502" spans="2:3" x14ac:dyDescent="0.25">
      <c r="B502" s="24">
        <v>2149.712</v>
      </c>
      <c r="C502" s="21">
        <v>2.5127437999999998E-3</v>
      </c>
    </row>
    <row r="503" spans="2:3" x14ac:dyDescent="0.25">
      <c r="B503" s="24">
        <v>2146.1950000000002</v>
      </c>
      <c r="C503" s="21">
        <v>2.2039772999999999E-3</v>
      </c>
    </row>
    <row r="504" spans="2:3" x14ac:dyDescent="0.25">
      <c r="B504" s="24">
        <v>2142.6770000000001</v>
      </c>
      <c r="C504" s="21">
        <v>2.7688137000000002E-4</v>
      </c>
    </row>
    <row r="505" spans="2:3" x14ac:dyDescent="0.25">
      <c r="B505" s="24">
        <v>2139.1590000000001</v>
      </c>
      <c r="C505" s="21">
        <v>7.2676692999999997E-4</v>
      </c>
    </row>
    <row r="506" spans="2:3" x14ac:dyDescent="0.25">
      <c r="B506" s="24">
        <v>2135.6410000000001</v>
      </c>
      <c r="C506" s="21">
        <v>-2.7168858999999999E-4</v>
      </c>
    </row>
    <row r="507" spans="2:3" x14ac:dyDescent="0.25">
      <c r="B507" s="24">
        <v>2132.123</v>
      </c>
      <c r="C507" s="21">
        <v>-9.8150933999999993E-4</v>
      </c>
    </row>
    <row r="508" spans="2:3" x14ac:dyDescent="0.25">
      <c r="B508" s="24">
        <v>2128.605</v>
      </c>
      <c r="C508" s="21">
        <v>2.1114810000000001E-4</v>
      </c>
    </row>
    <row r="509" spans="2:3" x14ac:dyDescent="0.25">
      <c r="B509" s="24">
        <v>2125.087</v>
      </c>
      <c r="C509" s="21">
        <v>1.4051001000000001E-3</v>
      </c>
    </row>
    <row r="510" spans="2:3" x14ac:dyDescent="0.25">
      <c r="B510" s="24">
        <v>2121.5700000000002</v>
      </c>
      <c r="C510" s="21">
        <v>5.3094238E-3</v>
      </c>
    </row>
    <row r="511" spans="2:3" x14ac:dyDescent="0.25">
      <c r="B511" s="24">
        <v>2118.0520000000001</v>
      </c>
      <c r="C511" s="21">
        <v>5.1182153999999999E-3</v>
      </c>
    </row>
    <row r="512" spans="2:3" x14ac:dyDescent="0.25">
      <c r="B512" s="24">
        <v>2114.5340000000001</v>
      </c>
      <c r="C512" s="21">
        <v>2.8994292999999999E-3</v>
      </c>
    </row>
    <row r="513" spans="2:3" x14ac:dyDescent="0.25">
      <c r="B513" s="24">
        <v>2111.0160000000001</v>
      </c>
      <c r="C513" s="21">
        <v>1.7875129999999999E-3</v>
      </c>
    </row>
    <row r="514" spans="2:3" x14ac:dyDescent="0.25">
      <c r="B514" s="24">
        <v>2107.498</v>
      </c>
      <c r="C514" s="21">
        <v>1.0978512E-3</v>
      </c>
    </row>
    <row r="515" spans="2:3" x14ac:dyDescent="0.25">
      <c r="B515" s="24">
        <v>2103.98</v>
      </c>
      <c r="C515" s="21">
        <v>1.1857933E-3</v>
      </c>
    </row>
    <row r="516" spans="2:3" x14ac:dyDescent="0.25">
      <c r="B516" s="24">
        <v>2100.4630000000002</v>
      </c>
      <c r="C516" s="21">
        <v>1.5099083E-3</v>
      </c>
    </row>
    <row r="517" spans="2:3" x14ac:dyDescent="0.25">
      <c r="B517" s="24">
        <v>2096.9450000000002</v>
      </c>
      <c r="C517" s="21">
        <v>6.5357629000000004E-4</v>
      </c>
    </row>
    <row r="518" spans="2:3" x14ac:dyDescent="0.25">
      <c r="B518" s="24">
        <v>2093.4270000000001</v>
      </c>
      <c r="C518" s="21">
        <v>1.1567773E-3</v>
      </c>
    </row>
    <row r="519" spans="2:3" x14ac:dyDescent="0.25">
      <c r="B519" s="24">
        <v>2089.9090000000001</v>
      </c>
      <c r="C519" s="21">
        <v>9.8613293999999995E-4</v>
      </c>
    </row>
    <row r="520" spans="2:3" x14ac:dyDescent="0.25">
      <c r="B520" s="24">
        <v>2086.3910000000001</v>
      </c>
      <c r="C520" s="21">
        <v>2.0470099000000001E-3</v>
      </c>
    </row>
    <row r="521" spans="2:3" x14ac:dyDescent="0.25">
      <c r="B521" s="24">
        <v>2082.873</v>
      </c>
      <c r="C521" s="21">
        <v>4.753185E-3</v>
      </c>
    </row>
    <row r="522" spans="2:3" x14ac:dyDescent="0.25">
      <c r="B522" s="24">
        <v>2079.3560000000002</v>
      </c>
      <c r="C522" s="21">
        <v>1.0492240000000001E-3</v>
      </c>
    </row>
    <row r="523" spans="2:3" x14ac:dyDescent="0.25">
      <c r="B523" s="24">
        <v>2075.8380000000002</v>
      </c>
      <c r="C523" s="21">
        <v>6.0826409000000004E-4</v>
      </c>
    </row>
    <row r="524" spans="2:3" x14ac:dyDescent="0.25">
      <c r="B524" s="24">
        <v>2072.3200000000002</v>
      </c>
      <c r="C524" s="21">
        <v>1.5658968000000001E-3</v>
      </c>
    </row>
    <row r="525" spans="2:3" x14ac:dyDescent="0.25">
      <c r="B525" s="24">
        <v>2068.8020000000001</v>
      </c>
      <c r="C525" s="21">
        <v>4.2715683000000004E-3</v>
      </c>
    </row>
    <row r="526" spans="2:3" x14ac:dyDescent="0.25">
      <c r="B526" s="24">
        <v>2065.2840000000001</v>
      </c>
      <c r="C526" s="21">
        <v>2.7600928999999999E-3</v>
      </c>
    </row>
    <row r="527" spans="2:3" x14ac:dyDescent="0.25">
      <c r="B527" s="24">
        <v>2061.7660000000001</v>
      </c>
      <c r="C527" s="21">
        <v>-1.9016949999999999E-3</v>
      </c>
    </row>
    <row r="528" spans="2:3" x14ac:dyDescent="0.25">
      <c r="B528" s="24">
        <v>2058.248</v>
      </c>
      <c r="C528" s="21">
        <v>1.2518315000000001E-3</v>
      </c>
    </row>
    <row r="529" spans="2:3" x14ac:dyDescent="0.25">
      <c r="B529" s="24">
        <v>2054.7310000000002</v>
      </c>
      <c r="C529" s="21">
        <v>1.2442795E-3</v>
      </c>
    </row>
    <row r="530" spans="2:3" x14ac:dyDescent="0.25">
      <c r="B530" s="24">
        <v>2051.2130000000002</v>
      </c>
      <c r="C530" s="21">
        <v>5.8519183999999999E-4</v>
      </c>
    </row>
    <row r="531" spans="2:3" x14ac:dyDescent="0.25">
      <c r="B531" s="24">
        <v>2047.6949999999999</v>
      </c>
      <c r="C531" s="21">
        <v>8.8536729999999996E-4</v>
      </c>
    </row>
    <row r="532" spans="2:3" x14ac:dyDescent="0.25">
      <c r="B532" s="24">
        <v>2044.1769999999999</v>
      </c>
      <c r="C532" s="21">
        <v>3.8140422000000002E-3</v>
      </c>
    </row>
    <row r="533" spans="2:3" x14ac:dyDescent="0.25">
      <c r="B533" s="24">
        <v>2040.6590000000001</v>
      </c>
      <c r="C533" s="21">
        <v>3.1126427999999999E-3</v>
      </c>
    </row>
    <row r="534" spans="2:3" x14ac:dyDescent="0.25">
      <c r="B534" s="24">
        <v>2037.1410000000001</v>
      </c>
      <c r="C534" s="21">
        <v>4.2427044000000001E-3</v>
      </c>
    </row>
    <row r="535" spans="2:3" x14ac:dyDescent="0.25">
      <c r="B535" s="24">
        <v>2033.624</v>
      </c>
      <c r="C535" s="21">
        <v>6.1322985000000004E-4</v>
      </c>
    </row>
    <row r="536" spans="2:3" x14ac:dyDescent="0.25">
      <c r="B536" s="24">
        <v>2030.106</v>
      </c>
      <c r="C536" s="21">
        <v>3.3122608999999999E-3</v>
      </c>
    </row>
    <row r="537" spans="2:3" x14ac:dyDescent="0.25">
      <c r="B537" s="24">
        <v>2026.588</v>
      </c>
      <c r="C537" s="21">
        <v>4.0891284000000002E-3</v>
      </c>
    </row>
    <row r="538" spans="2:3" x14ac:dyDescent="0.25">
      <c r="B538" s="24">
        <v>2023.07</v>
      </c>
      <c r="C538" s="21">
        <v>2.0625917E-4</v>
      </c>
    </row>
    <row r="539" spans="2:3" x14ac:dyDescent="0.25">
      <c r="B539" s="24">
        <v>2019.5519999999999</v>
      </c>
      <c r="C539" s="21">
        <v>4.5866191999999997E-4</v>
      </c>
    </row>
    <row r="540" spans="2:3" x14ac:dyDescent="0.25">
      <c r="B540" s="24">
        <v>2016.0340000000001</v>
      </c>
      <c r="C540" s="21">
        <v>3.7113389000000001E-3</v>
      </c>
    </row>
    <row r="541" spans="2:3" x14ac:dyDescent="0.25">
      <c r="B541" s="24">
        <v>2012.5170000000001</v>
      </c>
      <c r="C541" s="21">
        <v>1.2564287E-3</v>
      </c>
    </row>
    <row r="542" spans="2:3" x14ac:dyDescent="0.25">
      <c r="B542" s="24">
        <v>2008.999</v>
      </c>
      <c r="C542" s="21">
        <v>3.9404588000000003E-3</v>
      </c>
    </row>
    <row r="543" spans="2:3" x14ac:dyDescent="0.25">
      <c r="B543" s="24">
        <v>2005.481</v>
      </c>
      <c r="C543" s="21">
        <v>4.1911722E-3</v>
      </c>
    </row>
    <row r="544" spans="2:3" x14ac:dyDescent="0.25">
      <c r="B544" s="24">
        <v>2001.963</v>
      </c>
      <c r="C544" s="21">
        <v>4.7147865000000001E-3</v>
      </c>
    </row>
    <row r="545" spans="2:3" x14ac:dyDescent="0.25">
      <c r="B545" s="24">
        <v>1998.4449999999999</v>
      </c>
      <c r="C545" s="21">
        <v>1.7950168E-3</v>
      </c>
    </row>
    <row r="546" spans="2:3" x14ac:dyDescent="0.25">
      <c r="B546" s="24">
        <v>1994.9269999999999</v>
      </c>
      <c r="C546" s="21">
        <v>1.1282416000000001E-3</v>
      </c>
    </row>
    <row r="547" spans="2:3" x14ac:dyDescent="0.25">
      <c r="B547" s="24">
        <v>1991.4090000000001</v>
      </c>
      <c r="C547" s="21">
        <v>1.0018641999999999E-3</v>
      </c>
    </row>
    <row r="548" spans="2:3" x14ac:dyDescent="0.25">
      <c r="B548" s="24">
        <v>1987.8920000000001</v>
      </c>
      <c r="C548" s="21">
        <v>4.4434404999999996E-3</v>
      </c>
    </row>
    <row r="549" spans="2:3" x14ac:dyDescent="0.25">
      <c r="B549" s="24">
        <v>1984.374</v>
      </c>
      <c r="C549" s="21">
        <v>7.3120855999999996E-3</v>
      </c>
    </row>
    <row r="550" spans="2:3" x14ac:dyDescent="0.25">
      <c r="B550" s="24">
        <v>1980.856</v>
      </c>
      <c r="C550" s="21">
        <v>5.7148215000000005E-4</v>
      </c>
    </row>
    <row r="551" spans="2:3" x14ac:dyDescent="0.25">
      <c r="B551" s="24">
        <v>1977.338</v>
      </c>
      <c r="C551" s="21">
        <v>7.1617888999999995E-4</v>
      </c>
    </row>
    <row r="552" spans="2:3" x14ac:dyDescent="0.25">
      <c r="B552" s="24">
        <v>1973.82</v>
      </c>
      <c r="C552" s="21">
        <v>2.7361989999999999E-3</v>
      </c>
    </row>
    <row r="553" spans="2:3" x14ac:dyDescent="0.25">
      <c r="B553" s="24">
        <v>1970.3019999999999</v>
      </c>
      <c r="C553" s="21">
        <v>4.6052217999999999E-3</v>
      </c>
    </row>
    <row r="554" spans="2:3" x14ac:dyDescent="0.25">
      <c r="B554" s="24">
        <v>1966.7850000000001</v>
      </c>
      <c r="C554" s="21">
        <v>2.6029318E-3</v>
      </c>
    </row>
    <row r="555" spans="2:3" x14ac:dyDescent="0.25">
      <c r="B555" s="24">
        <v>1963.2670000000001</v>
      </c>
      <c r="C555" s="21">
        <v>6.0188302999999999E-4</v>
      </c>
    </row>
    <row r="556" spans="2:3" x14ac:dyDescent="0.25">
      <c r="B556" s="24">
        <v>1959.749</v>
      </c>
      <c r="C556" s="21">
        <v>-5.9546204E-5</v>
      </c>
    </row>
    <row r="557" spans="2:3" x14ac:dyDescent="0.25">
      <c r="B557" s="24">
        <v>1956.231</v>
      </c>
      <c r="C557" s="21">
        <v>5.1846593999999996E-3</v>
      </c>
    </row>
    <row r="558" spans="2:3" x14ac:dyDescent="0.25">
      <c r="B558" s="24">
        <v>1952.713</v>
      </c>
      <c r="C558" s="21">
        <v>-1.6799509E-3</v>
      </c>
    </row>
    <row r="559" spans="2:3" x14ac:dyDescent="0.25">
      <c r="B559" s="24">
        <v>1949.1949999999999</v>
      </c>
      <c r="C559" s="21">
        <v>1.0473311999999999E-3</v>
      </c>
    </row>
    <row r="560" spans="2:3" x14ac:dyDescent="0.25">
      <c r="B560" s="24">
        <v>1945.6780000000001</v>
      </c>
      <c r="C560" s="21">
        <v>3.7763294999999999E-3</v>
      </c>
    </row>
    <row r="561" spans="2:3" x14ac:dyDescent="0.25">
      <c r="B561" s="24">
        <v>1942.16</v>
      </c>
      <c r="C561" s="21">
        <v>4.0463618000000003E-3</v>
      </c>
    </row>
    <row r="562" spans="2:3" x14ac:dyDescent="0.25">
      <c r="B562" s="24">
        <v>1938.6420000000001</v>
      </c>
      <c r="C562" s="21">
        <v>1.7006402999999999E-3</v>
      </c>
    </row>
    <row r="563" spans="2:3" x14ac:dyDescent="0.25">
      <c r="B563" s="24">
        <v>1935.124</v>
      </c>
      <c r="C563" s="21">
        <v>-3.8461558E-4</v>
      </c>
    </row>
    <row r="564" spans="2:3" x14ac:dyDescent="0.25">
      <c r="B564" s="24">
        <v>1931.606</v>
      </c>
      <c r="C564" s="21">
        <v>4.0996453999999998E-4</v>
      </c>
    </row>
    <row r="565" spans="2:3" x14ac:dyDescent="0.25">
      <c r="B565" s="24">
        <v>1928.088</v>
      </c>
      <c r="C565" s="21">
        <v>6.6453881999999998E-4</v>
      </c>
    </row>
    <row r="566" spans="2:3" x14ac:dyDescent="0.25">
      <c r="B566" s="24">
        <v>1924.57</v>
      </c>
      <c r="C566" s="21">
        <v>4.3662993000000002E-3</v>
      </c>
    </row>
    <row r="567" spans="2:3" x14ac:dyDescent="0.25">
      <c r="B567" s="24">
        <v>1921.0530000000001</v>
      </c>
      <c r="C567" s="21">
        <v>3.9090770000000004E-3</v>
      </c>
    </row>
    <row r="568" spans="2:3" x14ac:dyDescent="0.25">
      <c r="B568" s="24">
        <v>1917.5350000000001</v>
      </c>
      <c r="C568" s="21">
        <v>3.4084606000000001E-3</v>
      </c>
    </row>
    <row r="569" spans="2:3" x14ac:dyDescent="0.25">
      <c r="B569" s="24">
        <v>1914.0170000000001</v>
      </c>
      <c r="C569" s="21">
        <v>3.8940610999999999E-3</v>
      </c>
    </row>
    <row r="570" spans="2:3" x14ac:dyDescent="0.25">
      <c r="B570" s="24">
        <v>1910.499</v>
      </c>
      <c r="C570" s="21">
        <v>6.8775718999999997E-3</v>
      </c>
    </row>
    <row r="571" spans="2:3" x14ac:dyDescent="0.25">
      <c r="B571" s="24">
        <v>1906.981</v>
      </c>
      <c r="C571" s="21">
        <v>7.3060266000000004E-3</v>
      </c>
    </row>
    <row r="572" spans="2:3" x14ac:dyDescent="0.25">
      <c r="B572" s="24">
        <v>1903.463</v>
      </c>
      <c r="C572" s="21">
        <v>4.6950929000000004E-3</v>
      </c>
    </row>
    <row r="573" spans="2:3" x14ac:dyDescent="0.25">
      <c r="B573" s="24">
        <v>1899.9459999999999</v>
      </c>
      <c r="C573" s="21">
        <v>1.3781302E-3</v>
      </c>
    </row>
    <row r="574" spans="2:3" x14ac:dyDescent="0.25">
      <c r="B574" s="24">
        <v>1896.4280000000001</v>
      </c>
      <c r="C574" s="21">
        <v>-2.7174542999999999E-3</v>
      </c>
    </row>
    <row r="575" spans="2:3" x14ac:dyDescent="0.25">
      <c r="B575" s="24">
        <v>1892.91</v>
      </c>
      <c r="C575" s="21">
        <v>-2.1689543999999999E-4</v>
      </c>
    </row>
    <row r="576" spans="2:3" x14ac:dyDescent="0.25">
      <c r="B576" s="24">
        <v>1889.3920000000001</v>
      </c>
      <c r="C576" s="21">
        <v>3.1008780000000001E-3</v>
      </c>
    </row>
    <row r="577" spans="2:3" x14ac:dyDescent="0.25">
      <c r="B577" s="24">
        <v>1885.874</v>
      </c>
      <c r="C577" s="21">
        <v>3.1218886E-3</v>
      </c>
    </row>
    <row r="578" spans="2:3" x14ac:dyDescent="0.25">
      <c r="B578" s="24">
        <v>1882.356</v>
      </c>
      <c r="C578" s="21">
        <v>2.8292183000000002E-3</v>
      </c>
    </row>
    <row r="579" spans="2:3" x14ac:dyDescent="0.25">
      <c r="B579" s="24">
        <v>1878.8389999999999</v>
      </c>
      <c r="C579" s="21">
        <v>3.9225223E-3</v>
      </c>
    </row>
    <row r="580" spans="2:3" x14ac:dyDescent="0.25">
      <c r="B580" s="24">
        <v>1875.3209999999999</v>
      </c>
      <c r="C580" s="21">
        <v>5.9268085999999998E-3</v>
      </c>
    </row>
    <row r="581" spans="2:3" x14ac:dyDescent="0.25">
      <c r="B581" s="24">
        <v>1871.8030000000001</v>
      </c>
      <c r="C581" s="21">
        <v>3.1834127999999999E-3</v>
      </c>
    </row>
    <row r="582" spans="2:3" x14ac:dyDescent="0.25">
      <c r="B582" s="24">
        <v>1868.2850000000001</v>
      </c>
      <c r="C582" s="21">
        <v>-1.0763483000000001E-3</v>
      </c>
    </row>
    <row r="583" spans="2:3" x14ac:dyDescent="0.25">
      <c r="B583" s="24">
        <v>1864.7670000000001</v>
      </c>
      <c r="C583" s="21">
        <v>-6.1705970999999997E-4</v>
      </c>
    </row>
    <row r="584" spans="2:3" x14ac:dyDescent="0.25">
      <c r="B584" s="24">
        <v>1861.249</v>
      </c>
      <c r="C584" s="21">
        <v>2.1479918E-3</v>
      </c>
    </row>
    <row r="585" spans="2:3" x14ac:dyDescent="0.25">
      <c r="B585" s="24">
        <v>1857.731</v>
      </c>
      <c r="C585" s="21">
        <v>1.9818432000000001E-3</v>
      </c>
    </row>
    <row r="586" spans="2:3" x14ac:dyDescent="0.25">
      <c r="B586" s="24">
        <v>1854.2139999999999</v>
      </c>
      <c r="C586" s="21">
        <v>1.0176167000000001E-3</v>
      </c>
    </row>
    <row r="587" spans="2:3" x14ac:dyDescent="0.25">
      <c r="B587" s="24">
        <v>1850.6959999999999</v>
      </c>
      <c r="C587" s="21">
        <v>8.3817902000000001E-4</v>
      </c>
    </row>
    <row r="588" spans="2:3" x14ac:dyDescent="0.25">
      <c r="B588" s="24">
        <v>1847.1780000000001</v>
      </c>
      <c r="C588" s="21">
        <v>5.7166144999999998E-3</v>
      </c>
    </row>
    <row r="589" spans="2:3" x14ac:dyDescent="0.25">
      <c r="B589" s="24">
        <v>1843.66</v>
      </c>
      <c r="C589" s="21">
        <v>3.0852266000000001E-3</v>
      </c>
    </row>
    <row r="590" spans="2:3" x14ac:dyDescent="0.25">
      <c r="B590" s="24">
        <v>1840.1420000000001</v>
      </c>
      <c r="C590" s="21">
        <v>4.4159068000000001E-3</v>
      </c>
    </row>
    <row r="591" spans="2:3" x14ac:dyDescent="0.25">
      <c r="B591" s="24">
        <v>1836.624</v>
      </c>
      <c r="C591" s="21">
        <v>5.2204208000000002E-3</v>
      </c>
    </row>
    <row r="592" spans="2:3" x14ac:dyDescent="0.25">
      <c r="B592" s="24">
        <v>1833.107</v>
      </c>
      <c r="C592" s="21">
        <v>-2.6752877000000002E-4</v>
      </c>
    </row>
    <row r="593" spans="2:3" x14ac:dyDescent="0.25">
      <c r="B593" s="24">
        <v>1829.5889999999999</v>
      </c>
      <c r="C593" s="21">
        <v>4.9907969000000003E-3</v>
      </c>
    </row>
    <row r="594" spans="2:3" x14ac:dyDescent="0.25">
      <c r="B594" s="24">
        <v>1826.0709999999999</v>
      </c>
      <c r="C594" s="21">
        <v>3.0291659999999998E-3</v>
      </c>
    </row>
    <row r="595" spans="2:3" x14ac:dyDescent="0.25">
      <c r="B595" s="24">
        <v>1822.5530000000001</v>
      </c>
      <c r="C595" s="21">
        <v>1.7087287999999999E-3</v>
      </c>
    </row>
    <row r="596" spans="2:3" x14ac:dyDescent="0.25">
      <c r="B596" s="24">
        <v>1819.0350000000001</v>
      </c>
      <c r="C596" s="21">
        <v>7.1483941999999998E-3</v>
      </c>
    </row>
    <row r="597" spans="2:3" x14ac:dyDescent="0.25">
      <c r="B597" s="24">
        <v>1815.5170000000001</v>
      </c>
      <c r="C597" s="21">
        <v>3.0695967999999998E-3</v>
      </c>
    </row>
    <row r="598" spans="2:3" x14ac:dyDescent="0.25">
      <c r="B598" s="24">
        <v>1812</v>
      </c>
      <c r="C598" s="21">
        <v>4.5958162999999996E-3</v>
      </c>
    </row>
    <row r="599" spans="2:3" x14ac:dyDescent="0.25">
      <c r="B599" s="24">
        <v>1808.482</v>
      </c>
      <c r="C599" s="21">
        <v>2.9230737999999998E-3</v>
      </c>
    </row>
    <row r="600" spans="2:3" x14ac:dyDescent="0.25">
      <c r="B600" s="24">
        <v>1804.9639999999999</v>
      </c>
      <c r="C600" s="21">
        <v>1.3391407E-3</v>
      </c>
    </row>
    <row r="601" spans="2:3" x14ac:dyDescent="0.25">
      <c r="B601" s="24">
        <v>1801.4459999999999</v>
      </c>
      <c r="C601" s="21">
        <v>1.0191854000000001E-3</v>
      </c>
    </row>
    <row r="602" spans="2:3" x14ac:dyDescent="0.25">
      <c r="B602" s="24">
        <v>1797.9280000000001</v>
      </c>
      <c r="C602" s="21">
        <v>5.6656073000000001E-3</v>
      </c>
    </row>
    <row r="603" spans="2:3" x14ac:dyDescent="0.25">
      <c r="B603" s="24">
        <v>1794.41</v>
      </c>
      <c r="C603" s="21">
        <v>6.1103776000000004E-3</v>
      </c>
    </row>
    <row r="604" spans="2:3" x14ac:dyDescent="0.25">
      <c r="B604" s="24">
        <v>1790.893</v>
      </c>
      <c r="C604" s="21">
        <v>4.3265478000000003E-3</v>
      </c>
    </row>
    <row r="605" spans="2:3" x14ac:dyDescent="0.25">
      <c r="B605" s="24">
        <v>1787.375</v>
      </c>
      <c r="C605" s="21">
        <v>2.2616317999999999E-3</v>
      </c>
    </row>
    <row r="606" spans="2:3" x14ac:dyDescent="0.25">
      <c r="B606" s="24">
        <v>1783.857</v>
      </c>
      <c r="C606" s="21">
        <v>1.0879644E-3</v>
      </c>
    </row>
    <row r="607" spans="2:3" x14ac:dyDescent="0.25">
      <c r="B607" s="24">
        <v>1780.3389999999999</v>
      </c>
      <c r="C607" s="21">
        <v>-8.7569552999999995E-4</v>
      </c>
    </row>
    <row r="608" spans="2:3" x14ac:dyDescent="0.25">
      <c r="B608" s="24">
        <v>1776.8209999999999</v>
      </c>
      <c r="C608" s="21">
        <v>-8.5921521999999997E-4</v>
      </c>
    </row>
    <row r="609" spans="2:3" x14ac:dyDescent="0.25">
      <c r="B609" s="24">
        <v>1773.3030000000001</v>
      </c>
      <c r="C609" s="21">
        <v>1.5262245E-3</v>
      </c>
    </row>
    <row r="610" spans="2:3" x14ac:dyDescent="0.25">
      <c r="B610" s="24">
        <v>1769.7850000000001</v>
      </c>
      <c r="C610" s="21">
        <v>1.6230951E-3</v>
      </c>
    </row>
    <row r="611" spans="2:3" x14ac:dyDescent="0.25">
      <c r="B611" s="24">
        <v>1766.268</v>
      </c>
      <c r="C611" s="21">
        <v>2.9370498E-3</v>
      </c>
    </row>
    <row r="612" spans="2:3" x14ac:dyDescent="0.25">
      <c r="B612" s="24">
        <v>1762.75</v>
      </c>
      <c r="C612" s="21">
        <v>4.0592264999999997E-3</v>
      </c>
    </row>
    <row r="613" spans="2:3" x14ac:dyDescent="0.25">
      <c r="B613" s="24">
        <v>1759.232</v>
      </c>
      <c r="C613" s="21">
        <v>5.2022266999999997E-3</v>
      </c>
    </row>
    <row r="614" spans="2:3" x14ac:dyDescent="0.25">
      <c r="B614" s="24">
        <v>1755.7139999999999</v>
      </c>
      <c r="C614" s="21">
        <v>6.0978124999999999E-3</v>
      </c>
    </row>
    <row r="615" spans="2:3" x14ac:dyDescent="0.25">
      <c r="B615" s="24">
        <v>1752.1959999999999</v>
      </c>
      <c r="C615" s="21">
        <v>1.1665633999999999E-3</v>
      </c>
    </row>
    <row r="616" spans="2:3" x14ac:dyDescent="0.25">
      <c r="B616" s="24">
        <v>1748.6780000000001</v>
      </c>
      <c r="C616" s="21">
        <v>1.5461146999999999E-3</v>
      </c>
    </row>
    <row r="617" spans="2:3" x14ac:dyDescent="0.25">
      <c r="B617" s="24">
        <v>1745.1610000000001</v>
      </c>
      <c r="C617" s="21">
        <v>4.4114777000000003E-3</v>
      </c>
    </row>
    <row r="618" spans="2:3" x14ac:dyDescent="0.25">
      <c r="B618" s="24">
        <v>1741.643</v>
      </c>
      <c r="C618" s="21">
        <v>1.8570097E-3</v>
      </c>
    </row>
    <row r="619" spans="2:3" x14ac:dyDescent="0.25">
      <c r="B619" s="24">
        <v>1738.125</v>
      </c>
      <c r="C619" s="21">
        <v>1.2152650999999999E-3</v>
      </c>
    </row>
    <row r="620" spans="2:3" x14ac:dyDescent="0.25">
      <c r="B620" s="24">
        <v>1734.607</v>
      </c>
      <c r="C620" s="21">
        <v>-1.3294082000000001E-3</v>
      </c>
    </row>
    <row r="621" spans="2:3" x14ac:dyDescent="0.25">
      <c r="B621" s="24">
        <v>1731.0889999999999</v>
      </c>
      <c r="C621" s="21">
        <v>-1.5155969E-3</v>
      </c>
    </row>
    <row r="622" spans="2:3" x14ac:dyDescent="0.25">
      <c r="B622" s="24">
        <v>1727.5709999999999</v>
      </c>
      <c r="C622" s="21">
        <v>1.3353019E-3</v>
      </c>
    </row>
    <row r="623" spans="2:3" x14ac:dyDescent="0.25">
      <c r="B623" s="24">
        <v>1724.0540000000001</v>
      </c>
      <c r="C623" s="21">
        <v>2.502162E-4</v>
      </c>
    </row>
    <row r="624" spans="2:3" x14ac:dyDescent="0.25">
      <c r="B624" s="24">
        <v>1720.5360000000001</v>
      </c>
      <c r="C624" s="21">
        <v>4.392867E-3</v>
      </c>
    </row>
    <row r="625" spans="2:3" x14ac:dyDescent="0.25">
      <c r="B625" s="24">
        <v>1717.018</v>
      </c>
      <c r="C625" s="21">
        <v>3.5588566999999998E-3</v>
      </c>
    </row>
    <row r="626" spans="2:3" x14ac:dyDescent="0.25">
      <c r="B626" s="24">
        <v>1713.5</v>
      </c>
      <c r="C626" s="21">
        <v>1.1887538999999999E-3</v>
      </c>
    </row>
    <row r="627" spans="2:3" x14ac:dyDescent="0.25">
      <c r="B627" s="24">
        <v>1709.982</v>
      </c>
      <c r="C627" s="21">
        <v>2.1036827999999998E-3</v>
      </c>
    </row>
    <row r="628" spans="2:3" x14ac:dyDescent="0.25">
      <c r="B628" s="24">
        <v>1706.4639999999999</v>
      </c>
      <c r="C628" s="21">
        <v>2.0434012999999999E-3</v>
      </c>
    </row>
    <row r="629" spans="2:3" x14ac:dyDescent="0.25">
      <c r="B629" s="24">
        <v>1702.9459999999999</v>
      </c>
      <c r="C629" s="21">
        <v>4.2260659000000001E-3</v>
      </c>
    </row>
    <row r="630" spans="2:3" x14ac:dyDescent="0.25">
      <c r="B630" s="24">
        <v>1699.4290000000001</v>
      </c>
      <c r="C630" s="21">
        <v>5.3728602999999998E-3</v>
      </c>
    </row>
    <row r="631" spans="2:3" x14ac:dyDescent="0.25">
      <c r="B631" s="24">
        <v>1695.9110000000001</v>
      </c>
      <c r="C631" s="21">
        <v>2.8649786E-3</v>
      </c>
    </row>
    <row r="632" spans="2:3" x14ac:dyDescent="0.25">
      <c r="B632" s="24">
        <v>1692.393</v>
      </c>
      <c r="C632" s="21">
        <v>3.9044901000000001E-3</v>
      </c>
    </row>
    <row r="633" spans="2:3" x14ac:dyDescent="0.25">
      <c r="B633" s="24">
        <v>1688.875</v>
      </c>
      <c r="C633" s="21">
        <v>5.9005758999999998E-3</v>
      </c>
    </row>
    <row r="634" spans="2:3" x14ac:dyDescent="0.25">
      <c r="B634" s="24">
        <v>1685.357</v>
      </c>
      <c r="C634" s="21">
        <v>3.9495842999999996E-3</v>
      </c>
    </row>
    <row r="635" spans="2:3" x14ac:dyDescent="0.25">
      <c r="B635" s="24">
        <v>1681.8389999999999</v>
      </c>
      <c r="C635" s="21">
        <v>2.9736285E-3</v>
      </c>
    </row>
    <row r="636" spans="2:3" x14ac:dyDescent="0.25">
      <c r="B636" s="24">
        <v>1678.3219999999999</v>
      </c>
      <c r="C636" s="21">
        <v>6.0682477000000004E-3</v>
      </c>
    </row>
    <row r="637" spans="2:3" x14ac:dyDescent="0.25">
      <c r="B637" s="24">
        <v>1674.8040000000001</v>
      </c>
      <c r="C637" s="21">
        <v>1.1042497E-2</v>
      </c>
    </row>
    <row r="638" spans="2:3" x14ac:dyDescent="0.25">
      <c r="B638" s="24">
        <v>1671.2860000000001</v>
      </c>
      <c r="C638" s="21">
        <v>9.1618068E-3</v>
      </c>
    </row>
    <row r="639" spans="2:3" x14ac:dyDescent="0.25">
      <c r="B639" s="24">
        <v>1667.768</v>
      </c>
      <c r="C639" s="21">
        <v>8.5042956999999992E-3</v>
      </c>
    </row>
    <row r="640" spans="2:3" x14ac:dyDescent="0.25">
      <c r="B640" s="24">
        <v>1664.25</v>
      </c>
      <c r="C640" s="21">
        <v>7.8485124999999999E-3</v>
      </c>
    </row>
    <row r="641" spans="2:3" x14ac:dyDescent="0.25">
      <c r="B641" s="24">
        <v>1660.732</v>
      </c>
      <c r="C641" s="21">
        <v>4.1631283999999996E-3</v>
      </c>
    </row>
    <row r="642" spans="2:3" x14ac:dyDescent="0.25">
      <c r="B642" s="24">
        <v>1657.2149999999999</v>
      </c>
      <c r="C642" s="21">
        <v>3.6972683000000002E-3</v>
      </c>
    </row>
    <row r="643" spans="2:3" x14ac:dyDescent="0.25">
      <c r="B643" s="24">
        <v>1653.6969999999999</v>
      </c>
      <c r="C643" s="21">
        <v>1.0270545000000001E-3</v>
      </c>
    </row>
    <row r="644" spans="2:3" x14ac:dyDescent="0.25">
      <c r="B644" s="24">
        <v>1650.1790000000001</v>
      </c>
      <c r="C644" s="21">
        <v>1.7478731000000001E-3</v>
      </c>
    </row>
    <row r="645" spans="2:3" x14ac:dyDescent="0.25">
      <c r="B645" s="24">
        <v>1646.6610000000001</v>
      </c>
      <c r="C645" s="21">
        <v>9.3260026000000005E-4</v>
      </c>
    </row>
    <row r="646" spans="2:3" x14ac:dyDescent="0.25">
      <c r="B646" s="24">
        <v>1643.143</v>
      </c>
      <c r="C646" s="21">
        <v>-1.0084089E-3</v>
      </c>
    </row>
    <row r="647" spans="2:3" x14ac:dyDescent="0.25">
      <c r="B647" s="24">
        <v>1639.625</v>
      </c>
      <c r="C647" s="21">
        <v>1.2291384E-3</v>
      </c>
    </row>
    <row r="648" spans="2:3" x14ac:dyDescent="0.25">
      <c r="B648" s="24">
        <v>1636.107</v>
      </c>
      <c r="C648" s="21">
        <v>8.8396506999999995E-4</v>
      </c>
    </row>
    <row r="649" spans="2:3" x14ac:dyDescent="0.25">
      <c r="B649" s="24">
        <v>1632.59</v>
      </c>
      <c r="C649" s="21">
        <v>8.6917809000000004E-4</v>
      </c>
    </row>
    <row r="650" spans="2:3" x14ac:dyDescent="0.25">
      <c r="B650" s="24">
        <v>1629.0719999999999</v>
      </c>
      <c r="C650" s="21">
        <v>3.9743964E-3</v>
      </c>
    </row>
    <row r="651" spans="2:3" x14ac:dyDescent="0.25">
      <c r="B651" s="24">
        <v>1625.5540000000001</v>
      </c>
      <c r="C651" s="21">
        <v>2.8410358999999999E-3</v>
      </c>
    </row>
    <row r="652" spans="2:3" x14ac:dyDescent="0.25">
      <c r="B652" s="24">
        <v>1622.0360000000001</v>
      </c>
      <c r="C652" s="21">
        <v>2.3401278999999999E-3</v>
      </c>
    </row>
    <row r="653" spans="2:3" x14ac:dyDescent="0.25">
      <c r="B653" s="24">
        <v>1618.518</v>
      </c>
      <c r="C653" s="21">
        <v>4.7709717000000004E-3</v>
      </c>
    </row>
    <row r="654" spans="2:3" x14ac:dyDescent="0.25">
      <c r="B654" s="24">
        <v>1615</v>
      </c>
      <c r="C654" s="21">
        <v>4.5075247000000004E-3</v>
      </c>
    </row>
    <row r="655" spans="2:3" x14ac:dyDescent="0.25">
      <c r="B655" s="24">
        <v>1611.4829999999999</v>
      </c>
      <c r="C655" s="21">
        <v>3.4339654999999999E-3</v>
      </c>
    </row>
    <row r="656" spans="2:3" x14ac:dyDescent="0.25">
      <c r="B656" s="24">
        <v>1607.9649999999999</v>
      </c>
      <c r="C656" s="21">
        <v>4.6141163999999998E-3</v>
      </c>
    </row>
    <row r="657" spans="2:3" x14ac:dyDescent="0.25">
      <c r="B657" s="24">
        <v>1604.4469999999999</v>
      </c>
      <c r="C657" s="21">
        <v>4.5618313999999998E-3</v>
      </c>
    </row>
    <row r="658" spans="2:3" x14ac:dyDescent="0.25">
      <c r="B658" s="24">
        <v>1600.9290000000001</v>
      </c>
      <c r="C658" s="21">
        <v>7.7033704999999997E-4</v>
      </c>
    </row>
    <row r="659" spans="2:3" x14ac:dyDescent="0.25">
      <c r="B659" s="24">
        <v>1597.4110000000001</v>
      </c>
      <c r="C659" s="21">
        <v>5.5998819999999996E-3</v>
      </c>
    </row>
    <row r="660" spans="2:3" x14ac:dyDescent="0.25">
      <c r="B660" s="24">
        <v>1593.893</v>
      </c>
      <c r="C660" s="21">
        <v>4.2872103000000002E-3</v>
      </c>
    </row>
    <row r="661" spans="2:3" x14ac:dyDescent="0.25">
      <c r="B661" s="24">
        <v>1590.376</v>
      </c>
      <c r="C661" s="21">
        <v>9.1417345000000001E-3</v>
      </c>
    </row>
    <row r="662" spans="2:3" x14ac:dyDescent="0.25">
      <c r="B662" s="24">
        <v>1586.8579999999999</v>
      </c>
      <c r="C662" s="21">
        <v>5.2034209999999997E-3</v>
      </c>
    </row>
    <row r="663" spans="2:3" x14ac:dyDescent="0.25">
      <c r="B663" s="24">
        <v>1583.34</v>
      </c>
      <c r="C663" s="21">
        <v>3.0290485000000001E-3</v>
      </c>
    </row>
    <row r="664" spans="2:3" x14ac:dyDescent="0.25">
      <c r="B664" s="24">
        <v>1579.8219999999999</v>
      </c>
      <c r="C664" s="21">
        <v>3.1442332999999999E-3</v>
      </c>
    </row>
    <row r="665" spans="2:3" x14ac:dyDescent="0.25">
      <c r="B665" s="24">
        <v>1576.3040000000001</v>
      </c>
      <c r="C665" s="21">
        <v>2.7808955E-3</v>
      </c>
    </row>
    <row r="666" spans="2:3" x14ac:dyDescent="0.25">
      <c r="B666" s="24">
        <v>1572.7860000000001</v>
      </c>
      <c r="C666" s="21">
        <v>2.7259353000000002E-3</v>
      </c>
    </row>
    <row r="667" spans="2:3" x14ac:dyDescent="0.25">
      <c r="B667" s="24">
        <v>1569.268</v>
      </c>
      <c r="C667" s="21">
        <v>2.6709365999999998E-3</v>
      </c>
    </row>
    <row r="668" spans="2:3" x14ac:dyDescent="0.25">
      <c r="B668" s="24">
        <v>1565.751</v>
      </c>
      <c r="C668" s="21">
        <v>3.7894280000000001E-3</v>
      </c>
    </row>
    <row r="669" spans="2:3" x14ac:dyDescent="0.25">
      <c r="B669" s="24">
        <v>1562.2329999999999</v>
      </c>
      <c r="C669" s="21">
        <v>6.0420986000000003E-3</v>
      </c>
    </row>
    <row r="670" spans="2:3" x14ac:dyDescent="0.25">
      <c r="B670" s="24">
        <v>1558.7149999999999</v>
      </c>
      <c r="C670" s="21">
        <v>3.2233830999999998E-3</v>
      </c>
    </row>
    <row r="671" spans="2:3" x14ac:dyDescent="0.25">
      <c r="B671" s="24">
        <v>1555.1969999999999</v>
      </c>
      <c r="C671" s="21">
        <v>-1.5201573000000001E-4</v>
      </c>
    </row>
    <row r="672" spans="2:3" x14ac:dyDescent="0.25">
      <c r="B672" s="24">
        <v>1551.6790000000001</v>
      </c>
      <c r="C672" s="21">
        <v>1.1178924E-3</v>
      </c>
    </row>
    <row r="673" spans="2:3" x14ac:dyDescent="0.25">
      <c r="B673" s="24">
        <v>1548.1610000000001</v>
      </c>
      <c r="C673" s="21">
        <v>4.2251970999999996E-3</v>
      </c>
    </row>
    <row r="674" spans="2:3" x14ac:dyDescent="0.25">
      <c r="B674" s="24">
        <v>1544.644</v>
      </c>
      <c r="C674" s="21">
        <v>6.7166014999999997E-3</v>
      </c>
    </row>
    <row r="675" spans="2:3" x14ac:dyDescent="0.25">
      <c r="B675" s="24">
        <v>1541.126</v>
      </c>
      <c r="C675" s="21">
        <v>7.4889593000000004E-3</v>
      </c>
    </row>
    <row r="676" spans="2:3" x14ac:dyDescent="0.25">
      <c r="B676" s="24">
        <v>1537.6079999999999</v>
      </c>
      <c r="C676" s="21">
        <v>2.3664881E-3</v>
      </c>
    </row>
    <row r="677" spans="2:3" x14ac:dyDescent="0.25">
      <c r="B677" s="24">
        <v>1534.09</v>
      </c>
      <c r="C677" s="21">
        <v>3.9188141999999997E-3</v>
      </c>
    </row>
    <row r="678" spans="2:3" x14ac:dyDescent="0.25">
      <c r="B678" s="24">
        <v>1530.5719999999999</v>
      </c>
      <c r="C678" s="21">
        <v>5.3168210999999998E-3</v>
      </c>
    </row>
    <row r="679" spans="2:3" x14ac:dyDescent="0.25">
      <c r="B679" s="24">
        <v>1527.0540000000001</v>
      </c>
      <c r="C679" s="21">
        <v>5.6115156999999999E-3</v>
      </c>
    </row>
    <row r="680" spans="2:3" x14ac:dyDescent="0.25">
      <c r="B680" s="24">
        <v>1523.537</v>
      </c>
      <c r="C680" s="21">
        <v>4.8449110000000004E-3</v>
      </c>
    </row>
    <row r="681" spans="2:3" x14ac:dyDescent="0.25">
      <c r="B681" s="24">
        <v>1520.019</v>
      </c>
      <c r="C681" s="21">
        <v>5.6773978999999997E-3</v>
      </c>
    </row>
    <row r="682" spans="2:3" x14ac:dyDescent="0.25">
      <c r="B682" s="24">
        <v>1516.501</v>
      </c>
      <c r="C682" s="21">
        <v>6.9896011000000003E-3</v>
      </c>
    </row>
    <row r="683" spans="2:3" x14ac:dyDescent="0.25">
      <c r="B683" s="24">
        <v>1512.9829999999999</v>
      </c>
      <c r="C683" s="21">
        <v>4.5972117000000002E-3</v>
      </c>
    </row>
    <row r="684" spans="2:3" x14ac:dyDescent="0.25">
      <c r="B684" s="24">
        <v>1509.4649999999999</v>
      </c>
      <c r="C684" s="21">
        <v>5.0912542999999996E-3</v>
      </c>
    </row>
    <row r="685" spans="2:3" x14ac:dyDescent="0.25">
      <c r="B685" s="24">
        <v>1505.9469999999999</v>
      </c>
      <c r="C685" s="21">
        <v>3.4689696999999999E-3</v>
      </c>
    </row>
    <row r="686" spans="2:3" x14ac:dyDescent="0.25">
      <c r="B686" s="24">
        <v>1502.43</v>
      </c>
      <c r="C686" s="21">
        <v>3.9362781999999997E-3</v>
      </c>
    </row>
    <row r="687" spans="2:3" x14ac:dyDescent="0.25">
      <c r="B687" s="24">
        <v>1498.912</v>
      </c>
      <c r="C687" s="21">
        <v>3.221654E-3</v>
      </c>
    </row>
    <row r="688" spans="2:3" x14ac:dyDescent="0.25">
      <c r="B688" s="24">
        <v>1495.394</v>
      </c>
      <c r="C688" s="21">
        <v>5.0066746000000002E-3</v>
      </c>
    </row>
    <row r="689" spans="2:3" x14ac:dyDescent="0.25">
      <c r="B689" s="24">
        <v>1491.876</v>
      </c>
      <c r="C689" s="21">
        <v>6.2426405000000004E-3</v>
      </c>
    </row>
    <row r="690" spans="2:3" x14ac:dyDescent="0.25">
      <c r="B690" s="24">
        <v>1488.3579999999999</v>
      </c>
      <c r="C690" s="21">
        <v>2.1692153E-3</v>
      </c>
    </row>
    <row r="691" spans="2:3" x14ac:dyDescent="0.25">
      <c r="B691" s="24">
        <v>1484.84</v>
      </c>
      <c r="C691" s="21">
        <v>3.4881000000000002E-4</v>
      </c>
    </row>
    <row r="692" spans="2:3" x14ac:dyDescent="0.25">
      <c r="B692" s="24">
        <v>1481.3219999999999</v>
      </c>
      <c r="C692" s="21">
        <v>3.8582044999999998E-3</v>
      </c>
    </row>
    <row r="693" spans="2:3" x14ac:dyDescent="0.25">
      <c r="B693" s="24">
        <v>1477.8050000000001</v>
      </c>
      <c r="C693" s="21">
        <v>9.0445286000000007E-3</v>
      </c>
    </row>
    <row r="694" spans="2:3" x14ac:dyDescent="0.25">
      <c r="B694" s="24">
        <v>1474.287</v>
      </c>
      <c r="C694" s="21">
        <v>8.7810023999999997E-3</v>
      </c>
    </row>
    <row r="695" spans="2:3" x14ac:dyDescent="0.25">
      <c r="B695" s="24">
        <v>1470.769</v>
      </c>
      <c r="C695" s="21">
        <v>6.0358278E-3</v>
      </c>
    </row>
    <row r="696" spans="2:3" x14ac:dyDescent="0.25">
      <c r="B696" s="24">
        <v>1467.251</v>
      </c>
      <c r="C696" s="21">
        <v>7.3854660000000003E-3</v>
      </c>
    </row>
    <row r="697" spans="2:3" x14ac:dyDescent="0.25">
      <c r="B697" s="24">
        <v>1463.7329999999999</v>
      </c>
      <c r="C697" s="21">
        <v>9.4936624999999997E-3</v>
      </c>
    </row>
    <row r="698" spans="2:3" x14ac:dyDescent="0.25">
      <c r="B698" s="24">
        <v>1460.2149999999999</v>
      </c>
      <c r="C698" s="21">
        <v>1.1387448E-2</v>
      </c>
    </row>
    <row r="699" spans="2:3" x14ac:dyDescent="0.25">
      <c r="B699" s="24">
        <v>1456.6980000000001</v>
      </c>
      <c r="C699" s="21">
        <v>2.1468983000000001E-2</v>
      </c>
    </row>
    <row r="700" spans="2:3" x14ac:dyDescent="0.25">
      <c r="B700" s="24">
        <v>1453.18</v>
      </c>
      <c r="C700" s="21">
        <v>2.2814397E-2</v>
      </c>
    </row>
    <row r="701" spans="2:3" x14ac:dyDescent="0.25">
      <c r="B701" s="24">
        <v>1449.662</v>
      </c>
      <c r="C701" s="21">
        <v>3.8339668E-2</v>
      </c>
    </row>
    <row r="702" spans="2:3" x14ac:dyDescent="0.25">
      <c r="B702" s="24">
        <v>1446.144</v>
      </c>
      <c r="C702" s="21">
        <v>7.4401465E-2</v>
      </c>
    </row>
    <row r="703" spans="2:3" x14ac:dyDescent="0.25">
      <c r="B703" s="24">
        <v>1442.626</v>
      </c>
      <c r="C703" s="21">
        <v>0.12733085999999999</v>
      </c>
    </row>
    <row r="704" spans="2:3" x14ac:dyDescent="0.25">
      <c r="B704" s="24">
        <v>1439.1079999999999</v>
      </c>
      <c r="C704" s="21">
        <v>0.15757219</v>
      </c>
    </row>
    <row r="705" spans="2:3" x14ac:dyDescent="0.25">
      <c r="B705" s="24">
        <v>1435.5909999999999</v>
      </c>
      <c r="C705" s="21">
        <v>0.17783709</v>
      </c>
    </row>
    <row r="706" spans="2:3" x14ac:dyDescent="0.25">
      <c r="B706" s="24">
        <v>1432.0730000000001</v>
      </c>
      <c r="C706" s="21">
        <v>0.19444385</v>
      </c>
    </row>
    <row r="707" spans="2:3" x14ac:dyDescent="0.25">
      <c r="B707" s="24">
        <v>1428.5550000000001</v>
      </c>
      <c r="C707" s="21">
        <v>0.18412770000000001</v>
      </c>
    </row>
    <row r="708" spans="2:3" x14ac:dyDescent="0.25">
      <c r="B708" s="24">
        <v>1425.037</v>
      </c>
      <c r="C708" s="21">
        <v>0.14412686999999999</v>
      </c>
    </row>
    <row r="709" spans="2:3" x14ac:dyDescent="0.25">
      <c r="B709" s="24">
        <v>1421.519</v>
      </c>
      <c r="C709" s="21">
        <v>0.10174015</v>
      </c>
    </row>
    <row r="710" spans="2:3" x14ac:dyDescent="0.25">
      <c r="B710" s="24">
        <v>1418.001</v>
      </c>
      <c r="C710" s="21">
        <v>6.9177473000000003E-2</v>
      </c>
    </row>
    <row r="711" spans="2:3" x14ac:dyDescent="0.25">
      <c r="B711" s="24">
        <v>1414.4829999999999</v>
      </c>
      <c r="C711" s="21">
        <v>3.9275717000000002E-2</v>
      </c>
    </row>
    <row r="712" spans="2:3" x14ac:dyDescent="0.25">
      <c r="B712" s="24">
        <v>1410.9659999999999</v>
      </c>
      <c r="C712" s="21">
        <v>2.1485107999999999E-2</v>
      </c>
    </row>
    <row r="713" spans="2:3" x14ac:dyDescent="0.25">
      <c r="B713" s="24">
        <v>1407.4480000000001</v>
      </c>
      <c r="C713" s="21">
        <v>1.0682404E-2</v>
      </c>
    </row>
    <row r="714" spans="2:3" x14ac:dyDescent="0.25">
      <c r="B714" s="24">
        <v>1403.93</v>
      </c>
      <c r="C714" s="21">
        <v>9.0857686999999999E-3</v>
      </c>
    </row>
    <row r="715" spans="2:3" x14ac:dyDescent="0.25">
      <c r="B715" s="24">
        <v>1400.412</v>
      </c>
      <c r="C715" s="21">
        <v>6.0026662000000003E-3</v>
      </c>
    </row>
    <row r="716" spans="2:3" x14ac:dyDescent="0.25">
      <c r="B716" s="24">
        <v>1396.894</v>
      </c>
      <c r="C716" s="21">
        <v>7.7136085E-3</v>
      </c>
    </row>
    <row r="717" spans="2:3" x14ac:dyDescent="0.25">
      <c r="B717" s="24">
        <v>1393.376</v>
      </c>
      <c r="C717" s="21">
        <v>1.1555156E-2</v>
      </c>
    </row>
    <row r="718" spans="2:3" x14ac:dyDescent="0.25">
      <c r="B718" s="24">
        <v>1389.8589999999999</v>
      </c>
      <c r="C718" s="21">
        <v>1.5760172999999999E-2</v>
      </c>
    </row>
    <row r="719" spans="2:3" x14ac:dyDescent="0.25">
      <c r="B719" s="24">
        <v>1386.3409999999999</v>
      </c>
      <c r="C719" s="21">
        <v>1.7340288999999998E-2</v>
      </c>
    </row>
    <row r="720" spans="2:3" x14ac:dyDescent="0.25">
      <c r="B720" s="24">
        <v>1382.8230000000001</v>
      </c>
      <c r="C720" s="21">
        <v>1.8990536999999998E-2</v>
      </c>
    </row>
    <row r="721" spans="2:3" x14ac:dyDescent="0.25">
      <c r="B721" s="24">
        <v>1379.3050000000001</v>
      </c>
      <c r="C721" s="21">
        <v>2.1896149E-2</v>
      </c>
    </row>
    <row r="722" spans="2:3" x14ac:dyDescent="0.25">
      <c r="B722" s="24">
        <v>1375.787</v>
      </c>
      <c r="C722" s="21">
        <v>2.3580730000000001E-2</v>
      </c>
    </row>
    <row r="723" spans="2:3" x14ac:dyDescent="0.25">
      <c r="B723" s="24">
        <v>1372.269</v>
      </c>
      <c r="C723" s="21">
        <v>3.2085051000000003E-2</v>
      </c>
    </row>
    <row r="724" spans="2:3" x14ac:dyDescent="0.25">
      <c r="B724" s="24">
        <v>1368.752</v>
      </c>
      <c r="C724" s="21">
        <v>3.6200313999999997E-2</v>
      </c>
    </row>
    <row r="725" spans="2:3" x14ac:dyDescent="0.25">
      <c r="B725" s="24">
        <v>1365.2339999999999</v>
      </c>
      <c r="C725" s="21">
        <v>2.9196328000000001E-2</v>
      </c>
    </row>
    <row r="726" spans="2:3" x14ac:dyDescent="0.25">
      <c r="B726" s="24">
        <v>1361.7159999999999</v>
      </c>
      <c r="C726" s="21">
        <v>3.8420432999999997E-2</v>
      </c>
    </row>
    <row r="727" spans="2:3" x14ac:dyDescent="0.25">
      <c r="B727" s="24">
        <v>1358.1980000000001</v>
      </c>
      <c r="C727" s="21">
        <v>4.6054554999999997E-2</v>
      </c>
    </row>
    <row r="728" spans="2:3" x14ac:dyDescent="0.25">
      <c r="B728" s="24">
        <v>1354.68</v>
      </c>
      <c r="C728" s="21">
        <v>4.5206586E-2</v>
      </c>
    </row>
    <row r="729" spans="2:3" x14ac:dyDescent="0.25">
      <c r="B729" s="24">
        <v>1351.162</v>
      </c>
      <c r="C729" s="21">
        <v>4.4504674000000001E-2</v>
      </c>
    </row>
    <row r="730" spans="2:3" x14ac:dyDescent="0.25">
      <c r="B730" s="24">
        <v>1347.644</v>
      </c>
      <c r="C730" s="21">
        <v>5.4028605E-2</v>
      </c>
    </row>
    <row r="731" spans="2:3" x14ac:dyDescent="0.25">
      <c r="B731" s="24">
        <v>1344.127</v>
      </c>
      <c r="C731" s="21">
        <v>7.3056122000000001E-2</v>
      </c>
    </row>
    <row r="732" spans="2:3" x14ac:dyDescent="0.25">
      <c r="B732" s="24">
        <v>1340.6089999999999</v>
      </c>
      <c r="C732" s="21">
        <v>8.7595414999999996E-2</v>
      </c>
    </row>
    <row r="733" spans="2:3" x14ac:dyDescent="0.25">
      <c r="B733" s="24">
        <v>1337.0909999999999</v>
      </c>
      <c r="C733" s="21">
        <v>9.4581973999999999E-2</v>
      </c>
    </row>
    <row r="734" spans="2:3" x14ac:dyDescent="0.25">
      <c r="B734" s="24">
        <v>1333.5730000000001</v>
      </c>
      <c r="C734" s="21">
        <v>0.10908566</v>
      </c>
    </row>
    <row r="735" spans="2:3" x14ac:dyDescent="0.25">
      <c r="B735" s="24">
        <v>1330.0550000000001</v>
      </c>
      <c r="C735" s="21">
        <v>0.10582011</v>
      </c>
    </row>
    <row r="736" spans="2:3" x14ac:dyDescent="0.25">
      <c r="B736" s="24">
        <v>1326.537</v>
      </c>
      <c r="C736" s="21">
        <v>9.5787502999999996E-2</v>
      </c>
    </row>
    <row r="737" spans="2:3" x14ac:dyDescent="0.25">
      <c r="B737" s="24">
        <v>1323.02</v>
      </c>
      <c r="C737" s="21">
        <v>0.10536253</v>
      </c>
    </row>
    <row r="738" spans="2:3" x14ac:dyDescent="0.25">
      <c r="B738" s="24">
        <v>1319.502</v>
      </c>
      <c r="C738" s="21">
        <v>0.10027848</v>
      </c>
    </row>
    <row r="739" spans="2:3" x14ac:dyDescent="0.25">
      <c r="B739" s="24">
        <v>1315.9839999999999</v>
      </c>
      <c r="C739" s="21">
        <v>9.8718665999999997E-2</v>
      </c>
    </row>
    <row r="740" spans="2:3" x14ac:dyDescent="0.25">
      <c r="B740" s="24">
        <v>1312.4659999999999</v>
      </c>
      <c r="C740" s="21">
        <v>9.8595323999999998E-2</v>
      </c>
    </row>
    <row r="741" spans="2:3" x14ac:dyDescent="0.25">
      <c r="B741" s="24">
        <v>1308.9480000000001</v>
      </c>
      <c r="C741" s="21">
        <v>9.2317179999999999E-2</v>
      </c>
    </row>
    <row r="742" spans="2:3" x14ac:dyDescent="0.25">
      <c r="B742" s="24">
        <v>1305.43</v>
      </c>
      <c r="C742" s="21">
        <v>7.7514053999999999E-2</v>
      </c>
    </row>
    <row r="743" spans="2:3" x14ac:dyDescent="0.25">
      <c r="B743" s="24">
        <v>1301.913</v>
      </c>
      <c r="C743" s="21">
        <v>6.1531675000000001E-2</v>
      </c>
    </row>
    <row r="744" spans="2:3" x14ac:dyDescent="0.25">
      <c r="B744" s="24">
        <v>1298.395</v>
      </c>
      <c r="C744" s="21">
        <v>5.1600364000000003E-2</v>
      </c>
    </row>
    <row r="745" spans="2:3" x14ac:dyDescent="0.25">
      <c r="B745" s="24">
        <v>1294.877</v>
      </c>
      <c r="C745" s="21">
        <v>4.3254493999999997E-2</v>
      </c>
    </row>
    <row r="746" spans="2:3" x14ac:dyDescent="0.25">
      <c r="B746" s="24">
        <v>1291.3589999999999</v>
      </c>
      <c r="C746" s="21">
        <v>3.4164959000000002E-2</v>
      </c>
    </row>
    <row r="747" spans="2:3" x14ac:dyDescent="0.25">
      <c r="B747" s="24">
        <v>1287.8409999999999</v>
      </c>
      <c r="C747" s="21">
        <v>2.9115173000000001E-2</v>
      </c>
    </row>
    <row r="748" spans="2:3" x14ac:dyDescent="0.25">
      <c r="B748" s="24">
        <v>1284.3230000000001</v>
      </c>
      <c r="C748" s="21">
        <v>3.2964828000000002E-2</v>
      </c>
    </row>
    <row r="749" spans="2:3" x14ac:dyDescent="0.25">
      <c r="B749" s="24">
        <v>1280.8050000000001</v>
      </c>
      <c r="C749" s="21">
        <v>2.9769901000000001E-2</v>
      </c>
    </row>
    <row r="750" spans="2:3" x14ac:dyDescent="0.25">
      <c r="B750" s="24">
        <v>1277.288</v>
      </c>
      <c r="C750" s="21">
        <v>3.7385617000000003E-2</v>
      </c>
    </row>
    <row r="751" spans="2:3" x14ac:dyDescent="0.25">
      <c r="B751" s="24">
        <v>1273.77</v>
      </c>
      <c r="C751" s="21">
        <v>3.7862370999999999E-2</v>
      </c>
    </row>
    <row r="752" spans="2:3" x14ac:dyDescent="0.25">
      <c r="B752" s="24">
        <v>1270.252</v>
      </c>
      <c r="C752" s="21">
        <v>3.5878765999999999E-2</v>
      </c>
    </row>
    <row r="753" spans="2:3" x14ac:dyDescent="0.25">
      <c r="B753" s="24">
        <v>1266.7339999999999</v>
      </c>
      <c r="C753" s="21">
        <v>3.7544134E-2</v>
      </c>
    </row>
    <row r="754" spans="2:3" x14ac:dyDescent="0.25">
      <c r="B754" s="24">
        <v>1263.2159999999999</v>
      </c>
      <c r="C754" s="21">
        <v>4.0903864999999998E-2</v>
      </c>
    </row>
    <row r="755" spans="2:3" x14ac:dyDescent="0.25">
      <c r="B755" s="24">
        <v>1259.6980000000001</v>
      </c>
      <c r="C755" s="21">
        <v>4.4226376999999997E-2</v>
      </c>
    </row>
    <row r="756" spans="2:3" x14ac:dyDescent="0.25">
      <c r="B756" s="24">
        <v>1256.181</v>
      </c>
      <c r="C756" s="21">
        <v>3.9776332999999997E-2</v>
      </c>
    </row>
    <row r="757" spans="2:3" x14ac:dyDescent="0.25">
      <c r="B757" s="24">
        <v>1252.663</v>
      </c>
      <c r="C757" s="21">
        <v>3.4766409999999998E-2</v>
      </c>
    </row>
    <row r="758" spans="2:3" x14ac:dyDescent="0.25">
      <c r="B758" s="24">
        <v>1249.145</v>
      </c>
      <c r="C758" s="21">
        <v>3.0981156999999999E-2</v>
      </c>
    </row>
    <row r="759" spans="2:3" x14ac:dyDescent="0.25">
      <c r="B759" s="24">
        <v>1245.627</v>
      </c>
      <c r="C759" s="21">
        <v>3.2106326999999997E-2</v>
      </c>
    </row>
    <row r="760" spans="2:3" x14ac:dyDescent="0.25">
      <c r="B760" s="24">
        <v>1242.1089999999999</v>
      </c>
      <c r="C760" s="21">
        <v>2.6238425999999999E-2</v>
      </c>
    </row>
    <row r="761" spans="2:3" x14ac:dyDescent="0.25">
      <c r="B761" s="24">
        <v>1238.5909999999999</v>
      </c>
      <c r="C761" s="21">
        <v>2.1436172999999999E-2</v>
      </c>
    </row>
    <row r="762" spans="2:3" x14ac:dyDescent="0.25">
      <c r="B762" s="24">
        <v>1235.0740000000001</v>
      </c>
      <c r="C762" s="21">
        <v>1.8277802999999999E-2</v>
      </c>
    </row>
    <row r="763" spans="2:3" x14ac:dyDescent="0.25">
      <c r="B763" s="24">
        <v>1231.556</v>
      </c>
      <c r="C763" s="21">
        <v>1.5661109999999999E-2</v>
      </c>
    </row>
    <row r="764" spans="2:3" x14ac:dyDescent="0.25">
      <c r="B764" s="24">
        <v>1228.038</v>
      </c>
      <c r="C764" s="21">
        <v>1.3528289000000001E-2</v>
      </c>
    </row>
    <row r="765" spans="2:3" x14ac:dyDescent="0.25">
      <c r="B765" s="24">
        <v>1224.52</v>
      </c>
      <c r="C765" s="21">
        <v>1.0987815E-2</v>
      </c>
    </row>
    <row r="766" spans="2:3" x14ac:dyDescent="0.25">
      <c r="B766" s="24">
        <v>1221.002</v>
      </c>
      <c r="C766" s="21">
        <v>9.1463046999999999E-3</v>
      </c>
    </row>
    <row r="767" spans="2:3" x14ac:dyDescent="0.25">
      <c r="B767" s="24">
        <v>1217.4839999999999</v>
      </c>
      <c r="C767" s="21">
        <v>1.3335728999999999E-2</v>
      </c>
    </row>
    <row r="768" spans="2:3" x14ac:dyDescent="0.25">
      <c r="B768" s="24">
        <v>1213.9670000000001</v>
      </c>
      <c r="C768" s="21">
        <v>1.5714361999999999E-2</v>
      </c>
    </row>
    <row r="769" spans="2:3" x14ac:dyDescent="0.25">
      <c r="B769" s="24">
        <v>1210.4490000000001</v>
      </c>
      <c r="C769" s="21">
        <v>1.9156097E-2</v>
      </c>
    </row>
    <row r="770" spans="2:3" x14ac:dyDescent="0.25">
      <c r="B770" s="24">
        <v>1206.931</v>
      </c>
      <c r="C770" s="21">
        <v>2.4621153999999999E-2</v>
      </c>
    </row>
    <row r="771" spans="2:3" x14ac:dyDescent="0.25">
      <c r="B771" s="24">
        <v>1203.413</v>
      </c>
      <c r="C771" s="21">
        <v>3.3044365999999999E-2</v>
      </c>
    </row>
    <row r="772" spans="2:3" x14ac:dyDescent="0.25">
      <c r="B772" s="24">
        <v>1199.895</v>
      </c>
      <c r="C772" s="21">
        <v>4.0207217000000003E-2</v>
      </c>
    </row>
    <row r="773" spans="2:3" x14ac:dyDescent="0.25">
      <c r="B773" s="24">
        <v>1196.377</v>
      </c>
      <c r="C773" s="21">
        <v>4.2570805000000003E-2</v>
      </c>
    </row>
    <row r="774" spans="2:3" x14ac:dyDescent="0.25">
      <c r="B774" s="24">
        <v>1192.8589999999999</v>
      </c>
      <c r="C774" s="21">
        <v>4.5660036000000001E-2</v>
      </c>
    </row>
    <row r="775" spans="2:3" x14ac:dyDescent="0.25">
      <c r="B775" s="24">
        <v>1189.3420000000001</v>
      </c>
      <c r="C775" s="21">
        <v>5.7399569999999997E-2</v>
      </c>
    </row>
    <row r="776" spans="2:3" x14ac:dyDescent="0.25">
      <c r="B776" s="24">
        <v>1185.8240000000001</v>
      </c>
      <c r="C776" s="21">
        <v>6.1773462000000001E-2</v>
      </c>
    </row>
    <row r="777" spans="2:3" x14ac:dyDescent="0.25">
      <c r="B777" s="24">
        <v>1182.306</v>
      </c>
      <c r="C777" s="21">
        <v>7.7019223999999997E-2</v>
      </c>
    </row>
    <row r="778" spans="2:3" x14ac:dyDescent="0.25">
      <c r="B778" s="24">
        <v>1178.788</v>
      </c>
      <c r="C778" s="21">
        <v>7.2838419000000001E-2</v>
      </c>
    </row>
    <row r="779" spans="2:3" x14ac:dyDescent="0.25">
      <c r="B779" s="24">
        <v>1175.27</v>
      </c>
      <c r="C779" s="21">
        <v>6.5899490000000005E-2</v>
      </c>
    </row>
    <row r="780" spans="2:3" x14ac:dyDescent="0.25">
      <c r="B780" s="24">
        <v>1171.752</v>
      </c>
      <c r="C780" s="21">
        <v>6.0770759000000001E-2</v>
      </c>
    </row>
    <row r="781" spans="2:3" x14ac:dyDescent="0.25">
      <c r="B781" s="24">
        <v>1168.2349999999999</v>
      </c>
      <c r="C781" s="21">
        <v>5.0205747000000002E-2</v>
      </c>
    </row>
    <row r="782" spans="2:3" x14ac:dyDescent="0.25">
      <c r="B782" s="24">
        <v>1164.7170000000001</v>
      </c>
      <c r="C782" s="21">
        <v>3.0592451999999999E-2</v>
      </c>
    </row>
    <row r="783" spans="2:3" x14ac:dyDescent="0.25">
      <c r="B783" s="24">
        <v>1161.1990000000001</v>
      </c>
      <c r="C783" s="21">
        <v>1.3106423000000001E-2</v>
      </c>
    </row>
    <row r="784" spans="2:3" x14ac:dyDescent="0.25">
      <c r="B784" s="24">
        <v>1157.681</v>
      </c>
      <c r="C784" s="21">
        <v>8.6647832999999994E-3</v>
      </c>
    </row>
    <row r="785" spans="2:3" x14ac:dyDescent="0.25">
      <c r="B785" s="24">
        <v>1154.163</v>
      </c>
      <c r="C785" s="21">
        <v>-2.1512956999999999E-4</v>
      </c>
    </row>
    <row r="786" spans="2:3" x14ac:dyDescent="0.25">
      <c r="B786" s="24">
        <v>1150.645</v>
      </c>
      <c r="C786" s="21">
        <v>-1.3910759E-3</v>
      </c>
    </row>
    <row r="787" spans="2:3" x14ac:dyDescent="0.25">
      <c r="B787" s="24">
        <v>1147.1279999999999</v>
      </c>
      <c r="C787" s="21">
        <v>-4.9454356999999996E-3</v>
      </c>
    </row>
    <row r="788" spans="2:3" x14ac:dyDescent="0.25">
      <c r="B788" s="24">
        <v>1143.6099999999999</v>
      </c>
      <c r="C788" s="21">
        <v>2.1884577999999998E-3</v>
      </c>
    </row>
    <row r="789" spans="2:3" x14ac:dyDescent="0.25">
      <c r="B789" s="24">
        <v>1140.0920000000001</v>
      </c>
      <c r="C789" s="21">
        <v>4.1807709000000002E-3</v>
      </c>
    </row>
    <row r="790" spans="2:3" x14ac:dyDescent="0.25">
      <c r="B790" s="24">
        <v>1136.5740000000001</v>
      </c>
      <c r="C790" s="21">
        <v>8.1935588000000004E-3</v>
      </c>
    </row>
    <row r="791" spans="2:3" x14ac:dyDescent="0.25">
      <c r="B791" s="24">
        <v>1133.056</v>
      </c>
      <c r="C791" s="21">
        <v>1.9374269999999999E-2</v>
      </c>
    </row>
    <row r="792" spans="2:3" x14ac:dyDescent="0.25">
      <c r="B792" s="24">
        <v>1129.538</v>
      </c>
      <c r="C792" s="21">
        <v>3.3725182999999999E-2</v>
      </c>
    </row>
    <row r="793" spans="2:3" x14ac:dyDescent="0.25">
      <c r="B793" s="24">
        <v>1126.02</v>
      </c>
      <c r="C793" s="21">
        <v>4.4901022999999998E-2</v>
      </c>
    </row>
    <row r="794" spans="2:3" x14ac:dyDescent="0.25">
      <c r="B794" s="24">
        <v>1122.5029999999999</v>
      </c>
      <c r="C794" s="21">
        <v>5.1708272999999999E-2</v>
      </c>
    </row>
    <row r="795" spans="2:3" x14ac:dyDescent="0.25">
      <c r="B795" s="24">
        <v>1118.9849999999999</v>
      </c>
      <c r="C795" s="21">
        <v>4.4349351000000002E-2</v>
      </c>
    </row>
    <row r="796" spans="2:3" x14ac:dyDescent="0.25">
      <c r="B796" s="24">
        <v>1115.4670000000001</v>
      </c>
      <c r="C796" s="21">
        <v>5.2827736E-2</v>
      </c>
    </row>
    <row r="797" spans="2:3" x14ac:dyDescent="0.25">
      <c r="B797" s="24">
        <v>1111.9490000000001</v>
      </c>
      <c r="C797" s="21">
        <v>5.5654691999999999E-2</v>
      </c>
    </row>
    <row r="798" spans="2:3" x14ac:dyDescent="0.25">
      <c r="B798" s="24">
        <v>1108.431</v>
      </c>
      <c r="C798" s="21">
        <v>5.8648487999999999E-2</v>
      </c>
    </row>
    <row r="799" spans="2:3" x14ac:dyDescent="0.25">
      <c r="B799" s="24">
        <v>1104.913</v>
      </c>
      <c r="C799" s="21">
        <v>6.3220674000000004E-2</v>
      </c>
    </row>
    <row r="800" spans="2:3" x14ac:dyDescent="0.25">
      <c r="B800" s="24">
        <v>1101.396</v>
      </c>
      <c r="C800" s="21">
        <v>6.4111878999999997E-2</v>
      </c>
    </row>
    <row r="801" spans="2:3" x14ac:dyDescent="0.25">
      <c r="B801" s="24">
        <v>1097.8779999999999</v>
      </c>
      <c r="C801" s="21">
        <v>6.1558491E-2</v>
      </c>
    </row>
    <row r="802" spans="2:3" x14ac:dyDescent="0.25">
      <c r="B802" s="24">
        <v>1094.3599999999999</v>
      </c>
      <c r="C802" s="21">
        <v>6.1978324000000001E-2</v>
      </c>
    </row>
    <row r="803" spans="2:3" x14ac:dyDescent="0.25">
      <c r="B803" s="24">
        <v>1090.8420000000001</v>
      </c>
      <c r="C803" s="21">
        <v>5.9153233E-2</v>
      </c>
    </row>
    <row r="804" spans="2:3" x14ac:dyDescent="0.25">
      <c r="B804" s="24">
        <v>1087.3240000000001</v>
      </c>
      <c r="C804" s="21">
        <v>5.0766431000000001E-2</v>
      </c>
    </row>
    <row r="805" spans="2:3" x14ac:dyDescent="0.25">
      <c r="B805" s="24">
        <v>1083.806</v>
      </c>
      <c r="C805" s="21">
        <v>4.9197678000000002E-2</v>
      </c>
    </row>
    <row r="806" spans="2:3" x14ac:dyDescent="0.25">
      <c r="B806" s="24">
        <v>1080.289</v>
      </c>
      <c r="C806" s="21">
        <v>4.1342166E-2</v>
      </c>
    </row>
    <row r="807" spans="2:3" x14ac:dyDescent="0.25">
      <c r="B807" s="24">
        <v>1076.771</v>
      </c>
      <c r="C807" s="21">
        <v>3.7935912000000002E-2</v>
      </c>
    </row>
    <row r="808" spans="2:3" x14ac:dyDescent="0.25">
      <c r="B808" s="24">
        <v>1073.2529999999999</v>
      </c>
      <c r="C808" s="21">
        <v>3.6832770000000001E-2</v>
      </c>
    </row>
    <row r="809" spans="2:3" x14ac:dyDescent="0.25">
      <c r="B809" s="24">
        <v>1069.7349999999999</v>
      </c>
      <c r="C809" s="21">
        <v>3.3710925000000003E-2</v>
      </c>
    </row>
    <row r="810" spans="2:3" x14ac:dyDescent="0.25">
      <c r="B810" s="24">
        <v>1066.2170000000001</v>
      </c>
      <c r="C810" s="21">
        <v>2.7471298000000002E-2</v>
      </c>
    </row>
    <row r="811" spans="2:3" x14ac:dyDescent="0.25">
      <c r="B811" s="24">
        <v>1062.6990000000001</v>
      </c>
      <c r="C811" s="21">
        <v>2.1043768000000001E-2</v>
      </c>
    </row>
    <row r="812" spans="2:3" x14ac:dyDescent="0.25">
      <c r="B812" s="24">
        <v>1059.181</v>
      </c>
      <c r="C812" s="21">
        <v>2.9512031000000001E-2</v>
      </c>
    </row>
    <row r="813" spans="2:3" x14ac:dyDescent="0.25">
      <c r="B813" s="24">
        <v>1055.664</v>
      </c>
      <c r="C813" s="21">
        <v>2.0077991E-2</v>
      </c>
    </row>
    <row r="814" spans="2:3" x14ac:dyDescent="0.25">
      <c r="B814" s="24">
        <v>1052.146</v>
      </c>
      <c r="C814" s="21">
        <v>1.7924534999999998E-2</v>
      </c>
    </row>
    <row r="815" spans="2:3" x14ac:dyDescent="0.25">
      <c r="B815" s="24">
        <v>1048.6279999999999</v>
      </c>
      <c r="C815" s="21">
        <v>1.8637721999999999E-2</v>
      </c>
    </row>
    <row r="816" spans="2:3" x14ac:dyDescent="0.25">
      <c r="B816" s="24">
        <v>1045.1099999999999</v>
      </c>
      <c r="C816" s="21">
        <v>1.7485552000000001E-2</v>
      </c>
    </row>
    <row r="817" spans="2:3" x14ac:dyDescent="0.25">
      <c r="B817" s="24">
        <v>1041.5920000000001</v>
      </c>
      <c r="C817" s="21">
        <v>1.7673773E-2</v>
      </c>
    </row>
    <row r="818" spans="2:3" x14ac:dyDescent="0.25">
      <c r="B818" s="24">
        <v>1038.0740000000001</v>
      </c>
      <c r="C818" s="21">
        <v>2.1226312000000001E-2</v>
      </c>
    </row>
    <row r="819" spans="2:3" x14ac:dyDescent="0.25">
      <c r="B819" s="24">
        <v>1034.557</v>
      </c>
      <c r="C819" s="21">
        <v>2.3163857E-2</v>
      </c>
    </row>
    <row r="820" spans="2:3" x14ac:dyDescent="0.25">
      <c r="B820" s="24">
        <v>1031.039</v>
      </c>
      <c r="C820" s="21">
        <v>1.9777029000000002E-2</v>
      </c>
    </row>
    <row r="821" spans="2:3" x14ac:dyDescent="0.25">
      <c r="B821" s="24">
        <v>1027.521</v>
      </c>
      <c r="C821" s="21">
        <v>1.7539374E-2</v>
      </c>
    </row>
    <row r="822" spans="2:3" x14ac:dyDescent="0.25">
      <c r="B822" s="24">
        <v>1024.0029999999999</v>
      </c>
      <c r="C822" s="21">
        <v>1.8550614999999999E-2</v>
      </c>
    </row>
    <row r="823" spans="2:3" x14ac:dyDescent="0.25">
      <c r="B823" s="24">
        <v>1020.485</v>
      </c>
      <c r="C823" s="21">
        <v>1.6694166999999999E-2</v>
      </c>
    </row>
    <row r="824" spans="2:3" x14ac:dyDescent="0.25">
      <c r="B824" s="24">
        <v>1016.967</v>
      </c>
      <c r="C824" s="21">
        <v>1.9098169000000002E-2</v>
      </c>
    </row>
    <row r="825" spans="2:3" x14ac:dyDescent="0.25">
      <c r="B825" s="24">
        <v>1013.45</v>
      </c>
      <c r="C825" s="21">
        <v>2.0271411E-2</v>
      </c>
    </row>
    <row r="826" spans="2:3" x14ac:dyDescent="0.25">
      <c r="B826" s="24">
        <v>1009.932</v>
      </c>
      <c r="C826" s="21">
        <v>1.6634949999999999E-2</v>
      </c>
    </row>
    <row r="827" spans="2:3" x14ac:dyDescent="0.25">
      <c r="B827" s="24">
        <v>1006.414</v>
      </c>
      <c r="C827" s="21">
        <v>1.3949705999999999E-2</v>
      </c>
    </row>
    <row r="828" spans="2:3" x14ac:dyDescent="0.25">
      <c r="B828" s="24">
        <v>1002.896</v>
      </c>
      <c r="C828" s="21">
        <v>1.6270099999999999E-2</v>
      </c>
    </row>
    <row r="829" spans="2:3" x14ac:dyDescent="0.25">
      <c r="B829" s="24">
        <v>999.37800000000004</v>
      </c>
      <c r="C829" s="21">
        <v>1.5229940000000001E-2</v>
      </c>
    </row>
    <row r="830" spans="2:3" x14ac:dyDescent="0.25">
      <c r="B830" s="24">
        <v>995.86</v>
      </c>
      <c r="C830" s="21">
        <v>1.8024443000000001E-2</v>
      </c>
    </row>
    <row r="831" spans="2:3" x14ac:dyDescent="0.25">
      <c r="B831" s="24">
        <v>992.34199999999998</v>
      </c>
      <c r="C831" s="21">
        <v>1.7922220999999999E-2</v>
      </c>
    </row>
    <row r="832" spans="2:3" x14ac:dyDescent="0.25">
      <c r="B832" s="24">
        <v>988.82500000000005</v>
      </c>
      <c r="C832" s="21">
        <v>1.9517156000000001E-2</v>
      </c>
    </row>
    <row r="833" spans="2:3" x14ac:dyDescent="0.25">
      <c r="B833" s="24">
        <v>985.30700000000002</v>
      </c>
      <c r="C833" s="21">
        <v>2.3226667999999999E-2</v>
      </c>
    </row>
    <row r="834" spans="2:3" x14ac:dyDescent="0.25">
      <c r="B834" s="24">
        <v>981.78899999999999</v>
      </c>
      <c r="C834" s="21">
        <v>2.6322694000000001E-2</v>
      </c>
    </row>
    <row r="835" spans="2:3" x14ac:dyDescent="0.25">
      <c r="B835" s="24">
        <v>978.27099999999996</v>
      </c>
      <c r="C835" s="21">
        <v>2.7070574999999999E-2</v>
      </c>
    </row>
    <row r="836" spans="2:3" x14ac:dyDescent="0.25">
      <c r="B836" s="24">
        <v>974.75300000000004</v>
      </c>
      <c r="C836" s="21">
        <v>2.818265E-2</v>
      </c>
    </row>
    <row r="837" spans="2:3" x14ac:dyDescent="0.25">
      <c r="B837" s="24">
        <v>971.23500000000001</v>
      </c>
      <c r="C837" s="21">
        <v>3.606169E-2</v>
      </c>
    </row>
    <row r="838" spans="2:3" x14ac:dyDescent="0.25">
      <c r="B838" s="24">
        <v>967.71799999999996</v>
      </c>
      <c r="C838" s="21">
        <v>3.9638370999999999E-2</v>
      </c>
    </row>
    <row r="839" spans="2:3" x14ac:dyDescent="0.25">
      <c r="B839" s="24">
        <v>964.2</v>
      </c>
      <c r="C839" s="21">
        <v>4.0961295000000002E-2</v>
      </c>
    </row>
    <row r="840" spans="2:3" x14ac:dyDescent="0.25">
      <c r="B840" s="24">
        <v>960.68200000000002</v>
      </c>
      <c r="C840" s="21">
        <v>3.8810573000000001E-2</v>
      </c>
    </row>
    <row r="841" spans="2:3" x14ac:dyDescent="0.25">
      <c r="B841" s="24">
        <v>957.16399999999999</v>
      </c>
      <c r="C841" s="21">
        <v>3.4810314000000002E-2</v>
      </c>
    </row>
    <row r="842" spans="2:3" x14ac:dyDescent="0.25">
      <c r="B842" s="24">
        <v>953.64599999999996</v>
      </c>
      <c r="C842" s="21">
        <v>2.9322833E-2</v>
      </c>
    </row>
    <row r="843" spans="2:3" x14ac:dyDescent="0.25">
      <c r="B843" s="24">
        <v>950.12800000000004</v>
      </c>
      <c r="C843" s="21">
        <v>2.2046876999999999E-2</v>
      </c>
    </row>
    <row r="844" spans="2:3" x14ac:dyDescent="0.25">
      <c r="B844" s="24">
        <v>946.61099999999999</v>
      </c>
      <c r="C844" s="21">
        <v>2.2156730999999999E-2</v>
      </c>
    </row>
    <row r="845" spans="2:3" x14ac:dyDescent="0.25">
      <c r="B845" s="24">
        <v>943.09299999999996</v>
      </c>
      <c r="C845" s="21">
        <v>1.9347960000000001E-2</v>
      </c>
    </row>
    <row r="846" spans="2:3" x14ac:dyDescent="0.25">
      <c r="B846" s="24">
        <v>939.57500000000005</v>
      </c>
      <c r="C846" s="21">
        <v>2.2171662000000002E-2</v>
      </c>
    </row>
    <row r="847" spans="2:3" x14ac:dyDescent="0.25">
      <c r="B847" s="24">
        <v>936.05700000000002</v>
      </c>
      <c r="C847" s="21">
        <v>2.1227953000000001E-2</v>
      </c>
    </row>
    <row r="848" spans="2:3" x14ac:dyDescent="0.25">
      <c r="B848" s="24">
        <v>932.53899999999999</v>
      </c>
      <c r="C848" s="21">
        <v>2.0087417E-2</v>
      </c>
    </row>
    <row r="849" spans="2:3" x14ac:dyDescent="0.25">
      <c r="B849" s="24">
        <v>929.02099999999996</v>
      </c>
      <c r="C849" s="21">
        <v>2.0726293E-2</v>
      </c>
    </row>
    <row r="850" spans="2:3" x14ac:dyDescent="0.25">
      <c r="B850" s="24">
        <v>925.50400000000002</v>
      </c>
      <c r="C850" s="21">
        <v>1.9617005E-2</v>
      </c>
    </row>
    <row r="851" spans="2:3" x14ac:dyDescent="0.25">
      <c r="B851" s="24">
        <v>921.98599999999999</v>
      </c>
      <c r="C851" s="21">
        <v>1.2495994E-2</v>
      </c>
    </row>
    <row r="852" spans="2:3" x14ac:dyDescent="0.25">
      <c r="B852" s="24">
        <v>918.46799999999996</v>
      </c>
      <c r="C852" s="21">
        <v>1.3830146E-2</v>
      </c>
    </row>
    <row r="853" spans="2:3" x14ac:dyDescent="0.25">
      <c r="B853" s="24">
        <v>914.95</v>
      </c>
      <c r="C853" s="21">
        <v>1.7413741999999999E-2</v>
      </c>
    </row>
    <row r="854" spans="2:3" x14ac:dyDescent="0.25">
      <c r="B854" s="24">
        <v>911.43200000000002</v>
      </c>
      <c r="C854" s="21">
        <v>1.4983987000000001E-2</v>
      </c>
    </row>
    <row r="855" spans="2:3" x14ac:dyDescent="0.25">
      <c r="B855" s="24">
        <v>907.91399999999999</v>
      </c>
      <c r="C855" s="21">
        <v>1.4804091E-2</v>
      </c>
    </row>
    <row r="856" spans="2:3" x14ac:dyDescent="0.25">
      <c r="B856" s="24">
        <v>904.39599999999996</v>
      </c>
      <c r="C856" s="21">
        <v>1.7302852000000001E-2</v>
      </c>
    </row>
    <row r="857" spans="2:3" x14ac:dyDescent="0.25">
      <c r="B857" s="24">
        <v>900.87900000000002</v>
      </c>
      <c r="C857" s="21">
        <v>1.9225679999999998E-2</v>
      </c>
    </row>
    <row r="858" spans="2:3" x14ac:dyDescent="0.25">
      <c r="B858" s="24">
        <v>897.36099999999999</v>
      </c>
      <c r="C858" s="21">
        <v>1.8789477999999998E-2</v>
      </c>
    </row>
    <row r="859" spans="2:3" x14ac:dyDescent="0.25">
      <c r="B859" s="24">
        <v>893.84299999999996</v>
      </c>
      <c r="C859" s="21">
        <v>1.8401342000000001E-2</v>
      </c>
    </row>
    <row r="860" spans="2:3" x14ac:dyDescent="0.25">
      <c r="B860" s="24">
        <v>890.32500000000005</v>
      </c>
      <c r="C860" s="21">
        <v>2.0321196999999999E-2</v>
      </c>
    </row>
    <row r="861" spans="2:3" x14ac:dyDescent="0.25">
      <c r="B861" s="24">
        <v>886.80700000000002</v>
      </c>
      <c r="C861" s="21">
        <v>1.9192019000000001E-2</v>
      </c>
    </row>
    <row r="862" spans="2:3" x14ac:dyDescent="0.25">
      <c r="B862" s="24">
        <v>883.28899999999999</v>
      </c>
      <c r="C862" s="21">
        <v>2.0485227000000002E-2</v>
      </c>
    </row>
    <row r="863" spans="2:3" x14ac:dyDescent="0.25">
      <c r="B863" s="24">
        <v>879.77200000000005</v>
      </c>
      <c r="C863" s="21">
        <v>2.2668948000000001E-2</v>
      </c>
    </row>
    <row r="864" spans="2:3" x14ac:dyDescent="0.25">
      <c r="B864" s="24">
        <v>876.25400000000002</v>
      </c>
      <c r="C864" s="21">
        <v>2.4585434E-2</v>
      </c>
    </row>
    <row r="865" spans="2:3" x14ac:dyDescent="0.25">
      <c r="B865" s="24">
        <v>872.73599999999999</v>
      </c>
      <c r="C865" s="21">
        <v>2.5447808999999998E-2</v>
      </c>
    </row>
    <row r="866" spans="2:3" x14ac:dyDescent="0.25">
      <c r="B866" s="24">
        <v>869.21799999999996</v>
      </c>
      <c r="C866" s="21">
        <v>2.2740224999999999E-2</v>
      </c>
    </row>
    <row r="867" spans="2:3" x14ac:dyDescent="0.25">
      <c r="B867" s="24">
        <v>865.7</v>
      </c>
      <c r="C867" s="21">
        <v>2.0072474E-2</v>
      </c>
    </row>
    <row r="868" spans="2:3" x14ac:dyDescent="0.25">
      <c r="B868" s="24">
        <v>862.18200000000002</v>
      </c>
      <c r="C868" s="21">
        <v>2.0605122999999999E-2</v>
      </c>
    </row>
    <row r="869" spans="2:3" x14ac:dyDescent="0.25">
      <c r="B869" s="24">
        <v>858.66499999999996</v>
      </c>
      <c r="C869" s="21">
        <v>2.8040223999999999E-2</v>
      </c>
    </row>
    <row r="870" spans="2:3" x14ac:dyDescent="0.25">
      <c r="B870" s="24">
        <v>855.14700000000005</v>
      </c>
      <c r="C870" s="21">
        <v>3.0125793000000001E-2</v>
      </c>
    </row>
    <row r="871" spans="2:3" x14ac:dyDescent="0.25">
      <c r="B871" s="24">
        <v>851.62900000000002</v>
      </c>
      <c r="C871" s="21">
        <v>2.8119748E-2</v>
      </c>
    </row>
    <row r="872" spans="2:3" x14ac:dyDescent="0.25">
      <c r="B872" s="24">
        <v>848.11099999999999</v>
      </c>
      <c r="C872" s="21">
        <v>3.0100881999999999E-2</v>
      </c>
    </row>
    <row r="873" spans="2:3" x14ac:dyDescent="0.25">
      <c r="B873" s="24">
        <v>844.59299999999996</v>
      </c>
      <c r="C873" s="21">
        <v>3.7069763999999998E-2</v>
      </c>
    </row>
    <row r="874" spans="2:3" x14ac:dyDescent="0.25">
      <c r="B874" s="24">
        <v>841.07500000000005</v>
      </c>
      <c r="C874" s="21">
        <v>3.0311800999999999E-2</v>
      </c>
    </row>
    <row r="875" spans="2:3" x14ac:dyDescent="0.25">
      <c r="B875" s="24">
        <v>837.55700000000002</v>
      </c>
      <c r="C875" s="21">
        <v>3.3948077E-2</v>
      </c>
    </row>
    <row r="876" spans="2:3" x14ac:dyDescent="0.25">
      <c r="B876" s="24">
        <v>834.04</v>
      </c>
      <c r="C876" s="21">
        <v>2.7044643E-2</v>
      </c>
    </row>
    <row r="877" spans="2:3" x14ac:dyDescent="0.25">
      <c r="B877" s="24">
        <v>830.52200000000005</v>
      </c>
      <c r="C877" s="21">
        <v>2.245132E-2</v>
      </c>
    </row>
    <row r="878" spans="2:3" x14ac:dyDescent="0.25">
      <c r="B878" s="24">
        <v>827.00400000000002</v>
      </c>
      <c r="C878" s="21">
        <v>1.8976223E-2</v>
      </c>
    </row>
    <row r="879" spans="2:3" x14ac:dyDescent="0.25">
      <c r="B879" s="24">
        <v>823.48599999999999</v>
      </c>
      <c r="C879" s="21">
        <v>1.1219803E-2</v>
      </c>
    </row>
    <row r="880" spans="2:3" x14ac:dyDescent="0.25">
      <c r="B880" s="24">
        <v>819.96799999999996</v>
      </c>
      <c r="C880" s="21">
        <v>2.3233158000000001E-3</v>
      </c>
    </row>
    <row r="881" spans="2:3" x14ac:dyDescent="0.25">
      <c r="B881" s="24">
        <v>816.45</v>
      </c>
      <c r="C881" s="21">
        <v>5.3516937000000001E-3</v>
      </c>
    </row>
    <row r="882" spans="2:3" x14ac:dyDescent="0.25">
      <c r="B882" s="24">
        <v>812.93299999999999</v>
      </c>
      <c r="C882" s="21">
        <v>2.8345114999999998E-3</v>
      </c>
    </row>
    <row r="883" spans="2:3" x14ac:dyDescent="0.25">
      <c r="B883" s="24">
        <v>809.41499999999996</v>
      </c>
      <c r="C883" s="21">
        <v>-5.1479789000000002E-4</v>
      </c>
    </row>
    <row r="884" spans="2:3" x14ac:dyDescent="0.25">
      <c r="B884" s="24">
        <v>805.89700000000005</v>
      </c>
      <c r="C884" s="21">
        <v>-3.2988636000000002E-3</v>
      </c>
    </row>
    <row r="885" spans="2:3" x14ac:dyDescent="0.25">
      <c r="B885" s="24">
        <v>802.37900000000002</v>
      </c>
      <c r="C885" s="21">
        <v>-1.0445372E-3</v>
      </c>
    </row>
    <row r="886" spans="2:3" x14ac:dyDescent="0.25">
      <c r="B886" s="24">
        <v>798.86099999999999</v>
      </c>
      <c r="C886" s="21">
        <v>3.9920286000000001E-3</v>
      </c>
    </row>
    <row r="887" spans="2:3" x14ac:dyDescent="0.25">
      <c r="B887" s="24">
        <v>795.34299999999996</v>
      </c>
      <c r="C887" s="21">
        <v>8.2262448999999998E-4</v>
      </c>
    </row>
    <row r="888" spans="2:3" x14ac:dyDescent="0.25">
      <c r="B888" s="24">
        <v>791.82600000000002</v>
      </c>
      <c r="C888" s="21">
        <v>7.9632721999999998E-4</v>
      </c>
    </row>
    <row r="889" spans="2:3" x14ac:dyDescent="0.25">
      <c r="B889" s="24">
        <v>788.30799999999999</v>
      </c>
      <c r="C889" s="21">
        <v>1.8499361E-3</v>
      </c>
    </row>
    <row r="890" spans="2:3" x14ac:dyDescent="0.25">
      <c r="B890" s="24">
        <v>784.79</v>
      </c>
      <c r="C890" s="21">
        <v>3.8666679000000002E-3</v>
      </c>
    </row>
    <row r="891" spans="2:3" x14ac:dyDescent="0.25">
      <c r="B891" s="24">
        <v>781.27200000000005</v>
      </c>
      <c r="C891" s="21">
        <v>2.4103130999999999E-3</v>
      </c>
    </row>
    <row r="892" spans="2:3" x14ac:dyDescent="0.25">
      <c r="B892" s="24">
        <v>777.75400000000002</v>
      </c>
      <c r="C892" s="21">
        <v>1.1759883999999999E-3</v>
      </c>
    </row>
    <row r="893" spans="2:3" x14ac:dyDescent="0.25">
      <c r="B893" s="24">
        <v>774.23599999999999</v>
      </c>
      <c r="C893" s="21">
        <v>4.0138051000000001E-3</v>
      </c>
    </row>
    <row r="894" spans="2:3" x14ac:dyDescent="0.25">
      <c r="B894" s="24">
        <v>770.71799999999996</v>
      </c>
      <c r="C894" s="21">
        <v>6.8733153000000002E-3</v>
      </c>
    </row>
    <row r="895" spans="2:3" x14ac:dyDescent="0.25">
      <c r="B895" s="24">
        <v>767.20100000000002</v>
      </c>
      <c r="C895" s="21">
        <v>1.0245150999999999E-2</v>
      </c>
    </row>
    <row r="896" spans="2:3" x14ac:dyDescent="0.25">
      <c r="B896" s="24">
        <v>763.68299999999999</v>
      </c>
      <c r="C896" s="21">
        <v>8.4032245000000005E-3</v>
      </c>
    </row>
    <row r="897" spans="2:3" x14ac:dyDescent="0.25">
      <c r="B897" s="24">
        <v>760.16499999999996</v>
      </c>
      <c r="C897" s="21">
        <v>1.0532105999999999E-2</v>
      </c>
    </row>
    <row r="898" spans="2:3" x14ac:dyDescent="0.25">
      <c r="B898" s="24">
        <v>756.64700000000005</v>
      </c>
      <c r="C898" s="21">
        <v>1.2216529E-2</v>
      </c>
    </row>
    <row r="899" spans="2:3" x14ac:dyDescent="0.25">
      <c r="B899" s="24">
        <v>753.12900000000002</v>
      </c>
      <c r="C899" s="21">
        <v>1.2022157E-2</v>
      </c>
    </row>
    <row r="900" spans="2:3" x14ac:dyDescent="0.25">
      <c r="B900" s="24">
        <v>749.61099999999999</v>
      </c>
      <c r="C900" s="21">
        <v>1.337586E-2</v>
      </c>
    </row>
    <row r="901" spans="2:3" x14ac:dyDescent="0.25">
      <c r="B901" s="24">
        <v>746.09400000000005</v>
      </c>
      <c r="C901" s="21">
        <v>2.1120703000000001E-2</v>
      </c>
    </row>
    <row r="902" spans="2:3" x14ac:dyDescent="0.25">
      <c r="B902" s="24">
        <v>742.57600000000002</v>
      </c>
      <c r="C902" s="21">
        <v>2.2051134999999999E-2</v>
      </c>
    </row>
    <row r="903" spans="2:3" x14ac:dyDescent="0.25">
      <c r="B903" s="24">
        <v>739.05799999999999</v>
      </c>
      <c r="C903" s="21">
        <v>3.7597420999999999E-2</v>
      </c>
    </row>
    <row r="904" spans="2:3" x14ac:dyDescent="0.25">
      <c r="B904" s="24">
        <v>735.54</v>
      </c>
      <c r="C904" s="21">
        <v>5.3189855000000001E-2</v>
      </c>
    </row>
    <row r="905" spans="2:3" x14ac:dyDescent="0.25">
      <c r="B905" s="24">
        <v>732.02200000000005</v>
      </c>
      <c r="C905" s="21">
        <v>6.7137471000000004E-2</v>
      </c>
    </row>
    <row r="906" spans="2:3" x14ac:dyDescent="0.25">
      <c r="B906" s="24">
        <v>728.50400000000002</v>
      </c>
      <c r="C906" s="21">
        <v>7.8292685000000001E-2</v>
      </c>
    </row>
    <row r="907" spans="2:3" x14ac:dyDescent="0.25">
      <c r="B907" s="24">
        <v>724.98699999999997</v>
      </c>
      <c r="C907" s="21">
        <v>8.7184886000000003E-2</v>
      </c>
    </row>
    <row r="908" spans="2:3" x14ac:dyDescent="0.25">
      <c r="B908" s="24">
        <v>721.46900000000005</v>
      </c>
      <c r="C908" s="21">
        <v>0.11872257</v>
      </c>
    </row>
    <row r="909" spans="2:3" x14ac:dyDescent="0.25">
      <c r="B909" s="24">
        <v>717.95100000000002</v>
      </c>
      <c r="C909" s="21">
        <v>0.15244463999999999</v>
      </c>
    </row>
    <row r="910" spans="2:3" x14ac:dyDescent="0.25">
      <c r="B910" s="24">
        <v>714.43299999999999</v>
      </c>
      <c r="C910" s="21">
        <v>0.20134002000000001</v>
      </c>
    </row>
    <row r="911" spans="2:3" x14ac:dyDescent="0.25">
      <c r="B911" s="24">
        <v>710.91499999999996</v>
      </c>
      <c r="C911" s="21">
        <v>0.25001906000000002</v>
      </c>
    </row>
    <row r="912" spans="2:3" x14ac:dyDescent="0.25">
      <c r="B912" s="24">
        <v>707.39700000000005</v>
      </c>
      <c r="C912" s="21">
        <v>0.29301008000000001</v>
      </c>
    </row>
    <row r="913" spans="2:3" x14ac:dyDescent="0.25">
      <c r="B913" s="24">
        <v>703.87900000000002</v>
      </c>
      <c r="C913" s="21">
        <v>0.32995971000000002</v>
      </c>
    </row>
    <row r="914" spans="2:3" x14ac:dyDescent="0.25">
      <c r="B914" s="24">
        <v>700.36199999999997</v>
      </c>
      <c r="C914" s="21">
        <v>0.35649667000000002</v>
      </c>
    </row>
    <row r="915" spans="2:3" x14ac:dyDescent="0.25">
      <c r="B915" s="24">
        <v>696.84400000000005</v>
      </c>
      <c r="C915" s="21">
        <v>0.34993637</v>
      </c>
    </row>
    <row r="916" spans="2:3" x14ac:dyDescent="0.25">
      <c r="B916" s="24">
        <v>693.32600000000002</v>
      </c>
      <c r="C916" s="21">
        <v>0.34980603999999998</v>
      </c>
    </row>
    <row r="917" spans="2:3" x14ac:dyDescent="0.25">
      <c r="B917" s="24">
        <v>689.80799999999999</v>
      </c>
      <c r="C917" s="21">
        <v>0.33478542999999999</v>
      </c>
    </row>
    <row r="918" spans="2:3" x14ac:dyDescent="0.25">
      <c r="B918" s="24">
        <v>686.29</v>
      </c>
      <c r="C918" s="21">
        <v>0.29967925000000001</v>
      </c>
    </row>
    <row r="919" spans="2:3" x14ac:dyDescent="0.25">
      <c r="B919" s="24">
        <v>682.77200000000005</v>
      </c>
      <c r="C919" s="21">
        <v>0.25931379999999998</v>
      </c>
    </row>
    <row r="920" spans="2:3" x14ac:dyDescent="0.25">
      <c r="B920" s="24">
        <v>679.255</v>
      </c>
      <c r="C920" s="21">
        <v>0.23259597000000001</v>
      </c>
    </row>
    <row r="921" spans="2:3" x14ac:dyDescent="0.25">
      <c r="B921" s="24">
        <v>675.73699999999997</v>
      </c>
      <c r="C921" s="21">
        <v>0.18063925</v>
      </c>
    </row>
    <row r="922" spans="2:3" x14ac:dyDescent="0.25">
      <c r="B922" s="24">
        <v>672.21900000000005</v>
      </c>
      <c r="C922" s="21">
        <v>0.16690547</v>
      </c>
    </row>
    <row r="923" spans="2:3" x14ac:dyDescent="0.25">
      <c r="B923" s="24">
        <v>668.70100000000002</v>
      </c>
      <c r="C923" s="21">
        <v>0.16394934</v>
      </c>
    </row>
    <row r="924" spans="2:3" x14ac:dyDescent="0.25">
      <c r="B924" s="24">
        <v>665.18299999999999</v>
      </c>
      <c r="C924" s="21">
        <v>0.17276654999999999</v>
      </c>
    </row>
    <row r="925" spans="2:3" x14ac:dyDescent="0.25">
      <c r="B925" s="24">
        <v>661.66499999999996</v>
      </c>
      <c r="C925" s="21">
        <v>0.19139975000000001</v>
      </c>
    </row>
    <row r="926" spans="2:3" x14ac:dyDescent="0.25">
      <c r="B926" s="24">
        <v>658.14800000000002</v>
      </c>
      <c r="C926" s="21">
        <v>0.22210031</v>
      </c>
    </row>
    <row r="927" spans="2:3" x14ac:dyDescent="0.25">
      <c r="B927" s="24">
        <v>654.63</v>
      </c>
      <c r="C927" s="21">
        <v>0.28493181000000001</v>
      </c>
    </row>
    <row r="928" spans="2:3" x14ac:dyDescent="0.25">
      <c r="B928" s="24">
        <v>651.11199999999997</v>
      </c>
      <c r="C928" s="21">
        <v>0.33741773000000003</v>
      </c>
    </row>
    <row r="929" spans="2:3" x14ac:dyDescent="0.25">
      <c r="B929" s="24">
        <v>647.59400000000005</v>
      </c>
      <c r="C929" s="21">
        <v>0.40240125999999998</v>
      </c>
    </row>
    <row r="930" spans="2:3" x14ac:dyDescent="0.25">
      <c r="B930" s="24">
        <v>644.07600000000002</v>
      </c>
      <c r="C930" s="21">
        <v>0.44830466000000002</v>
      </c>
    </row>
    <row r="931" spans="2:3" x14ac:dyDescent="0.25">
      <c r="B931" s="24">
        <v>640.55799999999999</v>
      </c>
      <c r="C931" s="21">
        <v>0.47234039</v>
      </c>
    </row>
    <row r="932" spans="2:3" x14ac:dyDescent="0.25">
      <c r="B932" s="24">
        <v>637.04100000000005</v>
      </c>
      <c r="C932" s="21">
        <v>0.47625336000000001</v>
      </c>
    </row>
    <row r="933" spans="2:3" x14ac:dyDescent="0.25">
      <c r="B933" s="24">
        <v>633.52300000000002</v>
      </c>
      <c r="C933" s="21">
        <v>0.45067402000000001</v>
      </c>
    </row>
    <row r="934" spans="2:3" x14ac:dyDescent="0.25">
      <c r="B934" s="24">
        <v>630.005</v>
      </c>
      <c r="C934" s="21">
        <v>0.40986183999999998</v>
      </c>
    </row>
    <row r="935" spans="2:3" x14ac:dyDescent="0.25">
      <c r="B935" s="24">
        <v>626.48699999999997</v>
      </c>
      <c r="C935" s="21">
        <v>0.36906621000000001</v>
      </c>
    </row>
    <row r="936" spans="2:3" x14ac:dyDescent="0.25">
      <c r="B936" s="24">
        <v>622.96900000000005</v>
      </c>
      <c r="C936" s="21">
        <v>0.35820425</v>
      </c>
    </row>
    <row r="937" spans="2:3" x14ac:dyDescent="0.25">
      <c r="B937" s="24">
        <v>619.45100000000002</v>
      </c>
      <c r="C937" s="21">
        <v>0.35932497000000002</v>
      </c>
    </row>
    <row r="938" spans="2:3" x14ac:dyDescent="0.25">
      <c r="B938" s="24">
        <v>615.93299999999999</v>
      </c>
      <c r="C938" s="21">
        <v>0.34200394000000001</v>
      </c>
    </row>
    <row r="939" spans="2:3" x14ac:dyDescent="0.25">
      <c r="B939" s="24">
        <v>612.41600000000005</v>
      </c>
      <c r="C939" s="21">
        <v>0.28582013000000001</v>
      </c>
    </row>
    <row r="940" spans="2:3" x14ac:dyDescent="0.25">
      <c r="B940" s="24">
        <v>608.89800000000002</v>
      </c>
      <c r="C940" s="21">
        <v>0.22913723</v>
      </c>
    </row>
    <row r="941" spans="2:3" x14ac:dyDescent="0.25">
      <c r="B941" s="24">
        <v>605.38</v>
      </c>
      <c r="C941" s="21">
        <v>0.17347789</v>
      </c>
    </row>
    <row r="942" spans="2:3" x14ac:dyDescent="0.25">
      <c r="B942" s="24">
        <v>601.86199999999997</v>
      </c>
      <c r="C942" s="21">
        <v>0.12231367</v>
      </c>
    </row>
    <row r="943" spans="2:3" x14ac:dyDescent="0.25">
      <c r="B943" s="24">
        <v>598.34400000000005</v>
      </c>
      <c r="C943" s="21">
        <v>8.5256678000000002E-2</v>
      </c>
    </row>
    <row r="944" spans="2:3" x14ac:dyDescent="0.25">
      <c r="B944" s="24">
        <v>594.82600000000002</v>
      </c>
      <c r="C944" s="21">
        <v>6.2937409999999999E-2</v>
      </c>
    </row>
    <row r="945" spans="2:3" x14ac:dyDescent="0.25">
      <c r="B945" s="24">
        <v>591.30899999999997</v>
      </c>
      <c r="C945" s="21">
        <v>4.7487209000000002E-2</v>
      </c>
    </row>
    <row r="946" spans="2:3" x14ac:dyDescent="0.25">
      <c r="B946" s="24">
        <v>587.79100000000005</v>
      </c>
      <c r="C946" s="21">
        <v>4.3276755E-2</v>
      </c>
    </row>
    <row r="947" spans="2:3" x14ac:dyDescent="0.25">
      <c r="B947" s="24">
        <v>584.27300000000002</v>
      </c>
      <c r="C947" s="21">
        <v>3.9584292E-2</v>
      </c>
    </row>
    <row r="948" spans="2:3" x14ac:dyDescent="0.25">
      <c r="B948" s="24">
        <v>580.755</v>
      </c>
      <c r="C948" s="21">
        <v>3.7151351999999999E-2</v>
      </c>
    </row>
    <row r="949" spans="2:3" x14ac:dyDescent="0.25">
      <c r="B949" s="24">
        <v>577.23699999999997</v>
      </c>
      <c r="C949" s="21">
        <v>3.5796725000000001E-2</v>
      </c>
    </row>
    <row r="950" spans="2:3" x14ac:dyDescent="0.25">
      <c r="B950" s="24">
        <v>573.71900000000005</v>
      </c>
      <c r="C950" s="21">
        <v>3.4650873999999998E-2</v>
      </c>
    </row>
    <row r="951" spans="2:3" x14ac:dyDescent="0.25">
      <c r="B951" s="24">
        <v>570.202</v>
      </c>
      <c r="C951" s="21">
        <v>3.3029247999999997E-2</v>
      </c>
    </row>
    <row r="952" spans="2:3" x14ac:dyDescent="0.25">
      <c r="B952" s="24">
        <v>566.68399999999997</v>
      </c>
      <c r="C952" s="21">
        <v>3.3937470999999997E-2</v>
      </c>
    </row>
    <row r="953" spans="2:3" x14ac:dyDescent="0.25">
      <c r="B953" s="24">
        <v>563.16600000000005</v>
      </c>
      <c r="C953" s="21">
        <v>2.9691766000000001E-2</v>
      </c>
    </row>
    <row r="954" spans="2:3" x14ac:dyDescent="0.25">
      <c r="B954" s="24">
        <v>559.64800000000002</v>
      </c>
      <c r="C954" s="21">
        <v>2.4927352E-2</v>
      </c>
    </row>
    <row r="955" spans="2:3" x14ac:dyDescent="0.25">
      <c r="B955" s="24">
        <v>556.13</v>
      </c>
      <c r="C955" s="21">
        <v>2.1885195999999999E-2</v>
      </c>
    </row>
    <row r="956" spans="2:3" x14ac:dyDescent="0.25">
      <c r="B956" s="24">
        <v>552.61199999999997</v>
      </c>
      <c r="C956" s="21">
        <v>2.1900581999999998E-2</v>
      </c>
    </row>
    <row r="957" spans="2:3" x14ac:dyDescent="0.25">
      <c r="B957" s="24">
        <v>549.09400000000005</v>
      </c>
      <c r="C957" s="21">
        <v>2.5416085000000001E-2</v>
      </c>
    </row>
    <row r="958" spans="2:3" x14ac:dyDescent="0.25">
      <c r="B958" s="24">
        <v>545.577</v>
      </c>
      <c r="C958" s="21">
        <v>3.1981937000000002E-2</v>
      </c>
    </row>
    <row r="959" spans="2:3" x14ac:dyDescent="0.25">
      <c r="B959" s="24">
        <v>542.05899999999997</v>
      </c>
      <c r="C959" s="21">
        <v>2.7370609000000001E-2</v>
      </c>
    </row>
    <row r="960" spans="2:3" x14ac:dyDescent="0.25">
      <c r="B960" s="24">
        <v>538.54100000000005</v>
      </c>
      <c r="C960" s="21">
        <v>2.2663625999999999E-2</v>
      </c>
    </row>
    <row r="961" spans="2:3" x14ac:dyDescent="0.25">
      <c r="B961" s="24">
        <v>535.02300000000002</v>
      </c>
      <c r="C961" s="21">
        <v>2.1797561999999999E-2</v>
      </c>
    </row>
    <row r="962" spans="2:3" x14ac:dyDescent="0.25">
      <c r="B962" s="24">
        <v>531.505</v>
      </c>
      <c r="C962" s="21">
        <v>2.2146776999999999E-2</v>
      </c>
    </row>
    <row r="963" spans="2:3" x14ac:dyDescent="0.25">
      <c r="B963" s="24">
        <v>527.98699999999997</v>
      </c>
      <c r="C963" s="21">
        <v>1.6480531E-2</v>
      </c>
    </row>
    <row r="964" spans="2:3" x14ac:dyDescent="0.25">
      <c r="B964" s="24">
        <v>524.47</v>
      </c>
      <c r="C964" s="21">
        <v>6.6696428000000002E-3</v>
      </c>
    </row>
    <row r="965" spans="2:3" x14ac:dyDescent="0.25">
      <c r="B965" s="24">
        <v>520.952</v>
      </c>
      <c r="C965" s="21">
        <v>8.2009627999999994E-3</v>
      </c>
    </row>
    <row r="966" spans="2:3" x14ac:dyDescent="0.25">
      <c r="B966" s="24">
        <v>517.43399999999997</v>
      </c>
      <c r="C966" s="21">
        <v>8.3800281000000008E-3</v>
      </c>
    </row>
    <row r="967" spans="2:3" x14ac:dyDescent="0.25">
      <c r="B967" s="24">
        <v>513.91600000000005</v>
      </c>
      <c r="C967" s="21">
        <v>6.0176507999999997E-3</v>
      </c>
    </row>
    <row r="968" spans="2:3" x14ac:dyDescent="0.25">
      <c r="B968" s="24">
        <v>510.39800000000002</v>
      </c>
      <c r="C968" s="21">
        <v>2.4431157999999999E-3</v>
      </c>
    </row>
    <row r="969" spans="2:3" x14ac:dyDescent="0.25">
      <c r="B969" s="24">
        <v>506.88</v>
      </c>
      <c r="C969" s="21">
        <v>-7.3739126000000005E-4</v>
      </c>
    </row>
    <row r="970" spans="2:3" x14ac:dyDescent="0.25">
      <c r="B970" s="24">
        <v>503.363</v>
      </c>
      <c r="C970" s="21">
        <v>4.7400908E-3</v>
      </c>
    </row>
    <row r="971" spans="2:3" x14ac:dyDescent="0.25">
      <c r="B971" s="24">
        <v>499.84500000000003</v>
      </c>
      <c r="C971" s="21">
        <v>4.1291249000000004E-3</v>
      </c>
    </row>
    <row r="972" spans="2:3" x14ac:dyDescent="0.25">
      <c r="B972" s="24">
        <v>496.327</v>
      </c>
      <c r="C972" s="21">
        <v>2.3230333000000001E-3</v>
      </c>
    </row>
    <row r="973" spans="2:3" x14ac:dyDescent="0.25">
      <c r="B973" s="24">
        <v>492.80900000000003</v>
      </c>
      <c r="C973" s="21">
        <v>3.7969275E-3</v>
      </c>
    </row>
    <row r="974" spans="2:3" x14ac:dyDescent="0.25">
      <c r="B974" s="24">
        <v>489.291</v>
      </c>
      <c r="C974" s="21">
        <v>8.3123536000000008E-3</v>
      </c>
    </row>
    <row r="975" spans="2:3" x14ac:dyDescent="0.25">
      <c r="B975" s="24">
        <v>485.77300000000002</v>
      </c>
      <c r="C975" s="21">
        <v>6.5569293999999997E-3</v>
      </c>
    </row>
    <row r="976" spans="2:3" x14ac:dyDescent="0.25">
      <c r="B976" s="24">
        <v>482.255</v>
      </c>
      <c r="C976" s="21">
        <v>-5.7527804999999996E-3</v>
      </c>
    </row>
    <row r="977" spans="2:3" x14ac:dyDescent="0.25">
      <c r="B977" s="24">
        <v>478.738</v>
      </c>
      <c r="C977" s="21">
        <v>-2.7851020999999998E-3</v>
      </c>
    </row>
    <row r="978" spans="2:3" x14ac:dyDescent="0.25">
      <c r="B978" s="24">
        <v>475.22</v>
      </c>
      <c r="C978" s="21">
        <v>1.6587639E-3</v>
      </c>
    </row>
    <row r="979" spans="2:3" x14ac:dyDescent="0.25">
      <c r="B979" s="24">
        <v>471.702</v>
      </c>
      <c r="C979" s="21">
        <v>3.2889690000000001E-3</v>
      </c>
    </row>
    <row r="980" spans="2:3" x14ac:dyDescent="0.25">
      <c r="B980" s="24">
        <v>468.18400000000003</v>
      </c>
      <c r="C980" s="21">
        <v>3.4943011E-3</v>
      </c>
    </row>
    <row r="981" spans="2:3" x14ac:dyDescent="0.25">
      <c r="B981" s="24">
        <v>464.666</v>
      </c>
      <c r="C981" s="21">
        <v>1.7544469000000001E-3</v>
      </c>
    </row>
    <row r="982" spans="2:3" x14ac:dyDescent="0.25">
      <c r="B982" s="24">
        <v>461.14800000000002</v>
      </c>
      <c r="C982" s="21">
        <v>5.1933316E-3</v>
      </c>
    </row>
    <row r="983" spans="2:3" x14ac:dyDescent="0.25">
      <c r="B983" s="24">
        <v>457.63099999999997</v>
      </c>
      <c r="C983" s="21">
        <v>7.4288020999999996E-3</v>
      </c>
    </row>
    <row r="984" spans="2:3" x14ac:dyDescent="0.25">
      <c r="B984" s="24">
        <v>454.113</v>
      </c>
      <c r="C984" s="21">
        <v>8.9785213999999999E-3</v>
      </c>
    </row>
    <row r="985" spans="2:3" x14ac:dyDescent="0.25">
      <c r="B985" s="24">
        <v>450.59500000000003</v>
      </c>
      <c r="C985" s="21">
        <v>1.1271702999999999E-2</v>
      </c>
    </row>
    <row r="986" spans="2:3" x14ac:dyDescent="0.25">
      <c r="B986" s="24">
        <v>447.077</v>
      </c>
      <c r="C986" s="21">
        <v>1.5539146E-2</v>
      </c>
    </row>
    <row r="987" spans="2:3" x14ac:dyDescent="0.25">
      <c r="B987" s="24">
        <v>443.55900000000003</v>
      </c>
      <c r="C987" s="21">
        <v>1.9763418000000001E-2</v>
      </c>
    </row>
    <row r="988" spans="2:3" x14ac:dyDescent="0.25">
      <c r="B988" s="24">
        <v>440.041</v>
      </c>
      <c r="C988" s="21">
        <v>2.2048003E-2</v>
      </c>
    </row>
    <row r="989" spans="2:3" x14ac:dyDescent="0.25">
      <c r="B989" s="24">
        <v>436.524</v>
      </c>
      <c r="C989" s="21">
        <v>2.3950468999999999E-2</v>
      </c>
    </row>
    <row r="990" spans="2:3" x14ac:dyDescent="0.25">
      <c r="B990" s="24">
        <v>433.00599999999997</v>
      </c>
      <c r="C990" s="21">
        <v>2.6287327999999999E-2</v>
      </c>
    </row>
    <row r="991" spans="2:3" x14ac:dyDescent="0.25">
      <c r="B991" s="24">
        <v>429.488</v>
      </c>
      <c r="C991" s="21">
        <v>2.8410926E-2</v>
      </c>
    </row>
    <row r="992" spans="2:3" x14ac:dyDescent="0.25">
      <c r="B992" s="24">
        <v>425.97</v>
      </c>
      <c r="C992" s="21">
        <v>2.6898423000000001E-2</v>
      </c>
    </row>
    <row r="993" spans="2:3" x14ac:dyDescent="0.25">
      <c r="B993" s="24">
        <v>422.452</v>
      </c>
      <c r="C993" s="21">
        <v>2.6453451999999999E-2</v>
      </c>
    </row>
    <row r="994" spans="2:3" x14ac:dyDescent="0.25">
      <c r="B994" s="24">
        <v>418.93400000000003</v>
      </c>
      <c r="C994" s="21">
        <v>2.9801810000000001E-2</v>
      </c>
    </row>
    <row r="995" spans="2:3" x14ac:dyDescent="0.25">
      <c r="B995" s="24">
        <v>415.416</v>
      </c>
      <c r="C995" s="21">
        <v>3.1398384000000001E-2</v>
      </c>
    </row>
    <row r="996" spans="2:3" x14ac:dyDescent="0.25">
      <c r="B996" s="24">
        <v>411.899</v>
      </c>
      <c r="C996" s="21">
        <v>3.2246069000000002E-2</v>
      </c>
    </row>
    <row r="997" spans="2:3" x14ac:dyDescent="0.25">
      <c r="B997" s="24">
        <v>408.38099999999997</v>
      </c>
      <c r="C997" s="21">
        <v>3.6957764999999997E-2</v>
      </c>
    </row>
    <row r="998" spans="2:3" x14ac:dyDescent="0.25">
      <c r="B998" s="24">
        <v>404.863</v>
      </c>
      <c r="C998" s="21">
        <v>3.8109700000000003E-2</v>
      </c>
    </row>
    <row r="999" spans="2:3" x14ac:dyDescent="0.25">
      <c r="B999" s="24">
        <v>401.34500000000003</v>
      </c>
      <c r="C999" s="21">
        <v>4.3121985000000002E-2</v>
      </c>
    </row>
    <row r="1000" spans="2:3" x14ac:dyDescent="0.25">
      <c r="B1000" s="24">
        <v>397.827</v>
      </c>
      <c r="C1000" s="21">
        <v>5.5177122000000002E-2</v>
      </c>
    </row>
    <row r="1001" spans="2:3" x14ac:dyDescent="0.25">
      <c r="B1001" s="24">
        <v>394.30900000000003</v>
      </c>
      <c r="C1001" s="21">
        <v>6.5196238000000004E-2</v>
      </c>
    </row>
    <row r="1002" spans="2:3" x14ac:dyDescent="0.25">
      <c r="B1002" s="24">
        <v>390.79199999999997</v>
      </c>
      <c r="C1002" s="21">
        <v>6.9196010000000002E-2</v>
      </c>
    </row>
    <row r="1003" spans="2:3" x14ac:dyDescent="0.25">
      <c r="B1003" s="24">
        <v>387.274</v>
      </c>
      <c r="C1003" s="21">
        <v>8.0362824999999999E-2</v>
      </c>
    </row>
    <row r="1004" spans="2:3" x14ac:dyDescent="0.25">
      <c r="B1004" s="24">
        <v>383.75599999999997</v>
      </c>
      <c r="C1004" s="21">
        <v>9.4221036999999994E-2</v>
      </c>
    </row>
    <row r="1005" spans="2:3" x14ac:dyDescent="0.25">
      <c r="B1005" s="11">
        <v>380.238</v>
      </c>
      <c r="C1005" s="22">
        <v>0.10442361999999999</v>
      </c>
    </row>
    <row r="1006" spans="2:3" x14ac:dyDescent="0.25">
      <c r="B1006" s="11">
        <v>376.72</v>
      </c>
      <c r="C1006" s="22">
        <v>0.11998952</v>
      </c>
    </row>
    <row r="1007" spans="2:3" x14ac:dyDescent="0.25">
      <c r="B1007" s="11">
        <v>373.202</v>
      </c>
      <c r="C1007" s="22">
        <v>0.14331901</v>
      </c>
    </row>
    <row r="1008" spans="2:3" x14ac:dyDescent="0.25">
      <c r="B1008" s="11">
        <v>369.685</v>
      </c>
      <c r="C1008" s="22">
        <v>0.16916529999999999</v>
      </c>
    </row>
    <row r="1009" spans="2:3" x14ac:dyDescent="0.25">
      <c r="B1009" s="11">
        <v>366.16699999999997</v>
      </c>
      <c r="C1009" s="22">
        <v>0.17530515999999999</v>
      </c>
    </row>
    <row r="1010" spans="2:3" x14ac:dyDescent="0.25">
      <c r="B1010" s="11">
        <v>362.649</v>
      </c>
      <c r="C1010" s="22">
        <v>0.18470067000000001</v>
      </c>
    </row>
    <row r="1011" spans="2:3" x14ac:dyDescent="0.25">
      <c r="B1011" s="11">
        <v>359.13099999999997</v>
      </c>
      <c r="C1011" s="22">
        <v>0.17373258999999999</v>
      </c>
    </row>
    <row r="1012" spans="2:3" x14ac:dyDescent="0.25">
      <c r="B1012" s="11">
        <v>355.613</v>
      </c>
      <c r="C1012" s="22">
        <v>0.15381812</v>
      </c>
    </row>
    <row r="1013" spans="2:3" x14ac:dyDescent="0.25">
      <c r="B1013" s="11">
        <v>352.09500000000003</v>
      </c>
      <c r="C1013" s="22">
        <v>0.13891327000000001</v>
      </c>
    </row>
    <row r="1014" spans="2:3" x14ac:dyDescent="0.25">
      <c r="B1014" s="11">
        <v>348.57799999999997</v>
      </c>
      <c r="C1014" s="22">
        <v>0.11181188</v>
      </c>
    </row>
    <row r="1015" spans="2:3" x14ac:dyDescent="0.25">
      <c r="B1015" s="11">
        <v>345.06</v>
      </c>
      <c r="C1015" s="22">
        <v>0.10257914999999999</v>
      </c>
    </row>
    <row r="1016" spans="2:3" x14ac:dyDescent="0.25">
      <c r="B1016" s="11">
        <v>341.54199999999997</v>
      </c>
      <c r="C1016" s="22">
        <v>9.0270380999999997E-2</v>
      </c>
    </row>
    <row r="1017" spans="2:3" x14ac:dyDescent="0.25">
      <c r="B1017" s="11">
        <v>338.024</v>
      </c>
      <c r="C1017" s="22">
        <v>8.3307962999999999E-2</v>
      </c>
    </row>
    <row r="1018" spans="2:3" x14ac:dyDescent="0.25">
      <c r="B1018" s="11">
        <v>334.50599999999997</v>
      </c>
      <c r="C1018" s="22">
        <v>8.4494623000000005E-2</v>
      </c>
    </row>
    <row r="1019" spans="2:3" x14ac:dyDescent="0.25">
      <c r="B1019" s="11">
        <v>330.988</v>
      </c>
      <c r="C1019" s="22">
        <v>8.3975147E-2</v>
      </c>
    </row>
    <row r="1020" spans="2:3" x14ac:dyDescent="0.25">
      <c r="B1020" s="11">
        <v>327.47000000000003</v>
      </c>
      <c r="C1020" s="22">
        <v>8.4006254000000002E-2</v>
      </c>
    </row>
    <row r="1021" spans="2:3" x14ac:dyDescent="0.25">
      <c r="B1021" s="11">
        <v>323.95299999999997</v>
      </c>
      <c r="C1021" s="22">
        <v>7.560393E-2</v>
      </c>
    </row>
    <row r="1022" spans="2:3" x14ac:dyDescent="0.25">
      <c r="B1022" s="11">
        <v>320.435</v>
      </c>
      <c r="C1022" s="22">
        <v>7.6591869000000007E-2</v>
      </c>
    </row>
    <row r="1023" spans="2:3" x14ac:dyDescent="0.25">
      <c r="B1023" s="11">
        <v>316.91699999999997</v>
      </c>
      <c r="C1023" s="22">
        <v>8.2499847000000001E-2</v>
      </c>
    </row>
    <row r="1024" spans="2:3" x14ac:dyDescent="0.25">
      <c r="B1024" s="11">
        <v>313.399</v>
      </c>
      <c r="C1024" s="22">
        <v>7.4774019999999997E-2</v>
      </c>
    </row>
    <row r="1025" spans="2:3" x14ac:dyDescent="0.25">
      <c r="B1025" s="11">
        <v>309.88099999999997</v>
      </c>
      <c r="C1025" s="22">
        <v>6.6531821000000005E-2</v>
      </c>
    </row>
    <row r="1026" spans="2:3" x14ac:dyDescent="0.25">
      <c r="B1026" s="11">
        <v>306.363</v>
      </c>
      <c r="C1026" s="22">
        <v>5.9659935999999997E-2</v>
      </c>
    </row>
    <row r="1027" spans="2:3" x14ac:dyDescent="0.25">
      <c r="B1027" s="11">
        <v>302.846</v>
      </c>
      <c r="C1027" s="22">
        <v>5.4378716000000001E-2</v>
      </c>
    </row>
    <row r="1028" spans="2:3" x14ac:dyDescent="0.25">
      <c r="B1028" s="11">
        <v>299.32799999999997</v>
      </c>
      <c r="C1028" s="22">
        <v>4.7277959000000001E-2</v>
      </c>
    </row>
    <row r="1029" spans="2:3" x14ac:dyDescent="0.25">
      <c r="B1029" s="11">
        <v>295.81</v>
      </c>
      <c r="C1029" s="22">
        <v>3.6474044999999997E-2</v>
      </c>
    </row>
    <row r="1030" spans="2:3" x14ac:dyDescent="0.25">
      <c r="B1030" s="11">
        <v>292.29199999999997</v>
      </c>
      <c r="C1030" s="22">
        <v>3.5403959999999998E-2</v>
      </c>
    </row>
    <row r="1031" spans="2:3" x14ac:dyDescent="0.25">
      <c r="B1031" s="11">
        <v>288.774</v>
      </c>
      <c r="C1031" s="22">
        <v>2.7080311999999999E-2</v>
      </c>
    </row>
    <row r="1032" spans="2:3" x14ac:dyDescent="0.25">
      <c r="B1032" s="11">
        <v>285.25599999999997</v>
      </c>
      <c r="C1032" s="22">
        <v>2.4101590999999999E-2</v>
      </c>
    </row>
    <row r="1033" spans="2:3" x14ac:dyDescent="0.25">
      <c r="B1033" s="11">
        <v>281.73899999999998</v>
      </c>
      <c r="C1033" s="22">
        <v>2.2253728E-2</v>
      </c>
    </row>
    <row r="1034" spans="2:3" x14ac:dyDescent="0.25">
      <c r="B1034" s="11">
        <v>278.221</v>
      </c>
      <c r="C1034" s="22">
        <v>1.7232589E-2</v>
      </c>
    </row>
    <row r="1035" spans="2:3" x14ac:dyDescent="0.25">
      <c r="B1035" s="11">
        <v>274.70299999999997</v>
      </c>
      <c r="C1035" s="22">
        <v>1.4515725E-2</v>
      </c>
    </row>
    <row r="1036" spans="2:3" x14ac:dyDescent="0.25">
      <c r="B1036" s="11">
        <v>271.185</v>
      </c>
      <c r="C1036" s="22">
        <v>1.5344217E-2</v>
      </c>
    </row>
    <row r="1037" spans="2:3" x14ac:dyDescent="0.25">
      <c r="B1037" s="11">
        <v>267.66699999999997</v>
      </c>
      <c r="C1037" s="22">
        <v>1.72204E-2</v>
      </c>
    </row>
    <row r="1038" spans="2:3" x14ac:dyDescent="0.25">
      <c r="B1038" s="11">
        <v>264.149</v>
      </c>
      <c r="C1038" s="22">
        <v>1.6082788000000001E-2</v>
      </c>
    </row>
    <row r="1039" spans="2:3" x14ac:dyDescent="0.25">
      <c r="B1039" s="11">
        <v>260.63099999999997</v>
      </c>
      <c r="C1039" s="22">
        <v>1.1991170000000001E-2</v>
      </c>
    </row>
    <row r="1040" spans="2:3" x14ac:dyDescent="0.25">
      <c r="B1040" s="11">
        <v>257.11399999999998</v>
      </c>
      <c r="C1040" s="22">
        <v>1.3207015000000001E-2</v>
      </c>
    </row>
    <row r="1041" spans="2:3" x14ac:dyDescent="0.25">
      <c r="B1041" s="11">
        <v>253.596</v>
      </c>
      <c r="C1041" s="22">
        <v>1.5485809E-2</v>
      </c>
    </row>
    <row r="1042" spans="2:3" x14ac:dyDescent="0.25">
      <c r="B1042" s="11">
        <v>250.078</v>
      </c>
      <c r="C1042" s="22">
        <v>1.4705568E-2</v>
      </c>
    </row>
    <row r="1043" spans="2:3" x14ac:dyDescent="0.25">
      <c r="B1043" s="11">
        <v>246.56</v>
      </c>
      <c r="C1043" s="22">
        <v>1.3973345999999999E-2</v>
      </c>
    </row>
    <row r="1044" spans="2:3" x14ac:dyDescent="0.25">
      <c r="B1044" s="11">
        <v>243.042</v>
      </c>
      <c r="C1044" s="22">
        <v>1.4463507E-2</v>
      </c>
    </row>
    <row r="1045" spans="2:3" x14ac:dyDescent="0.25">
      <c r="B1045" s="11">
        <v>239.524</v>
      </c>
      <c r="C1045" s="22">
        <v>1.4128391000000001E-2</v>
      </c>
    </row>
    <row r="1046" spans="2:3" x14ac:dyDescent="0.25">
      <c r="B1046" s="11">
        <v>236.00700000000001</v>
      </c>
      <c r="C1046" s="22">
        <v>1.4367211E-2</v>
      </c>
    </row>
    <row r="1047" spans="2:3" x14ac:dyDescent="0.25">
      <c r="B1047" s="11">
        <v>232.489</v>
      </c>
      <c r="C1047" s="22">
        <v>1.6668802999999999E-2</v>
      </c>
    </row>
    <row r="1048" spans="2:3" x14ac:dyDescent="0.25">
      <c r="B1048" s="11">
        <v>228.971</v>
      </c>
      <c r="C1048" s="22">
        <v>1.4391314000000001E-2</v>
      </c>
    </row>
    <row r="1049" spans="2:3" x14ac:dyDescent="0.25">
      <c r="B1049" s="11">
        <v>225.453</v>
      </c>
      <c r="C1049" s="22">
        <v>7.8929390999999995E-3</v>
      </c>
    </row>
    <row r="1050" spans="2:3" x14ac:dyDescent="0.25">
      <c r="B1050" s="11">
        <v>221.935</v>
      </c>
      <c r="C1050" s="22">
        <v>5.5764098999999999E-3</v>
      </c>
    </row>
    <row r="1051" spans="2:3" x14ac:dyDescent="0.25">
      <c r="B1051" s="11">
        <v>218.417</v>
      </c>
      <c r="C1051" s="22">
        <v>7.1019064E-3</v>
      </c>
    </row>
    <row r="1052" spans="2:3" x14ac:dyDescent="0.25">
      <c r="B1052" s="11">
        <v>214.9</v>
      </c>
      <c r="C1052" s="22">
        <v>1.3969647E-2</v>
      </c>
    </row>
    <row r="1053" spans="2:3" x14ac:dyDescent="0.25">
      <c r="B1053" s="11">
        <v>211.38200000000001</v>
      </c>
      <c r="C1053" s="22">
        <v>1.7743416000000001E-2</v>
      </c>
    </row>
    <row r="1054" spans="2:3" x14ac:dyDescent="0.25">
      <c r="B1054" s="11">
        <v>207.864</v>
      </c>
      <c r="C1054" s="22">
        <v>1.6611800999999999E-2</v>
      </c>
    </row>
    <row r="1055" spans="2:3" x14ac:dyDescent="0.25">
      <c r="B1055" s="11">
        <v>204.346</v>
      </c>
      <c r="C1055" s="22">
        <v>1.5501569999999999E-2</v>
      </c>
    </row>
  </sheetData>
  <hyperlinks>
    <hyperlink ref="V3" r:id="rId1" xr:uid="{F507321D-350E-4954-A60E-C32D2183A201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7FF9-4F2A-4772-A1EE-D9D155C672E2}">
  <dimension ref="A1:BS901"/>
  <sheetViews>
    <sheetView topLeftCell="K22" zoomScale="85" zoomScaleNormal="85" workbookViewId="0">
      <selection activeCell="V33" sqref="V33"/>
    </sheetView>
  </sheetViews>
  <sheetFormatPr defaultRowHeight="14.4" x14ac:dyDescent="0.3"/>
  <cols>
    <col min="20" max="20" width="8.88671875" style="20"/>
    <col min="21" max="21" width="14.77734375" style="20" bestFit="1" customWidth="1"/>
    <col min="22" max="22" width="40.109375" style="20" bestFit="1" customWidth="1"/>
    <col min="23" max="23" width="17.6640625" style="20" bestFit="1" customWidth="1"/>
  </cols>
  <sheetData>
    <row r="1" spans="1:71" s="31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71" s="31" customFormat="1" ht="20.399999999999999" x14ac:dyDescent="0.35">
      <c r="A2" s="1"/>
      <c r="B2" s="5" t="s">
        <v>64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71" s="31" customFormat="1" ht="17.399999999999999" x14ac:dyDescent="0.3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7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</row>
    <row r="5" spans="1:71" ht="24" customHeight="1" x14ac:dyDescent="0.3">
      <c r="A5" s="38" t="s">
        <v>0</v>
      </c>
      <c r="B5" s="38" t="s">
        <v>15</v>
      </c>
      <c r="C5" s="38" t="s">
        <v>28</v>
      </c>
      <c r="D5" s="38" t="s">
        <v>30</v>
      </c>
      <c r="E5" s="38" t="s">
        <v>31</v>
      </c>
      <c r="F5" s="38" t="s">
        <v>32</v>
      </c>
      <c r="G5" s="38" t="s">
        <v>1</v>
      </c>
      <c r="H5" s="38" t="s">
        <v>14</v>
      </c>
      <c r="I5" s="38" t="s">
        <v>29</v>
      </c>
      <c r="J5" s="38" t="s">
        <v>2</v>
      </c>
      <c r="K5" s="38" t="s">
        <v>3</v>
      </c>
      <c r="L5" s="38" t="s">
        <v>4</v>
      </c>
      <c r="M5" s="38" t="s">
        <v>5</v>
      </c>
      <c r="N5" s="38" t="s">
        <v>6</v>
      </c>
      <c r="O5" s="38" t="s">
        <v>7</v>
      </c>
      <c r="P5" s="38" t="s">
        <v>8</v>
      </c>
      <c r="Q5" s="38" t="s">
        <v>13</v>
      </c>
      <c r="R5" s="38" t="s">
        <v>12</v>
      </c>
      <c r="S5" s="38" t="s">
        <v>11</v>
      </c>
      <c r="T5" s="8"/>
      <c r="U5" s="39" t="s">
        <v>33</v>
      </c>
      <c r="V5" s="39" t="s">
        <v>36</v>
      </c>
      <c r="W5" s="39" t="s">
        <v>35</v>
      </c>
      <c r="X5" s="20"/>
      <c r="Y5" s="40" t="s">
        <v>54</v>
      </c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</row>
    <row r="6" spans="1:71" x14ac:dyDescent="0.3">
      <c r="A6" s="8">
        <v>1</v>
      </c>
      <c r="B6" s="8">
        <v>1568.32</v>
      </c>
      <c r="C6" s="8">
        <v>161.05000000000001</v>
      </c>
      <c r="D6" s="8">
        <v>53.77</v>
      </c>
      <c r="E6" s="13">
        <v>37.130000000000003</v>
      </c>
      <c r="F6" s="11">
        <v>145.47</v>
      </c>
      <c r="G6" s="8">
        <v>0.76</v>
      </c>
      <c r="H6" s="8">
        <v>62.02</v>
      </c>
      <c r="I6" s="12">
        <f>SQRT(((4*B6)/3.14))</f>
        <v>44.697425794014862</v>
      </c>
      <c r="J6" s="8">
        <v>1532</v>
      </c>
      <c r="K6" s="8">
        <v>127</v>
      </c>
      <c r="L6" s="8">
        <v>146.97999999999999</v>
      </c>
      <c r="M6" s="8">
        <v>40.380000000000003</v>
      </c>
      <c r="N6" s="8">
        <v>1.45</v>
      </c>
      <c r="O6" s="8">
        <v>0.69</v>
      </c>
      <c r="P6" s="8">
        <v>0.91</v>
      </c>
      <c r="Q6" s="13">
        <f>0.34*M6</f>
        <v>13.729200000000002</v>
      </c>
      <c r="R6" s="8">
        <f>Q6*B6</f>
        <v>21531.778944000002</v>
      </c>
      <c r="S6" s="37">
        <f>0.000001*R6</f>
        <v>2.1531778944000001E-2</v>
      </c>
      <c r="T6" s="8"/>
      <c r="U6" s="32" t="s">
        <v>37</v>
      </c>
      <c r="V6" s="33">
        <v>4</v>
      </c>
      <c r="W6" s="12">
        <v>6.8028893608000005E-2</v>
      </c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</row>
    <row r="7" spans="1:71" x14ac:dyDescent="0.3">
      <c r="A7" s="8">
        <v>2</v>
      </c>
      <c r="B7" s="8">
        <v>3934.32</v>
      </c>
      <c r="C7" s="8">
        <v>248.92</v>
      </c>
      <c r="D7" s="8">
        <v>86.7</v>
      </c>
      <c r="E7" s="13">
        <v>57.78</v>
      </c>
      <c r="F7" s="11">
        <v>167.77</v>
      </c>
      <c r="G7" s="8">
        <v>0.8</v>
      </c>
      <c r="H7" s="8">
        <v>90.25</v>
      </c>
      <c r="I7" s="12">
        <f t="shared" ref="I7:I70" si="0">SQRT(((4*B7)/3.14))</f>
        <v>70.794580382010651</v>
      </c>
      <c r="J7" s="8">
        <v>1638</v>
      </c>
      <c r="K7" s="8">
        <v>129</v>
      </c>
      <c r="L7" s="8">
        <v>168.37</v>
      </c>
      <c r="M7" s="8">
        <v>61.17</v>
      </c>
      <c r="N7" s="8">
        <v>1.5</v>
      </c>
      <c r="O7" s="8">
        <v>0.67</v>
      </c>
      <c r="P7" s="8">
        <v>0.94</v>
      </c>
      <c r="Q7" s="13">
        <f t="shared" ref="Q7:Q70" si="1">0.34*M7</f>
        <v>20.797800000000002</v>
      </c>
      <c r="R7" s="8">
        <f t="shared" ref="R7:R70" si="2">Q7*B7</f>
        <v>81825.200496000019</v>
      </c>
      <c r="S7" s="37">
        <f t="shared" ref="S7:S70" si="3">0.000001*R7</f>
        <v>8.182520049600002E-2</v>
      </c>
      <c r="T7" s="8"/>
      <c r="U7" s="32" t="s">
        <v>38</v>
      </c>
      <c r="V7" s="33">
        <v>1</v>
      </c>
      <c r="W7" s="12">
        <v>3.0515075343999998E-2</v>
      </c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</row>
    <row r="8" spans="1:71" x14ac:dyDescent="0.3">
      <c r="A8" s="8">
        <v>3</v>
      </c>
      <c r="B8" s="8">
        <v>2386.2800000000002</v>
      </c>
      <c r="C8" s="8">
        <v>209.74</v>
      </c>
      <c r="D8" s="8">
        <v>84.17</v>
      </c>
      <c r="E8" s="13">
        <v>36.1</v>
      </c>
      <c r="F8" s="11">
        <v>168.65</v>
      </c>
      <c r="G8" s="8">
        <v>0.68</v>
      </c>
      <c r="H8" s="8">
        <v>86.78</v>
      </c>
      <c r="I8" s="12">
        <f t="shared" si="0"/>
        <v>55.134808730582911</v>
      </c>
      <c r="J8" s="8">
        <v>2043</v>
      </c>
      <c r="K8" s="8">
        <v>161</v>
      </c>
      <c r="L8" s="8">
        <v>171.38</v>
      </c>
      <c r="M8" s="8">
        <v>38.21</v>
      </c>
      <c r="N8" s="8">
        <v>2.33</v>
      </c>
      <c r="O8" s="8">
        <v>0.43</v>
      </c>
      <c r="P8" s="8">
        <v>0.9</v>
      </c>
      <c r="Q8" s="13">
        <f t="shared" si="1"/>
        <v>12.991400000000001</v>
      </c>
      <c r="R8" s="8">
        <f t="shared" si="2"/>
        <v>31001.117992000003</v>
      </c>
      <c r="S8" s="37">
        <f t="shared" si="3"/>
        <v>3.1001117992000001E-2</v>
      </c>
      <c r="T8" s="8"/>
      <c r="U8" s="32" t="s">
        <v>39</v>
      </c>
      <c r="V8" s="33">
        <v>12</v>
      </c>
      <c r="W8" s="12">
        <v>0.43576496412800003</v>
      </c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</row>
    <row r="9" spans="1:71" x14ac:dyDescent="0.3">
      <c r="A9" s="8">
        <v>4</v>
      </c>
      <c r="B9" s="8">
        <v>3697.72</v>
      </c>
      <c r="C9" s="8">
        <v>300.02999999999997</v>
      </c>
      <c r="D9" s="8">
        <v>113.84</v>
      </c>
      <c r="E9" s="13">
        <v>41.36</v>
      </c>
      <c r="F9" s="11">
        <v>163.62</v>
      </c>
      <c r="G9" s="8">
        <v>0.52</v>
      </c>
      <c r="H9" s="8">
        <v>116.86</v>
      </c>
      <c r="I9" s="12">
        <f t="shared" si="0"/>
        <v>68.632873592613166</v>
      </c>
      <c r="J9" s="8">
        <v>1909</v>
      </c>
      <c r="K9" s="8">
        <v>199</v>
      </c>
      <c r="L9" s="8">
        <v>159.15</v>
      </c>
      <c r="M9" s="8">
        <v>45.4</v>
      </c>
      <c r="N9" s="8">
        <v>2.75</v>
      </c>
      <c r="O9" s="8">
        <v>0.36</v>
      </c>
      <c r="P9" s="8">
        <v>0.87</v>
      </c>
      <c r="Q9" s="13">
        <f t="shared" si="1"/>
        <v>15.436</v>
      </c>
      <c r="R9" s="8">
        <f t="shared" si="2"/>
        <v>57078.005919999996</v>
      </c>
      <c r="S9" s="37">
        <f t="shared" si="3"/>
        <v>5.7078005919999994E-2</v>
      </c>
      <c r="T9" s="8"/>
      <c r="U9" s="32" t="s">
        <v>40</v>
      </c>
      <c r="V9" s="33">
        <v>21</v>
      </c>
      <c r="W9" s="12">
        <v>0.92061577680799989</v>
      </c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</row>
    <row r="10" spans="1:71" x14ac:dyDescent="0.3">
      <c r="A10" s="8">
        <v>5</v>
      </c>
      <c r="B10" s="8">
        <v>5975.84</v>
      </c>
      <c r="C10" s="8">
        <v>300.66000000000003</v>
      </c>
      <c r="D10" s="8">
        <v>90.45</v>
      </c>
      <c r="E10" s="13">
        <v>84.12</v>
      </c>
      <c r="F10" s="11">
        <v>151.88</v>
      </c>
      <c r="G10" s="8">
        <v>0.83</v>
      </c>
      <c r="H10" s="8">
        <v>97.6</v>
      </c>
      <c r="I10" s="12">
        <f t="shared" si="0"/>
        <v>87.249842589239861</v>
      </c>
      <c r="J10" s="8">
        <v>1879</v>
      </c>
      <c r="K10" s="8">
        <v>206</v>
      </c>
      <c r="L10" s="8">
        <v>131.76</v>
      </c>
      <c r="M10" s="8">
        <v>86.72</v>
      </c>
      <c r="N10" s="8">
        <v>1.08</v>
      </c>
      <c r="O10" s="8">
        <v>0.93</v>
      </c>
      <c r="P10" s="8">
        <v>0.94</v>
      </c>
      <c r="Q10" s="13">
        <f t="shared" si="1"/>
        <v>29.484800000000003</v>
      </c>
      <c r="R10" s="8">
        <f t="shared" si="2"/>
        <v>176196.44723200004</v>
      </c>
      <c r="S10" s="37">
        <f t="shared" si="3"/>
        <v>0.17619644723200004</v>
      </c>
      <c r="T10" s="8"/>
      <c r="U10" s="32" t="s">
        <v>41</v>
      </c>
      <c r="V10" s="33">
        <v>26</v>
      </c>
      <c r="W10" s="12">
        <v>1.5836183085840001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</row>
    <row r="11" spans="1:71" x14ac:dyDescent="0.3">
      <c r="A11" s="8">
        <v>6</v>
      </c>
      <c r="B11" s="8">
        <v>4698.2</v>
      </c>
      <c r="C11" s="8">
        <v>297.62</v>
      </c>
      <c r="D11" s="8">
        <v>88.3</v>
      </c>
      <c r="E11" s="13">
        <v>67.739999999999995</v>
      </c>
      <c r="F11" s="11">
        <v>8.36</v>
      </c>
      <c r="G11" s="8">
        <v>0.67</v>
      </c>
      <c r="H11" s="8">
        <v>95.35</v>
      </c>
      <c r="I11" s="12">
        <f t="shared" si="0"/>
        <v>77.362575919279223</v>
      </c>
      <c r="J11" s="8">
        <v>1731</v>
      </c>
      <c r="K11" s="8">
        <v>219</v>
      </c>
      <c r="L11" s="8">
        <v>154.13</v>
      </c>
      <c r="M11" s="8">
        <v>69.67</v>
      </c>
      <c r="N11" s="8">
        <v>1.3</v>
      </c>
      <c r="O11" s="8">
        <v>0.77</v>
      </c>
      <c r="P11" s="8">
        <v>0.9</v>
      </c>
      <c r="Q11" s="13">
        <f t="shared" si="1"/>
        <v>23.687800000000003</v>
      </c>
      <c r="R11" s="8">
        <f t="shared" si="2"/>
        <v>111290.02196000001</v>
      </c>
      <c r="S11" s="37">
        <f t="shared" si="3"/>
        <v>0.11129002196000001</v>
      </c>
      <c r="T11" s="8"/>
      <c r="U11" s="32" t="s">
        <v>42</v>
      </c>
      <c r="V11" s="33">
        <v>26</v>
      </c>
      <c r="W11" s="12">
        <v>1.8868822365119997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</row>
    <row r="12" spans="1:71" x14ac:dyDescent="0.3">
      <c r="A12" s="8">
        <v>7</v>
      </c>
      <c r="B12" s="8">
        <v>2440.36</v>
      </c>
      <c r="C12" s="8">
        <v>194.4</v>
      </c>
      <c r="D12" s="8">
        <v>70.41</v>
      </c>
      <c r="E12" s="13">
        <v>44.13</v>
      </c>
      <c r="F12" s="11">
        <v>12.28</v>
      </c>
      <c r="G12" s="8">
        <v>0.81</v>
      </c>
      <c r="H12" s="8">
        <v>74.86</v>
      </c>
      <c r="I12" s="12">
        <f t="shared" si="0"/>
        <v>55.756065620730311</v>
      </c>
      <c r="J12" s="8">
        <v>1914</v>
      </c>
      <c r="K12" s="8">
        <v>235</v>
      </c>
      <c r="L12" s="8">
        <v>20.32</v>
      </c>
      <c r="M12" s="8">
        <v>44.2</v>
      </c>
      <c r="N12" s="8">
        <v>1.6</v>
      </c>
      <c r="O12" s="8">
        <v>0.63</v>
      </c>
      <c r="P12" s="8">
        <v>0.94</v>
      </c>
      <c r="Q12" s="13">
        <f t="shared" si="1"/>
        <v>15.028000000000002</v>
      </c>
      <c r="R12" s="8">
        <f t="shared" si="2"/>
        <v>36673.730080000008</v>
      </c>
      <c r="S12" s="37">
        <f t="shared" si="3"/>
        <v>3.6673730080000008E-2</v>
      </c>
      <c r="T12" s="8"/>
      <c r="U12" s="32" t="s">
        <v>43</v>
      </c>
      <c r="V12" s="33">
        <v>29</v>
      </c>
      <c r="W12" s="12">
        <v>2.6347352377839997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</row>
    <row r="13" spans="1:71" x14ac:dyDescent="0.3">
      <c r="A13" s="8">
        <v>8</v>
      </c>
      <c r="B13" s="8">
        <v>6381.44</v>
      </c>
      <c r="C13" s="8">
        <v>336.17</v>
      </c>
      <c r="D13" s="8">
        <v>101.06</v>
      </c>
      <c r="E13" s="13">
        <v>80.400000000000006</v>
      </c>
      <c r="F13" s="11">
        <v>86.15</v>
      </c>
      <c r="G13" s="8">
        <v>0.71</v>
      </c>
      <c r="H13" s="8">
        <v>108.24</v>
      </c>
      <c r="I13" s="12">
        <f t="shared" si="0"/>
        <v>90.162203444327517</v>
      </c>
      <c r="J13" s="8">
        <v>2143</v>
      </c>
      <c r="K13" s="8">
        <v>295</v>
      </c>
      <c r="L13" s="8">
        <v>65.900000000000006</v>
      </c>
      <c r="M13" s="8">
        <v>84.67</v>
      </c>
      <c r="N13" s="8">
        <v>1.26</v>
      </c>
      <c r="O13" s="8">
        <v>0.8</v>
      </c>
      <c r="P13" s="8">
        <v>0.92</v>
      </c>
      <c r="Q13" s="13">
        <f t="shared" si="1"/>
        <v>28.787800000000004</v>
      </c>
      <c r="R13" s="8">
        <f t="shared" si="2"/>
        <v>183707.61843200002</v>
      </c>
      <c r="S13" s="37">
        <f t="shared" si="3"/>
        <v>0.18370761843200001</v>
      </c>
      <c r="T13" s="8"/>
      <c r="U13" s="32" t="s">
        <v>44</v>
      </c>
      <c r="V13" s="33">
        <v>21</v>
      </c>
      <c r="W13" s="12">
        <v>2.366017571944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</row>
    <row r="14" spans="1:71" x14ac:dyDescent="0.3">
      <c r="A14" s="8">
        <v>9</v>
      </c>
      <c r="B14" s="8">
        <v>3657.16</v>
      </c>
      <c r="C14" s="8">
        <v>259.06</v>
      </c>
      <c r="D14" s="8">
        <v>94.3</v>
      </c>
      <c r="E14" s="13">
        <v>49.38</v>
      </c>
      <c r="F14" s="11">
        <v>17.059999999999999</v>
      </c>
      <c r="G14" s="8">
        <v>0.68</v>
      </c>
      <c r="H14" s="8">
        <v>100.43</v>
      </c>
      <c r="I14" s="12">
        <f t="shared" si="0"/>
        <v>68.255421380068412</v>
      </c>
      <c r="J14" s="8">
        <v>1142</v>
      </c>
      <c r="K14" s="8">
        <v>287</v>
      </c>
      <c r="L14" s="8">
        <v>21.25</v>
      </c>
      <c r="M14" s="8">
        <v>53.86</v>
      </c>
      <c r="N14" s="8">
        <v>1.91</v>
      </c>
      <c r="O14" s="8">
        <v>0.52</v>
      </c>
      <c r="P14" s="8">
        <v>0.91</v>
      </c>
      <c r="Q14" s="13">
        <f t="shared" si="1"/>
        <v>18.3124</v>
      </c>
      <c r="R14" s="8">
        <f t="shared" si="2"/>
        <v>66971.376783999993</v>
      </c>
      <c r="S14" s="37">
        <f t="shared" si="3"/>
        <v>6.6971376783999989E-2</v>
      </c>
      <c r="T14" s="8"/>
      <c r="U14" s="32" t="s">
        <v>45</v>
      </c>
      <c r="V14" s="33">
        <v>17</v>
      </c>
      <c r="W14" s="12">
        <v>2.2944948345280003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</row>
    <row r="15" spans="1:71" x14ac:dyDescent="0.3">
      <c r="A15" s="8">
        <v>10</v>
      </c>
      <c r="B15" s="8">
        <v>4069.52</v>
      </c>
      <c r="C15" s="8">
        <v>269.2</v>
      </c>
      <c r="D15" s="8">
        <v>83.17</v>
      </c>
      <c r="E15" s="13">
        <v>62.3</v>
      </c>
      <c r="F15" s="11">
        <v>140.46</v>
      </c>
      <c r="G15" s="8">
        <v>0.71</v>
      </c>
      <c r="H15" s="8">
        <v>87.4</v>
      </c>
      <c r="I15" s="12">
        <f t="shared" si="0"/>
        <v>72.000707710605354</v>
      </c>
      <c r="J15" s="8">
        <v>1901</v>
      </c>
      <c r="K15" s="8">
        <v>309</v>
      </c>
      <c r="L15" s="8">
        <v>149.62</v>
      </c>
      <c r="M15" s="8">
        <v>68.02</v>
      </c>
      <c r="N15" s="8">
        <v>1.33</v>
      </c>
      <c r="O15" s="8">
        <v>0.75</v>
      </c>
      <c r="P15" s="8">
        <v>0.88</v>
      </c>
      <c r="Q15" s="13">
        <f t="shared" si="1"/>
        <v>23.126799999999999</v>
      </c>
      <c r="R15" s="8">
        <f t="shared" si="2"/>
        <v>94114.975135999994</v>
      </c>
      <c r="S15" s="37">
        <f t="shared" si="3"/>
        <v>9.4114975135999993E-2</v>
      </c>
      <c r="T15" s="8"/>
      <c r="U15" s="32" t="s">
        <v>46</v>
      </c>
      <c r="V15" s="33">
        <v>14</v>
      </c>
      <c r="W15" s="12">
        <v>2.3074315168320001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</row>
    <row r="16" spans="1:71" x14ac:dyDescent="0.3">
      <c r="A16" s="8">
        <v>11</v>
      </c>
      <c r="B16" s="8">
        <v>3048.76</v>
      </c>
      <c r="C16" s="8">
        <v>217.09</v>
      </c>
      <c r="D16" s="8">
        <v>72.77</v>
      </c>
      <c r="E16" s="13">
        <v>53.34</v>
      </c>
      <c r="F16" s="11">
        <v>160.72</v>
      </c>
      <c r="G16" s="8">
        <v>0.81</v>
      </c>
      <c r="H16" s="8">
        <v>79.08</v>
      </c>
      <c r="I16" s="12">
        <f t="shared" si="0"/>
        <v>62.319906134692971</v>
      </c>
      <c r="J16" s="8">
        <v>2452</v>
      </c>
      <c r="K16" s="8">
        <v>333</v>
      </c>
      <c r="L16" s="8">
        <v>152.59</v>
      </c>
      <c r="M16" s="8">
        <v>56.85</v>
      </c>
      <c r="N16" s="8">
        <v>1.36</v>
      </c>
      <c r="O16" s="8">
        <v>0.73</v>
      </c>
      <c r="P16" s="8">
        <v>0.92</v>
      </c>
      <c r="Q16" s="13">
        <f t="shared" si="1"/>
        <v>19.329000000000001</v>
      </c>
      <c r="R16" s="8">
        <f t="shared" si="2"/>
        <v>58929.482040000003</v>
      </c>
      <c r="S16" s="37">
        <f t="shared" si="3"/>
        <v>5.8929482040000002E-2</v>
      </c>
      <c r="T16" s="8"/>
      <c r="U16" s="32" t="s">
        <v>47</v>
      </c>
      <c r="V16" s="33">
        <v>19</v>
      </c>
      <c r="W16" s="12">
        <v>3.6887574595039996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</row>
    <row r="17" spans="1:71" x14ac:dyDescent="0.3">
      <c r="A17" s="8">
        <v>12</v>
      </c>
      <c r="B17" s="8">
        <v>3501.68</v>
      </c>
      <c r="C17" s="8">
        <v>296.72000000000003</v>
      </c>
      <c r="D17" s="8">
        <v>99.7</v>
      </c>
      <c r="E17" s="13">
        <v>44.72</v>
      </c>
      <c r="F17" s="11">
        <v>179.89</v>
      </c>
      <c r="G17" s="8">
        <v>0.5</v>
      </c>
      <c r="H17" s="8">
        <v>107.39</v>
      </c>
      <c r="I17" s="12">
        <f t="shared" si="0"/>
        <v>66.788762928378787</v>
      </c>
      <c r="J17" s="8">
        <v>1662</v>
      </c>
      <c r="K17" s="8">
        <v>357</v>
      </c>
      <c r="L17" s="8">
        <v>173.05</v>
      </c>
      <c r="M17" s="8">
        <v>51.63</v>
      </c>
      <c r="N17" s="8">
        <v>2.23</v>
      </c>
      <c r="O17" s="8">
        <v>0.45</v>
      </c>
      <c r="P17" s="8">
        <v>0.83</v>
      </c>
      <c r="Q17" s="13">
        <f t="shared" si="1"/>
        <v>17.554200000000002</v>
      </c>
      <c r="R17" s="8">
        <f t="shared" si="2"/>
        <v>61469.191056000003</v>
      </c>
      <c r="S17" s="37">
        <f t="shared" si="3"/>
        <v>6.1469191056000003E-2</v>
      </c>
      <c r="T17" s="8"/>
      <c r="U17" s="32" t="s">
        <v>48</v>
      </c>
      <c r="V17" s="33">
        <v>9</v>
      </c>
      <c r="W17" s="12">
        <v>2.014235913976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</row>
    <row r="18" spans="1:71" x14ac:dyDescent="0.3">
      <c r="A18" s="8">
        <v>13</v>
      </c>
      <c r="B18" s="8">
        <v>5015.92</v>
      </c>
      <c r="C18" s="8">
        <v>295.45999999999998</v>
      </c>
      <c r="D18" s="8">
        <v>94.04</v>
      </c>
      <c r="E18" s="13">
        <v>67.91</v>
      </c>
      <c r="F18" s="11">
        <v>76.63</v>
      </c>
      <c r="G18" s="8">
        <v>0.72</v>
      </c>
      <c r="H18" s="8">
        <v>100.06</v>
      </c>
      <c r="I18" s="12">
        <f t="shared" si="0"/>
        <v>79.935642903334596</v>
      </c>
      <c r="J18" s="8">
        <v>1746</v>
      </c>
      <c r="K18" s="8">
        <v>383</v>
      </c>
      <c r="L18" s="8">
        <v>65.430000000000007</v>
      </c>
      <c r="M18" s="8">
        <v>72.52</v>
      </c>
      <c r="N18" s="8">
        <v>1.38</v>
      </c>
      <c r="O18" s="8">
        <v>0.72</v>
      </c>
      <c r="P18" s="8">
        <v>0.92</v>
      </c>
      <c r="Q18" s="13">
        <f t="shared" si="1"/>
        <v>24.6568</v>
      </c>
      <c r="R18" s="8">
        <f t="shared" si="2"/>
        <v>123676.53625600001</v>
      </c>
      <c r="S18" s="37">
        <f t="shared" si="3"/>
        <v>0.123676536256</v>
      </c>
      <c r="T18" s="8"/>
      <c r="U18" s="32" t="s">
        <v>49</v>
      </c>
      <c r="V18" s="33">
        <v>6</v>
      </c>
      <c r="W18" s="12">
        <v>1.570977499312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1" x14ac:dyDescent="0.3">
      <c r="A19" s="8">
        <v>14</v>
      </c>
      <c r="B19" s="8">
        <v>3285.36</v>
      </c>
      <c r="C19" s="8">
        <v>296.45999999999998</v>
      </c>
      <c r="D19" s="8">
        <v>76.62</v>
      </c>
      <c r="E19" s="13">
        <v>54.6</v>
      </c>
      <c r="F19" s="11">
        <v>31.54</v>
      </c>
      <c r="G19" s="8">
        <v>0.47</v>
      </c>
      <c r="H19" s="8">
        <v>86.55</v>
      </c>
      <c r="I19" s="12">
        <f t="shared" si="0"/>
        <v>64.69290513280643</v>
      </c>
      <c r="J19" s="8">
        <v>1530</v>
      </c>
      <c r="K19" s="8">
        <v>391</v>
      </c>
      <c r="L19" s="8">
        <v>57.26</v>
      </c>
      <c r="M19" s="8">
        <v>64.319999999999993</v>
      </c>
      <c r="N19" s="8">
        <v>1.4</v>
      </c>
      <c r="O19" s="8">
        <v>0.71</v>
      </c>
      <c r="P19" s="8">
        <v>0.83</v>
      </c>
      <c r="Q19" s="13">
        <f t="shared" si="1"/>
        <v>21.8688</v>
      </c>
      <c r="R19" s="8">
        <f t="shared" si="2"/>
        <v>71846.880768000003</v>
      </c>
      <c r="S19" s="37">
        <f t="shared" si="3"/>
        <v>7.1846880767999999E-2</v>
      </c>
      <c r="T19" s="8"/>
      <c r="U19" s="32" t="s">
        <v>50</v>
      </c>
      <c r="V19" s="33">
        <v>3</v>
      </c>
      <c r="W19" s="12">
        <v>0.92306104456800009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</row>
    <row r="20" spans="1:71" x14ac:dyDescent="0.3">
      <c r="A20" s="8">
        <v>15</v>
      </c>
      <c r="B20" s="8">
        <v>7030.4</v>
      </c>
      <c r="C20" s="8">
        <v>357.34</v>
      </c>
      <c r="D20" s="8">
        <v>106.46</v>
      </c>
      <c r="E20" s="13">
        <v>84.08</v>
      </c>
      <c r="F20" s="11">
        <v>74.77</v>
      </c>
      <c r="G20" s="8">
        <v>0.69</v>
      </c>
      <c r="H20" s="8">
        <v>114.31</v>
      </c>
      <c r="I20" s="12">
        <f t="shared" si="0"/>
        <v>94.635741487447447</v>
      </c>
      <c r="J20" s="8">
        <v>2183</v>
      </c>
      <c r="K20" s="8">
        <v>444</v>
      </c>
      <c r="L20" s="8">
        <v>72.8</v>
      </c>
      <c r="M20" s="8">
        <v>92.02</v>
      </c>
      <c r="N20" s="8">
        <v>1.27</v>
      </c>
      <c r="O20" s="8">
        <v>0.79</v>
      </c>
      <c r="P20" s="8">
        <v>0.9</v>
      </c>
      <c r="Q20" s="13">
        <f t="shared" si="1"/>
        <v>31.286799999999999</v>
      </c>
      <c r="R20" s="8">
        <f t="shared" si="2"/>
        <v>219958.71871999998</v>
      </c>
      <c r="S20" s="37">
        <f t="shared" si="3"/>
        <v>0.21995871871999997</v>
      </c>
      <c r="T20" s="8"/>
      <c r="U20" s="32" t="s">
        <v>51</v>
      </c>
      <c r="V20" s="33">
        <v>2</v>
      </c>
      <c r="W20" s="12">
        <v>0.69674102118399994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</row>
    <row r="21" spans="1:71" x14ac:dyDescent="0.3">
      <c r="A21" s="8">
        <v>16</v>
      </c>
      <c r="B21" s="8">
        <v>5394.48</v>
      </c>
      <c r="C21" s="8">
        <v>323.08999999999997</v>
      </c>
      <c r="D21" s="8">
        <v>89.89</v>
      </c>
      <c r="E21" s="13">
        <v>76.41</v>
      </c>
      <c r="F21" s="11">
        <v>14.81</v>
      </c>
      <c r="G21" s="8">
        <v>0.65</v>
      </c>
      <c r="H21" s="8">
        <v>104.13</v>
      </c>
      <c r="I21" s="12">
        <f t="shared" si="0"/>
        <v>82.897219763909973</v>
      </c>
      <c r="J21" s="8">
        <v>1247</v>
      </c>
      <c r="K21" s="8">
        <v>426</v>
      </c>
      <c r="L21" s="8">
        <v>177.14</v>
      </c>
      <c r="M21" s="8">
        <v>82.43</v>
      </c>
      <c r="N21" s="8">
        <v>1.18</v>
      </c>
      <c r="O21" s="8">
        <v>0.85</v>
      </c>
      <c r="P21" s="8">
        <v>0.87</v>
      </c>
      <c r="Q21" s="13">
        <f t="shared" si="1"/>
        <v>28.026200000000003</v>
      </c>
      <c r="R21" s="8">
        <f t="shared" si="2"/>
        <v>151186.77537600001</v>
      </c>
      <c r="S21" s="37">
        <f t="shared" si="3"/>
        <v>0.151186775376</v>
      </c>
      <c r="T21" s="8"/>
      <c r="U21" s="32" t="s">
        <v>53</v>
      </c>
      <c r="V21" s="33">
        <v>1</v>
      </c>
      <c r="W21" s="12">
        <v>0.46767438681599999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</row>
    <row r="22" spans="1:71" x14ac:dyDescent="0.3">
      <c r="A22" s="8">
        <v>17</v>
      </c>
      <c r="B22" s="8">
        <v>1953.64</v>
      </c>
      <c r="C22" s="8">
        <v>198.45</v>
      </c>
      <c r="D22" s="8">
        <v>56.98</v>
      </c>
      <c r="E22" s="13">
        <v>43.65</v>
      </c>
      <c r="F22" s="11">
        <v>28.88</v>
      </c>
      <c r="G22" s="8">
        <v>0.62</v>
      </c>
      <c r="H22" s="8">
        <v>65.78</v>
      </c>
      <c r="I22" s="12">
        <f t="shared" si="0"/>
        <v>49.887006081706069</v>
      </c>
      <c r="J22" s="8">
        <v>1914</v>
      </c>
      <c r="K22" s="8">
        <v>424</v>
      </c>
      <c r="L22" s="8">
        <v>18.43</v>
      </c>
      <c r="M22" s="8">
        <v>45.94</v>
      </c>
      <c r="N22" s="8">
        <v>1.31</v>
      </c>
      <c r="O22" s="8">
        <v>0.77</v>
      </c>
      <c r="P22" s="8">
        <v>0.86</v>
      </c>
      <c r="Q22" s="13">
        <f t="shared" si="1"/>
        <v>15.6196</v>
      </c>
      <c r="R22" s="8">
        <f t="shared" si="2"/>
        <v>30515.075344000001</v>
      </c>
      <c r="S22" s="37">
        <f t="shared" si="3"/>
        <v>3.0515075343999998E-2</v>
      </c>
      <c r="T22" s="8"/>
      <c r="U22" s="34" t="s">
        <v>34</v>
      </c>
      <c r="V22" s="35">
        <v>211</v>
      </c>
      <c r="W22" s="36">
        <v>23.889551741432008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</row>
    <row r="23" spans="1:71" x14ac:dyDescent="0.3">
      <c r="A23" s="8">
        <v>18</v>
      </c>
      <c r="B23" s="8">
        <v>2129.4</v>
      </c>
      <c r="C23" s="8">
        <v>201.23</v>
      </c>
      <c r="D23" s="8">
        <v>58.2</v>
      </c>
      <c r="E23" s="13">
        <v>46.58</v>
      </c>
      <c r="F23" s="11">
        <v>164.69</v>
      </c>
      <c r="G23" s="8">
        <v>0.66</v>
      </c>
      <c r="H23" s="8">
        <v>65.83</v>
      </c>
      <c r="I23" s="12">
        <f t="shared" si="0"/>
        <v>52.082736726943921</v>
      </c>
      <c r="J23" s="8">
        <v>972</v>
      </c>
      <c r="K23" s="8">
        <v>431</v>
      </c>
      <c r="L23" s="8">
        <v>170.91</v>
      </c>
      <c r="M23" s="8">
        <v>52.07</v>
      </c>
      <c r="N23" s="8">
        <v>1.25</v>
      </c>
      <c r="O23" s="8">
        <v>0.8</v>
      </c>
      <c r="P23" s="8">
        <v>0.84</v>
      </c>
      <c r="Q23" s="13">
        <f t="shared" si="1"/>
        <v>17.703800000000001</v>
      </c>
      <c r="R23" s="8">
        <f t="shared" si="2"/>
        <v>37698.471720000001</v>
      </c>
      <c r="S23" s="37">
        <f t="shared" si="3"/>
        <v>3.7698471720000001E-2</v>
      </c>
      <c r="T23" s="8"/>
      <c r="U23" s="8"/>
      <c r="V23" s="8"/>
      <c r="W23" s="8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</row>
    <row r="24" spans="1:71" x14ac:dyDescent="0.3">
      <c r="A24" s="8">
        <v>19</v>
      </c>
      <c r="B24" s="8">
        <v>4941.5600000000004</v>
      </c>
      <c r="C24" s="8">
        <v>280.49</v>
      </c>
      <c r="D24" s="8">
        <v>90.04</v>
      </c>
      <c r="E24" s="13">
        <v>69.88</v>
      </c>
      <c r="F24" s="11">
        <v>74.36</v>
      </c>
      <c r="G24" s="8">
        <v>0.79</v>
      </c>
      <c r="H24" s="8">
        <v>92.33</v>
      </c>
      <c r="I24" s="12">
        <f t="shared" si="0"/>
        <v>79.340915621889224</v>
      </c>
      <c r="J24" s="8">
        <v>1747</v>
      </c>
      <c r="K24" s="8">
        <v>457</v>
      </c>
      <c r="L24" s="8">
        <v>80.27</v>
      </c>
      <c r="M24" s="8">
        <v>73.349999999999994</v>
      </c>
      <c r="N24" s="8">
        <v>1.29</v>
      </c>
      <c r="O24" s="8">
        <v>0.78</v>
      </c>
      <c r="P24" s="8">
        <v>0.92</v>
      </c>
      <c r="Q24" s="13">
        <f t="shared" si="1"/>
        <v>24.939</v>
      </c>
      <c r="R24" s="8">
        <f t="shared" si="2"/>
        <v>123237.56484000001</v>
      </c>
      <c r="S24" s="37">
        <f t="shared" si="3"/>
        <v>0.12323756483999999</v>
      </c>
      <c r="T24" s="8"/>
      <c r="U24" s="8"/>
      <c r="V24" s="8"/>
      <c r="W24" s="8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</row>
    <row r="25" spans="1:71" x14ac:dyDescent="0.3">
      <c r="A25" s="8">
        <v>20</v>
      </c>
      <c r="B25" s="8">
        <v>3251.56</v>
      </c>
      <c r="C25" s="8">
        <v>268.57</v>
      </c>
      <c r="D25" s="8">
        <v>88.94</v>
      </c>
      <c r="E25" s="13">
        <v>46.55</v>
      </c>
      <c r="F25" s="11">
        <v>146.72999999999999</v>
      </c>
      <c r="G25" s="8">
        <v>0.56999999999999995</v>
      </c>
      <c r="H25" s="8">
        <v>94.21</v>
      </c>
      <c r="I25" s="12">
        <f t="shared" si="0"/>
        <v>64.359262345691377</v>
      </c>
      <c r="J25" s="8">
        <v>2440</v>
      </c>
      <c r="K25" s="8">
        <v>426</v>
      </c>
      <c r="L25" s="8">
        <v>129.4</v>
      </c>
      <c r="M25" s="8">
        <v>50.7</v>
      </c>
      <c r="N25" s="8">
        <v>1.91</v>
      </c>
      <c r="O25" s="8">
        <v>0.52</v>
      </c>
      <c r="P25" s="8">
        <v>0.85</v>
      </c>
      <c r="Q25" s="13">
        <f t="shared" si="1"/>
        <v>17.238000000000003</v>
      </c>
      <c r="R25" s="8">
        <f t="shared" si="2"/>
        <v>56050.391280000011</v>
      </c>
      <c r="S25" s="37">
        <f t="shared" si="3"/>
        <v>5.6050391280000007E-2</v>
      </c>
      <c r="T25" s="8"/>
      <c r="U25" s="8"/>
      <c r="V25" s="8"/>
      <c r="W25" s="8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</row>
    <row r="26" spans="1:71" x14ac:dyDescent="0.3">
      <c r="A26" s="8">
        <v>21</v>
      </c>
      <c r="B26" s="8">
        <v>2933.84</v>
      </c>
      <c r="C26" s="8">
        <v>217.72</v>
      </c>
      <c r="D26" s="8">
        <v>66.349999999999994</v>
      </c>
      <c r="E26" s="13">
        <v>56.3</v>
      </c>
      <c r="F26" s="11">
        <v>131.12</v>
      </c>
      <c r="G26" s="8">
        <v>0.78</v>
      </c>
      <c r="H26" s="8">
        <v>73.260000000000005</v>
      </c>
      <c r="I26" s="12">
        <f t="shared" si="0"/>
        <v>61.134080480353539</v>
      </c>
      <c r="J26" s="8">
        <v>1858</v>
      </c>
      <c r="K26" s="8">
        <v>444</v>
      </c>
      <c r="L26" s="8">
        <v>152.53</v>
      </c>
      <c r="M26" s="8">
        <v>58.83</v>
      </c>
      <c r="N26" s="8">
        <v>1.18</v>
      </c>
      <c r="O26" s="8">
        <v>0.85</v>
      </c>
      <c r="P26" s="8">
        <v>0.9</v>
      </c>
      <c r="Q26" s="13">
        <f t="shared" si="1"/>
        <v>20.002200000000002</v>
      </c>
      <c r="R26" s="8">
        <f t="shared" si="2"/>
        <v>58683.254448000007</v>
      </c>
      <c r="S26" s="37">
        <f t="shared" si="3"/>
        <v>5.8683254448000002E-2</v>
      </c>
      <c r="T26" s="8"/>
      <c r="U26" s="8"/>
      <c r="V26" s="8"/>
      <c r="W26" s="8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</row>
    <row r="27" spans="1:71" x14ac:dyDescent="0.3">
      <c r="A27" s="8">
        <v>22</v>
      </c>
      <c r="B27" s="8">
        <v>121.68</v>
      </c>
      <c r="C27" s="8">
        <v>37.659999999999997</v>
      </c>
      <c r="D27" s="8">
        <v>13.91</v>
      </c>
      <c r="E27" s="13">
        <v>11.14</v>
      </c>
      <c r="F27" s="11">
        <v>90</v>
      </c>
      <c r="G27" s="8">
        <v>1</v>
      </c>
      <c r="H27" s="8">
        <v>15.16</v>
      </c>
      <c r="I27" s="12">
        <f t="shared" si="0"/>
        <v>12.450155397694907</v>
      </c>
      <c r="J27" s="8">
        <v>1540</v>
      </c>
      <c r="K27" s="8">
        <v>458</v>
      </c>
      <c r="L27" s="8">
        <v>120.96</v>
      </c>
      <c r="M27" s="8">
        <v>10.4</v>
      </c>
      <c r="N27" s="8">
        <v>1.25</v>
      </c>
      <c r="O27" s="8">
        <v>0.8</v>
      </c>
      <c r="P27" s="8">
        <v>0.95</v>
      </c>
      <c r="Q27" s="13">
        <f t="shared" si="1"/>
        <v>3.5360000000000005</v>
      </c>
      <c r="R27" s="8">
        <f t="shared" si="2"/>
        <v>430.26048000000009</v>
      </c>
      <c r="S27" s="37">
        <f t="shared" si="3"/>
        <v>4.3026048000000005E-4</v>
      </c>
      <c r="T27" s="8"/>
      <c r="U27" s="8"/>
      <c r="V27" s="8"/>
      <c r="W27" s="8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</row>
    <row r="28" spans="1:71" x14ac:dyDescent="0.3">
      <c r="A28" s="8">
        <v>23</v>
      </c>
      <c r="B28" s="8">
        <v>3258.32</v>
      </c>
      <c r="C28" s="8">
        <v>232.43</v>
      </c>
      <c r="D28" s="8">
        <v>68.260000000000005</v>
      </c>
      <c r="E28" s="13">
        <v>60.78</v>
      </c>
      <c r="F28" s="11">
        <v>114.06</v>
      </c>
      <c r="G28" s="8">
        <v>0.76</v>
      </c>
      <c r="H28" s="8">
        <v>78.22</v>
      </c>
      <c r="I28" s="12">
        <f t="shared" si="0"/>
        <v>64.426129129800131</v>
      </c>
      <c r="J28" s="8">
        <v>1408</v>
      </c>
      <c r="K28" s="8">
        <v>463</v>
      </c>
      <c r="L28" s="8">
        <v>111.45</v>
      </c>
      <c r="M28" s="8">
        <v>62.71</v>
      </c>
      <c r="N28" s="8">
        <v>1.1200000000000001</v>
      </c>
      <c r="O28" s="8">
        <v>0.89</v>
      </c>
      <c r="P28" s="8">
        <v>0.9</v>
      </c>
      <c r="Q28" s="13">
        <f t="shared" si="1"/>
        <v>21.321400000000001</v>
      </c>
      <c r="R28" s="8">
        <f t="shared" si="2"/>
        <v>69471.944048000005</v>
      </c>
      <c r="S28" s="37">
        <f t="shared" si="3"/>
        <v>6.9471944048000001E-2</v>
      </c>
      <c r="T28" s="8"/>
      <c r="U28" s="8"/>
      <c r="V28" s="8"/>
      <c r="W28" s="8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</row>
    <row r="29" spans="1:71" x14ac:dyDescent="0.3">
      <c r="A29" s="8">
        <v>24</v>
      </c>
      <c r="B29" s="8">
        <v>3995.16</v>
      </c>
      <c r="C29" s="8">
        <v>267.57</v>
      </c>
      <c r="D29" s="8">
        <v>102.05</v>
      </c>
      <c r="E29" s="13">
        <v>49.84</v>
      </c>
      <c r="F29" s="11">
        <v>5.41</v>
      </c>
      <c r="G29" s="8">
        <v>0.7</v>
      </c>
      <c r="H29" s="8">
        <v>109.14</v>
      </c>
      <c r="I29" s="12">
        <f t="shared" si="0"/>
        <v>71.33986120100279</v>
      </c>
      <c r="J29" s="8">
        <v>2025</v>
      </c>
      <c r="K29" s="8">
        <v>505</v>
      </c>
      <c r="L29" s="8">
        <v>12.38</v>
      </c>
      <c r="M29" s="8">
        <v>52</v>
      </c>
      <c r="N29" s="8">
        <v>2.0499999999999998</v>
      </c>
      <c r="O29" s="8">
        <v>0.49</v>
      </c>
      <c r="P29" s="8">
        <v>0.93</v>
      </c>
      <c r="Q29" s="13">
        <f t="shared" si="1"/>
        <v>17.68</v>
      </c>
      <c r="R29" s="8">
        <f t="shared" si="2"/>
        <v>70634.428799999994</v>
      </c>
      <c r="S29" s="37">
        <f t="shared" si="3"/>
        <v>7.0634428799999996E-2</v>
      </c>
      <c r="T29" s="8"/>
      <c r="U29" s="8"/>
      <c r="V29" s="8"/>
      <c r="W29" s="8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</row>
    <row r="30" spans="1:71" x14ac:dyDescent="0.3">
      <c r="A30" s="8">
        <v>25</v>
      </c>
      <c r="B30" s="8">
        <v>6611.28</v>
      </c>
      <c r="C30" s="8">
        <v>334.13</v>
      </c>
      <c r="D30" s="8">
        <v>106.04</v>
      </c>
      <c r="E30" s="13">
        <v>79.39</v>
      </c>
      <c r="F30" s="11">
        <v>179.56</v>
      </c>
      <c r="G30" s="8">
        <v>0.74</v>
      </c>
      <c r="H30" s="8">
        <v>114.67</v>
      </c>
      <c r="I30" s="12">
        <f t="shared" si="0"/>
        <v>91.77152466235647</v>
      </c>
      <c r="J30" s="8">
        <v>1742</v>
      </c>
      <c r="K30" s="8">
        <v>512</v>
      </c>
      <c r="L30" s="8">
        <v>3.9</v>
      </c>
      <c r="M30" s="8">
        <v>80.599999999999994</v>
      </c>
      <c r="N30" s="8">
        <v>1.34</v>
      </c>
      <c r="O30" s="8">
        <v>0.75</v>
      </c>
      <c r="P30" s="8">
        <v>0.92</v>
      </c>
      <c r="Q30" s="13">
        <f t="shared" si="1"/>
        <v>27.404</v>
      </c>
      <c r="R30" s="8">
        <f t="shared" si="2"/>
        <v>181175.51712</v>
      </c>
      <c r="S30" s="37">
        <f t="shared" si="3"/>
        <v>0.18117551711999999</v>
      </c>
      <c r="T30" s="8"/>
      <c r="U30" s="8"/>
      <c r="V30" s="8"/>
      <c r="W30" s="8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</row>
    <row r="31" spans="1:71" x14ac:dyDescent="0.3">
      <c r="A31" s="8">
        <v>26</v>
      </c>
      <c r="B31" s="8">
        <v>3859.96</v>
      </c>
      <c r="C31" s="8">
        <v>309.91000000000003</v>
      </c>
      <c r="D31" s="8">
        <v>75.459999999999994</v>
      </c>
      <c r="E31" s="13">
        <v>65.13</v>
      </c>
      <c r="F31" s="11">
        <v>76.09</v>
      </c>
      <c r="G31" s="8">
        <v>0.51</v>
      </c>
      <c r="H31" s="8">
        <v>84.65</v>
      </c>
      <c r="I31" s="12">
        <f t="shared" si="0"/>
        <v>70.122368020591594</v>
      </c>
      <c r="J31" s="8">
        <v>1918</v>
      </c>
      <c r="K31" s="8">
        <v>521</v>
      </c>
      <c r="L31" s="8">
        <v>42.51</v>
      </c>
      <c r="M31" s="8">
        <v>68.91</v>
      </c>
      <c r="N31" s="8">
        <v>1.1599999999999999</v>
      </c>
      <c r="O31" s="8">
        <v>0.86</v>
      </c>
      <c r="P31" s="8">
        <v>0.86</v>
      </c>
      <c r="Q31" s="13">
        <f t="shared" si="1"/>
        <v>23.429400000000001</v>
      </c>
      <c r="R31" s="8">
        <f t="shared" si="2"/>
        <v>90436.546824000005</v>
      </c>
      <c r="S31" s="37">
        <f t="shared" si="3"/>
        <v>9.0436546824E-2</v>
      </c>
      <c r="T31" s="8"/>
      <c r="U31" s="8"/>
      <c r="V31" s="8"/>
      <c r="W31" s="8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</row>
    <row r="32" spans="1:71" x14ac:dyDescent="0.3">
      <c r="A32" s="8">
        <v>27</v>
      </c>
      <c r="B32" s="8">
        <v>6354.4</v>
      </c>
      <c r="C32" s="8">
        <v>348.46</v>
      </c>
      <c r="D32" s="8">
        <v>114.83</v>
      </c>
      <c r="E32" s="13">
        <v>70.459999999999994</v>
      </c>
      <c r="F32" s="11">
        <v>0.53</v>
      </c>
      <c r="G32" s="8">
        <v>0.66</v>
      </c>
      <c r="H32" s="8">
        <v>122.39</v>
      </c>
      <c r="I32" s="12">
        <f t="shared" si="0"/>
        <v>89.970979043598803</v>
      </c>
      <c r="J32" s="8">
        <v>1464</v>
      </c>
      <c r="K32" s="8">
        <v>520</v>
      </c>
      <c r="L32" s="8">
        <v>12.26</v>
      </c>
      <c r="M32" s="8">
        <v>78</v>
      </c>
      <c r="N32" s="8">
        <v>1.63</v>
      </c>
      <c r="O32" s="8">
        <v>0.61</v>
      </c>
      <c r="P32" s="8">
        <v>0.9</v>
      </c>
      <c r="Q32" s="13">
        <f t="shared" si="1"/>
        <v>26.520000000000003</v>
      </c>
      <c r="R32" s="8">
        <f t="shared" si="2"/>
        <v>168518.68800000002</v>
      </c>
      <c r="S32" s="37">
        <f t="shared" si="3"/>
        <v>0.16851868800000003</v>
      </c>
      <c r="T32" s="8"/>
      <c r="U32" s="8"/>
      <c r="V32" s="8"/>
      <c r="W32" s="8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</row>
    <row r="33" spans="1:71" x14ac:dyDescent="0.3">
      <c r="A33" s="8">
        <v>28</v>
      </c>
      <c r="B33" s="8">
        <v>3190.72</v>
      </c>
      <c r="C33" s="8">
        <v>254.76</v>
      </c>
      <c r="D33" s="8">
        <v>76.63</v>
      </c>
      <c r="E33" s="13">
        <v>53.01</v>
      </c>
      <c r="F33" s="11">
        <v>40.28</v>
      </c>
      <c r="G33" s="8">
        <v>0.62</v>
      </c>
      <c r="H33" s="8">
        <v>88.32</v>
      </c>
      <c r="I33" s="12">
        <f t="shared" si="0"/>
        <v>63.754305462205082</v>
      </c>
      <c r="J33" s="8">
        <v>1286</v>
      </c>
      <c r="K33" s="8">
        <v>536</v>
      </c>
      <c r="L33" s="8">
        <v>42.61</v>
      </c>
      <c r="M33" s="8">
        <v>59.92</v>
      </c>
      <c r="N33" s="8">
        <v>1.45</v>
      </c>
      <c r="O33" s="8">
        <v>0.69</v>
      </c>
      <c r="P33" s="8">
        <v>0.86</v>
      </c>
      <c r="Q33" s="13">
        <f t="shared" si="1"/>
        <v>20.372800000000002</v>
      </c>
      <c r="R33" s="8">
        <f t="shared" si="2"/>
        <v>65003.900416000004</v>
      </c>
      <c r="S33" s="37">
        <f t="shared" si="3"/>
        <v>6.5003900416000002E-2</v>
      </c>
      <c r="T33" s="8"/>
      <c r="U33" s="8"/>
      <c r="V33" s="8"/>
      <c r="W33" s="8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</row>
    <row r="34" spans="1:71" x14ac:dyDescent="0.3">
      <c r="A34" s="8">
        <v>29</v>
      </c>
      <c r="B34" s="8">
        <v>162.24</v>
      </c>
      <c r="C34" s="8">
        <v>46.54</v>
      </c>
      <c r="D34" s="8">
        <v>15.85</v>
      </c>
      <c r="E34" s="13">
        <v>13.03</v>
      </c>
      <c r="F34" s="11">
        <v>76.61</v>
      </c>
      <c r="G34" s="8">
        <v>0.94</v>
      </c>
      <c r="H34" s="8">
        <v>18.75</v>
      </c>
      <c r="I34" s="12">
        <f t="shared" si="0"/>
        <v>14.376201140623651</v>
      </c>
      <c r="J34" s="8">
        <v>1651</v>
      </c>
      <c r="K34" s="8">
        <v>520</v>
      </c>
      <c r="L34" s="8">
        <v>56.31</v>
      </c>
      <c r="M34" s="8">
        <v>13</v>
      </c>
      <c r="N34" s="8">
        <v>1.22</v>
      </c>
      <c r="O34" s="8">
        <v>0.82</v>
      </c>
      <c r="P34" s="8">
        <v>0.91</v>
      </c>
      <c r="Q34" s="13">
        <f t="shared" si="1"/>
        <v>4.42</v>
      </c>
      <c r="R34" s="8">
        <f t="shared" si="2"/>
        <v>717.10080000000005</v>
      </c>
      <c r="S34" s="37">
        <f t="shared" si="3"/>
        <v>7.1710079999999998E-4</v>
      </c>
      <c r="T34" s="8"/>
      <c r="U34" s="8"/>
      <c r="V34" s="8"/>
      <c r="W34" s="8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</row>
    <row r="35" spans="1:71" x14ac:dyDescent="0.3">
      <c r="A35" s="8">
        <v>30</v>
      </c>
      <c r="B35" s="8">
        <v>3934.32</v>
      </c>
      <c r="C35" s="8">
        <v>261.48</v>
      </c>
      <c r="D35" s="8">
        <v>90.23</v>
      </c>
      <c r="E35" s="13">
        <v>55.52</v>
      </c>
      <c r="F35" s="11">
        <v>22.92</v>
      </c>
      <c r="G35" s="8">
        <v>0.72</v>
      </c>
      <c r="H35" s="8">
        <v>93.2</v>
      </c>
      <c r="I35" s="12">
        <f t="shared" si="0"/>
        <v>70.794580382010651</v>
      </c>
      <c r="J35" s="8">
        <v>1654</v>
      </c>
      <c r="K35" s="8">
        <v>539</v>
      </c>
      <c r="L35" s="8">
        <v>30.14</v>
      </c>
      <c r="M35" s="8">
        <v>59.74</v>
      </c>
      <c r="N35" s="8">
        <v>1.63</v>
      </c>
      <c r="O35" s="8">
        <v>0.62</v>
      </c>
      <c r="P35" s="8">
        <v>0.91</v>
      </c>
      <c r="Q35" s="13">
        <f t="shared" si="1"/>
        <v>20.311600000000002</v>
      </c>
      <c r="R35" s="8">
        <f t="shared" si="2"/>
        <v>79912.334112000011</v>
      </c>
      <c r="S35" s="37">
        <f t="shared" si="3"/>
        <v>7.9912334112000008E-2</v>
      </c>
      <c r="T35" s="8"/>
      <c r="U35" s="8"/>
      <c r="V35" s="8"/>
      <c r="W35" s="8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</row>
    <row r="36" spans="1:71" x14ac:dyDescent="0.3">
      <c r="A36" s="8">
        <v>31</v>
      </c>
      <c r="B36" s="8">
        <v>128.44</v>
      </c>
      <c r="C36" s="8">
        <v>48.69</v>
      </c>
      <c r="D36" s="8">
        <v>14.45</v>
      </c>
      <c r="E36" s="13">
        <v>11.31</v>
      </c>
      <c r="F36" s="11">
        <v>57.73</v>
      </c>
      <c r="G36" s="8">
        <v>0.68</v>
      </c>
      <c r="H36" s="8">
        <v>18.38</v>
      </c>
      <c r="I36" s="12">
        <f t="shared" si="0"/>
        <v>12.791318712115045</v>
      </c>
      <c r="J36" s="8">
        <v>1658</v>
      </c>
      <c r="K36" s="8">
        <v>526</v>
      </c>
      <c r="L36" s="8">
        <v>45</v>
      </c>
      <c r="M36" s="8">
        <v>12.79</v>
      </c>
      <c r="N36" s="8">
        <v>1.28</v>
      </c>
      <c r="O36" s="8">
        <v>0.78</v>
      </c>
      <c r="P36" s="8">
        <v>0.76</v>
      </c>
      <c r="Q36" s="13">
        <f t="shared" si="1"/>
        <v>4.3486000000000002</v>
      </c>
      <c r="R36" s="8">
        <f t="shared" si="2"/>
        <v>558.53418399999998</v>
      </c>
      <c r="S36" s="37">
        <f t="shared" si="3"/>
        <v>5.5853418399999999E-4</v>
      </c>
      <c r="T36" s="8"/>
      <c r="U36" s="8"/>
      <c r="V36" s="8"/>
      <c r="W36" s="8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</row>
    <row r="37" spans="1:71" x14ac:dyDescent="0.3">
      <c r="A37" s="8">
        <v>32</v>
      </c>
      <c r="B37" s="8">
        <v>2169.96</v>
      </c>
      <c r="C37" s="8">
        <v>199.34</v>
      </c>
      <c r="D37" s="8">
        <v>75.790000000000006</v>
      </c>
      <c r="E37" s="13">
        <v>36.450000000000003</v>
      </c>
      <c r="F37" s="11">
        <v>1.1100000000000001</v>
      </c>
      <c r="G37" s="8">
        <v>0.69</v>
      </c>
      <c r="H37" s="8">
        <v>81.27</v>
      </c>
      <c r="I37" s="12">
        <f t="shared" si="0"/>
        <v>52.57642299336338</v>
      </c>
      <c r="J37" s="8">
        <v>1753</v>
      </c>
      <c r="K37" s="8">
        <v>535</v>
      </c>
      <c r="L37" s="8">
        <v>7.35</v>
      </c>
      <c r="M37" s="8">
        <v>39</v>
      </c>
      <c r="N37" s="8">
        <v>2.08</v>
      </c>
      <c r="O37" s="8">
        <v>0.48</v>
      </c>
      <c r="P37" s="8">
        <v>0.89</v>
      </c>
      <c r="Q37" s="13">
        <f t="shared" si="1"/>
        <v>13.260000000000002</v>
      </c>
      <c r="R37" s="8">
        <f t="shared" si="2"/>
        <v>28773.669600000005</v>
      </c>
      <c r="S37" s="37">
        <f t="shared" si="3"/>
        <v>2.8773669600000003E-2</v>
      </c>
      <c r="T37" s="8"/>
      <c r="U37" s="8"/>
      <c r="V37" s="8"/>
      <c r="W37" s="8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</row>
    <row r="38" spans="1:71" x14ac:dyDescent="0.3">
      <c r="A38" s="8">
        <v>33</v>
      </c>
      <c r="B38" s="8">
        <v>3400.28</v>
      </c>
      <c r="C38" s="8">
        <v>244.36</v>
      </c>
      <c r="D38" s="8">
        <v>80.959999999999994</v>
      </c>
      <c r="E38" s="13">
        <v>53.48</v>
      </c>
      <c r="F38" s="11">
        <v>159.81</v>
      </c>
      <c r="G38" s="8">
        <v>0.72</v>
      </c>
      <c r="H38" s="8">
        <v>83.73</v>
      </c>
      <c r="I38" s="12">
        <f t="shared" si="0"/>
        <v>65.814640308831684</v>
      </c>
      <c r="J38" s="8">
        <v>801</v>
      </c>
      <c r="K38" s="8">
        <v>538</v>
      </c>
      <c r="L38" s="8">
        <v>143.84</v>
      </c>
      <c r="M38" s="8">
        <v>57.76</v>
      </c>
      <c r="N38" s="8">
        <v>1.51</v>
      </c>
      <c r="O38" s="8">
        <v>0.66</v>
      </c>
      <c r="P38" s="8">
        <v>0.9</v>
      </c>
      <c r="Q38" s="13">
        <f t="shared" si="1"/>
        <v>19.638400000000001</v>
      </c>
      <c r="R38" s="8">
        <f t="shared" si="2"/>
        <v>66776.058752000012</v>
      </c>
      <c r="S38" s="37">
        <f t="shared" si="3"/>
        <v>6.6776058752000003E-2</v>
      </c>
      <c r="T38" s="8"/>
      <c r="U38" s="8"/>
      <c r="V38" s="8"/>
      <c r="W38" s="8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</row>
    <row r="39" spans="1:71" x14ac:dyDescent="0.3">
      <c r="A39" s="8">
        <v>34</v>
      </c>
      <c r="B39" s="8">
        <v>2197</v>
      </c>
      <c r="C39" s="8">
        <v>188.05</v>
      </c>
      <c r="D39" s="8">
        <v>53.99</v>
      </c>
      <c r="E39" s="13">
        <v>51.81</v>
      </c>
      <c r="F39" s="11">
        <v>171.19</v>
      </c>
      <c r="G39" s="8">
        <v>0.78</v>
      </c>
      <c r="H39" s="8">
        <v>59.4</v>
      </c>
      <c r="I39" s="12">
        <f t="shared" si="0"/>
        <v>52.902987766757384</v>
      </c>
      <c r="J39" s="8">
        <v>2501</v>
      </c>
      <c r="K39" s="8">
        <v>549</v>
      </c>
      <c r="L39" s="8">
        <v>156.80000000000001</v>
      </c>
      <c r="M39" s="8">
        <v>55.53</v>
      </c>
      <c r="N39" s="8">
        <v>1.04</v>
      </c>
      <c r="O39" s="8">
        <v>0.96</v>
      </c>
      <c r="P39" s="8">
        <v>0.9</v>
      </c>
      <c r="Q39" s="13">
        <f t="shared" si="1"/>
        <v>18.880200000000002</v>
      </c>
      <c r="R39" s="8">
        <f t="shared" si="2"/>
        <v>41479.799400000004</v>
      </c>
      <c r="S39" s="37">
        <f t="shared" si="3"/>
        <v>4.1479799400000003E-2</v>
      </c>
      <c r="T39" s="8"/>
      <c r="U39" s="8"/>
      <c r="V39" s="8"/>
      <c r="W39" s="8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</row>
    <row r="40" spans="1:71" x14ac:dyDescent="0.3">
      <c r="A40" s="8">
        <v>35</v>
      </c>
      <c r="B40" s="8">
        <v>7956.52</v>
      </c>
      <c r="C40" s="8">
        <v>395.37</v>
      </c>
      <c r="D40" s="8">
        <v>111.23</v>
      </c>
      <c r="E40" s="13">
        <v>91.08</v>
      </c>
      <c r="F40" s="11">
        <v>156.03</v>
      </c>
      <c r="G40" s="8">
        <v>0.64</v>
      </c>
      <c r="H40" s="8">
        <v>121.84</v>
      </c>
      <c r="I40" s="12">
        <f t="shared" si="0"/>
        <v>100.67618520541949</v>
      </c>
      <c r="J40" s="8">
        <v>1992</v>
      </c>
      <c r="K40" s="8">
        <v>549</v>
      </c>
      <c r="L40" s="8">
        <v>140.19</v>
      </c>
      <c r="M40" s="8">
        <v>94.33</v>
      </c>
      <c r="N40" s="8">
        <v>1.22</v>
      </c>
      <c r="O40" s="8">
        <v>0.82</v>
      </c>
      <c r="P40" s="8">
        <v>0.91</v>
      </c>
      <c r="Q40" s="13">
        <f t="shared" si="1"/>
        <v>32.072200000000002</v>
      </c>
      <c r="R40" s="8">
        <f t="shared" si="2"/>
        <v>255183.10074400002</v>
      </c>
      <c r="S40" s="37">
        <f t="shared" si="3"/>
        <v>0.25518310074400002</v>
      </c>
      <c r="T40" s="8"/>
      <c r="U40" s="8"/>
      <c r="V40" s="8"/>
      <c r="W40" s="8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</row>
    <row r="41" spans="1:71" x14ac:dyDescent="0.3">
      <c r="A41" s="8">
        <v>36</v>
      </c>
      <c r="B41" s="8">
        <v>3014.96</v>
      </c>
      <c r="C41" s="8">
        <v>243.46</v>
      </c>
      <c r="D41" s="8">
        <v>72.14</v>
      </c>
      <c r="E41" s="13">
        <v>53.21</v>
      </c>
      <c r="F41" s="11">
        <v>154.29</v>
      </c>
      <c r="G41" s="8">
        <v>0.64</v>
      </c>
      <c r="H41" s="8">
        <v>77.3</v>
      </c>
      <c r="I41" s="12">
        <f t="shared" si="0"/>
        <v>61.973489298216684</v>
      </c>
      <c r="J41" s="8">
        <v>1447</v>
      </c>
      <c r="K41" s="8">
        <v>544</v>
      </c>
      <c r="L41" s="8">
        <v>132.27000000000001</v>
      </c>
      <c r="M41" s="8">
        <v>57.75</v>
      </c>
      <c r="N41" s="8">
        <v>1.36</v>
      </c>
      <c r="O41" s="8">
        <v>0.74</v>
      </c>
      <c r="P41" s="8">
        <v>0.87</v>
      </c>
      <c r="Q41" s="13">
        <f t="shared" si="1"/>
        <v>19.635000000000002</v>
      </c>
      <c r="R41" s="8">
        <f t="shared" si="2"/>
        <v>59198.739600000008</v>
      </c>
      <c r="S41" s="37">
        <f t="shared" si="3"/>
        <v>5.9198739600000008E-2</v>
      </c>
      <c r="T41" s="8"/>
      <c r="U41" s="8"/>
      <c r="V41" s="8"/>
      <c r="W41" s="8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</row>
    <row r="42" spans="1:71" x14ac:dyDescent="0.3">
      <c r="A42" s="8">
        <v>37</v>
      </c>
      <c r="B42" s="8">
        <v>4698.2</v>
      </c>
      <c r="C42" s="8">
        <v>326.51</v>
      </c>
      <c r="D42" s="8">
        <v>95.57</v>
      </c>
      <c r="E42" s="13">
        <v>62.59</v>
      </c>
      <c r="F42" s="11">
        <v>126.81</v>
      </c>
      <c r="G42" s="8">
        <v>0.55000000000000004</v>
      </c>
      <c r="H42" s="8">
        <v>99.89</v>
      </c>
      <c r="I42" s="12">
        <f t="shared" si="0"/>
        <v>77.362575919279223</v>
      </c>
      <c r="J42" s="8">
        <v>1668</v>
      </c>
      <c r="K42" s="8">
        <v>575</v>
      </c>
      <c r="L42" s="8">
        <v>141.34</v>
      </c>
      <c r="M42" s="8">
        <v>68.78</v>
      </c>
      <c r="N42" s="8">
        <v>1.53</v>
      </c>
      <c r="O42" s="8">
        <v>0.65</v>
      </c>
      <c r="P42" s="8">
        <v>0.86</v>
      </c>
      <c r="Q42" s="13">
        <f t="shared" si="1"/>
        <v>23.385200000000001</v>
      </c>
      <c r="R42" s="8">
        <f t="shared" si="2"/>
        <v>109868.34664</v>
      </c>
      <c r="S42" s="37">
        <f t="shared" si="3"/>
        <v>0.10986834664</v>
      </c>
      <c r="T42" s="8"/>
      <c r="U42" s="8"/>
      <c r="V42" s="8"/>
      <c r="W42" s="8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</row>
    <row r="43" spans="1:71" x14ac:dyDescent="0.3">
      <c r="A43" s="8">
        <v>38</v>
      </c>
      <c r="B43" s="8">
        <v>6868.16</v>
      </c>
      <c r="C43" s="8">
        <v>348.46</v>
      </c>
      <c r="D43" s="8">
        <v>111.98</v>
      </c>
      <c r="E43" s="13">
        <v>78.09</v>
      </c>
      <c r="F43" s="11">
        <v>127.87</v>
      </c>
      <c r="G43" s="8">
        <v>0.71</v>
      </c>
      <c r="H43" s="8">
        <v>119.85</v>
      </c>
      <c r="I43" s="12">
        <f t="shared" si="0"/>
        <v>93.53741715294106</v>
      </c>
      <c r="J43" s="8">
        <v>844</v>
      </c>
      <c r="K43" s="8">
        <v>578</v>
      </c>
      <c r="L43" s="8">
        <v>130.6</v>
      </c>
      <c r="M43" s="8">
        <v>82.49</v>
      </c>
      <c r="N43" s="8">
        <v>1.43</v>
      </c>
      <c r="O43" s="8">
        <v>0.7</v>
      </c>
      <c r="P43" s="8">
        <v>0.91</v>
      </c>
      <c r="Q43" s="13">
        <f t="shared" si="1"/>
        <v>28.046600000000002</v>
      </c>
      <c r="R43" s="8">
        <f t="shared" si="2"/>
        <v>192628.53625599999</v>
      </c>
      <c r="S43" s="37">
        <f t="shared" si="3"/>
        <v>0.19262853625599999</v>
      </c>
      <c r="T43" s="8"/>
      <c r="U43" s="8"/>
      <c r="V43" s="8"/>
      <c r="W43" s="8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</row>
    <row r="44" spans="1:71" x14ac:dyDescent="0.3">
      <c r="A44" s="8">
        <v>39</v>
      </c>
      <c r="B44" s="8">
        <v>3150.16</v>
      </c>
      <c r="C44" s="8">
        <v>237.63</v>
      </c>
      <c r="D44" s="8">
        <v>93.99</v>
      </c>
      <c r="E44" s="13">
        <v>42.67</v>
      </c>
      <c r="F44" s="11">
        <v>26.33</v>
      </c>
      <c r="G44" s="8">
        <v>0.7</v>
      </c>
      <c r="H44" s="8">
        <v>92.22</v>
      </c>
      <c r="I44" s="12">
        <f t="shared" si="0"/>
        <v>63.347791399221137</v>
      </c>
      <c r="J44" s="8">
        <v>834</v>
      </c>
      <c r="K44" s="8">
        <v>636</v>
      </c>
      <c r="L44" s="8">
        <v>21.5</v>
      </c>
      <c r="M44" s="8">
        <v>45.61</v>
      </c>
      <c r="N44" s="8">
        <v>2.2000000000000002</v>
      </c>
      <c r="O44" s="8">
        <v>0.45</v>
      </c>
      <c r="P44" s="8">
        <v>0.89</v>
      </c>
      <c r="Q44" s="13">
        <f t="shared" si="1"/>
        <v>15.507400000000001</v>
      </c>
      <c r="R44" s="8">
        <f t="shared" si="2"/>
        <v>48850.791184000002</v>
      </c>
      <c r="S44" s="37">
        <f t="shared" si="3"/>
        <v>4.8850791184E-2</v>
      </c>
      <c r="T44" s="8"/>
      <c r="U44" s="8"/>
      <c r="V44" s="8"/>
      <c r="W44" s="8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</row>
    <row r="45" spans="1:71" x14ac:dyDescent="0.3">
      <c r="A45" s="8">
        <v>40</v>
      </c>
      <c r="B45" s="8">
        <v>6868.16</v>
      </c>
      <c r="C45" s="8">
        <v>366.85</v>
      </c>
      <c r="D45" s="8">
        <v>94.94</v>
      </c>
      <c r="E45" s="13">
        <v>92.11</v>
      </c>
      <c r="F45" s="11">
        <v>173.36</v>
      </c>
      <c r="G45" s="8">
        <v>0.64</v>
      </c>
      <c r="H45" s="8">
        <v>109.35</v>
      </c>
      <c r="I45" s="12">
        <f t="shared" si="0"/>
        <v>93.53741715294106</v>
      </c>
      <c r="J45" s="8">
        <v>626</v>
      </c>
      <c r="K45" s="8">
        <v>638</v>
      </c>
      <c r="L45" s="8">
        <v>151.61000000000001</v>
      </c>
      <c r="M45" s="8">
        <v>97.01</v>
      </c>
      <c r="N45" s="8">
        <v>1.03</v>
      </c>
      <c r="O45" s="8">
        <v>0.97</v>
      </c>
      <c r="P45" s="8">
        <v>0.9</v>
      </c>
      <c r="Q45" s="13">
        <f t="shared" si="1"/>
        <v>32.983400000000003</v>
      </c>
      <c r="R45" s="8">
        <f t="shared" si="2"/>
        <v>226535.26854400002</v>
      </c>
      <c r="S45" s="37">
        <f t="shared" si="3"/>
        <v>0.22653526854400002</v>
      </c>
      <c r="T45" s="8"/>
      <c r="U45" s="8"/>
      <c r="V45" s="8"/>
      <c r="W45" s="8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</row>
    <row r="46" spans="1:71" x14ac:dyDescent="0.3">
      <c r="A46" s="8">
        <v>41</v>
      </c>
      <c r="B46" s="8">
        <v>2913.56</v>
      </c>
      <c r="C46" s="8">
        <v>245.62</v>
      </c>
      <c r="D46" s="8">
        <v>76.98</v>
      </c>
      <c r="E46" s="13">
        <v>48.19</v>
      </c>
      <c r="F46" s="11">
        <v>114.85</v>
      </c>
      <c r="G46" s="8">
        <v>0.61</v>
      </c>
      <c r="H46" s="8">
        <v>83.08</v>
      </c>
      <c r="I46" s="12">
        <f t="shared" si="0"/>
        <v>60.922421170484398</v>
      </c>
      <c r="J46" s="8">
        <v>1084</v>
      </c>
      <c r="K46" s="8">
        <v>640</v>
      </c>
      <c r="L46" s="8">
        <v>110.14</v>
      </c>
      <c r="M46" s="8">
        <v>56.98</v>
      </c>
      <c r="N46" s="8">
        <v>1.6</v>
      </c>
      <c r="O46" s="8">
        <v>0.63</v>
      </c>
      <c r="P46" s="8">
        <v>0.85</v>
      </c>
      <c r="Q46" s="13">
        <f t="shared" si="1"/>
        <v>19.373200000000001</v>
      </c>
      <c r="R46" s="8">
        <f t="shared" si="2"/>
        <v>56444.980592</v>
      </c>
      <c r="S46" s="37">
        <f t="shared" si="3"/>
        <v>5.6444980591999996E-2</v>
      </c>
      <c r="T46" s="8"/>
      <c r="U46" s="8"/>
      <c r="V46" s="8"/>
      <c r="W46" s="8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</row>
    <row r="47" spans="1:71" x14ac:dyDescent="0.3">
      <c r="A47" s="8">
        <v>42</v>
      </c>
      <c r="B47" s="8">
        <v>7442.76</v>
      </c>
      <c r="C47" s="8">
        <v>345.16</v>
      </c>
      <c r="D47" s="8">
        <v>106.16</v>
      </c>
      <c r="E47" s="13">
        <v>89.26</v>
      </c>
      <c r="F47" s="11">
        <v>172.54</v>
      </c>
      <c r="G47" s="8">
        <v>0.79</v>
      </c>
      <c r="H47" s="8">
        <v>118.41</v>
      </c>
      <c r="I47" s="12">
        <f t="shared" si="0"/>
        <v>97.371571466913821</v>
      </c>
      <c r="J47" s="8">
        <v>1199</v>
      </c>
      <c r="K47" s="8">
        <v>671</v>
      </c>
      <c r="L47" s="8">
        <v>171.16</v>
      </c>
      <c r="M47" s="8">
        <v>95.19</v>
      </c>
      <c r="N47" s="8">
        <v>1.19</v>
      </c>
      <c r="O47" s="8">
        <v>0.84</v>
      </c>
      <c r="P47" s="8">
        <v>0.93</v>
      </c>
      <c r="Q47" s="13">
        <f t="shared" si="1"/>
        <v>32.364600000000003</v>
      </c>
      <c r="R47" s="8">
        <f t="shared" si="2"/>
        <v>240881.95029600002</v>
      </c>
      <c r="S47" s="37">
        <f t="shared" si="3"/>
        <v>0.24088195029600001</v>
      </c>
      <c r="T47" s="8"/>
      <c r="U47" s="8"/>
      <c r="V47" s="8"/>
      <c r="W47" s="8"/>
      <c r="X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</row>
    <row r="48" spans="1:71" x14ac:dyDescent="0.3">
      <c r="A48" s="8">
        <v>43</v>
      </c>
      <c r="B48" s="8">
        <v>7456.28</v>
      </c>
      <c r="C48" s="8">
        <v>380.29</v>
      </c>
      <c r="D48" s="8">
        <v>115.82</v>
      </c>
      <c r="E48" s="13">
        <v>81.97</v>
      </c>
      <c r="F48" s="11">
        <v>152.87</v>
      </c>
      <c r="G48" s="8">
        <v>0.65</v>
      </c>
      <c r="H48" s="8">
        <v>123.85</v>
      </c>
      <c r="I48" s="12">
        <f t="shared" si="0"/>
        <v>97.459970551363341</v>
      </c>
      <c r="J48" s="8">
        <v>709</v>
      </c>
      <c r="K48" s="8">
        <v>665</v>
      </c>
      <c r="L48" s="8">
        <v>140.96</v>
      </c>
      <c r="M48" s="8">
        <v>89.97</v>
      </c>
      <c r="N48" s="8">
        <v>1.41</v>
      </c>
      <c r="O48" s="8">
        <v>0.71</v>
      </c>
      <c r="P48" s="8">
        <v>0.89</v>
      </c>
      <c r="Q48" s="13">
        <f t="shared" si="1"/>
        <v>30.5898</v>
      </c>
      <c r="R48" s="8">
        <f t="shared" si="2"/>
        <v>228086.11394399998</v>
      </c>
      <c r="S48" s="37">
        <f t="shared" si="3"/>
        <v>0.22808611394399997</v>
      </c>
      <c r="T48" s="8"/>
      <c r="U48" s="8"/>
      <c r="V48" s="8"/>
      <c r="W48" s="8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</row>
    <row r="49" spans="1:71" x14ac:dyDescent="0.3">
      <c r="A49" s="8">
        <v>44</v>
      </c>
      <c r="B49" s="8">
        <v>4745.5200000000004</v>
      </c>
      <c r="C49" s="8">
        <v>348.2</v>
      </c>
      <c r="D49" s="8">
        <v>97.02</v>
      </c>
      <c r="E49" s="13">
        <v>62.28</v>
      </c>
      <c r="F49" s="11">
        <v>21.46</v>
      </c>
      <c r="G49" s="8">
        <v>0.49</v>
      </c>
      <c r="H49" s="8">
        <v>104.81</v>
      </c>
      <c r="I49" s="12">
        <f t="shared" si="0"/>
        <v>77.751195538353699</v>
      </c>
      <c r="J49" s="8">
        <v>1528</v>
      </c>
      <c r="K49" s="8">
        <v>684</v>
      </c>
      <c r="L49" s="8">
        <v>29.74</v>
      </c>
      <c r="M49" s="8">
        <v>69.239999999999995</v>
      </c>
      <c r="N49" s="8">
        <v>1.56</v>
      </c>
      <c r="O49" s="8">
        <v>0.64</v>
      </c>
      <c r="P49" s="8">
        <v>0.83</v>
      </c>
      <c r="Q49" s="13">
        <f t="shared" si="1"/>
        <v>23.541599999999999</v>
      </c>
      <c r="R49" s="8">
        <f t="shared" si="2"/>
        <v>111717.13363200001</v>
      </c>
      <c r="S49" s="37">
        <f t="shared" si="3"/>
        <v>0.111717133632</v>
      </c>
      <c r="T49" s="8"/>
      <c r="U49" s="8"/>
      <c r="V49" s="8"/>
      <c r="W49" s="8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</row>
    <row r="50" spans="1:71" x14ac:dyDescent="0.3">
      <c r="A50" s="8">
        <v>45</v>
      </c>
      <c r="B50" s="8">
        <v>5056.4799999999996</v>
      </c>
      <c r="C50" s="8">
        <v>323.08999999999997</v>
      </c>
      <c r="D50" s="8">
        <v>107.47</v>
      </c>
      <c r="E50" s="13">
        <v>59.9</v>
      </c>
      <c r="F50" s="11">
        <v>96.51</v>
      </c>
      <c r="G50" s="8">
        <v>0.61</v>
      </c>
      <c r="H50" s="8">
        <v>122.64</v>
      </c>
      <c r="I50" s="12">
        <f t="shared" si="0"/>
        <v>80.258182113591033</v>
      </c>
      <c r="J50" s="8">
        <v>2607</v>
      </c>
      <c r="K50" s="8">
        <v>662</v>
      </c>
      <c r="L50" s="8">
        <v>94.86</v>
      </c>
      <c r="M50" s="8">
        <v>69.86</v>
      </c>
      <c r="N50" s="8">
        <v>1.79</v>
      </c>
      <c r="O50" s="8">
        <v>0.56000000000000005</v>
      </c>
      <c r="P50" s="8">
        <v>0.87</v>
      </c>
      <c r="Q50" s="13">
        <f t="shared" si="1"/>
        <v>23.752400000000002</v>
      </c>
      <c r="R50" s="8">
        <f t="shared" si="2"/>
        <v>120103.535552</v>
      </c>
      <c r="S50" s="37">
        <f t="shared" si="3"/>
        <v>0.120103535552</v>
      </c>
      <c r="T50" s="8"/>
      <c r="U50" s="8"/>
      <c r="V50" s="8"/>
      <c r="W50" s="8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</row>
    <row r="51" spans="1:71" x14ac:dyDescent="0.3">
      <c r="A51" s="8">
        <v>46</v>
      </c>
      <c r="B51" s="8">
        <v>8720.4</v>
      </c>
      <c r="C51" s="8">
        <v>387.02</v>
      </c>
      <c r="D51" s="8">
        <v>107.13</v>
      </c>
      <c r="E51" s="13">
        <v>103.65</v>
      </c>
      <c r="F51" s="11">
        <v>156.19</v>
      </c>
      <c r="G51" s="8">
        <v>0.73</v>
      </c>
      <c r="H51" s="8">
        <v>123.6</v>
      </c>
      <c r="I51" s="12">
        <f t="shared" si="0"/>
        <v>105.39824386068867</v>
      </c>
      <c r="J51" s="8">
        <v>938</v>
      </c>
      <c r="K51" s="8">
        <v>670</v>
      </c>
      <c r="L51" s="8">
        <v>112.25</v>
      </c>
      <c r="M51" s="8">
        <v>106.57</v>
      </c>
      <c r="N51" s="8">
        <v>1.03</v>
      </c>
      <c r="O51" s="8">
        <v>0.97</v>
      </c>
      <c r="P51" s="8">
        <v>0.91</v>
      </c>
      <c r="Q51" s="13">
        <f t="shared" si="1"/>
        <v>36.233800000000002</v>
      </c>
      <c r="R51" s="8">
        <f t="shared" si="2"/>
        <v>315973.22951999999</v>
      </c>
      <c r="S51" s="37">
        <f t="shared" si="3"/>
        <v>0.31597322951999995</v>
      </c>
      <c r="T51" s="8"/>
      <c r="U51" s="8"/>
      <c r="V51" s="8"/>
      <c r="W51" s="8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</row>
    <row r="52" spans="1:71" ht="17.399999999999999" x14ac:dyDescent="0.3">
      <c r="A52" s="8">
        <v>47</v>
      </c>
      <c r="B52" s="8">
        <v>3413.8</v>
      </c>
      <c r="C52" s="8">
        <v>260.58999999999997</v>
      </c>
      <c r="D52" s="8">
        <v>87.04</v>
      </c>
      <c r="E52" s="13">
        <v>49.94</v>
      </c>
      <c r="F52" s="11">
        <v>60.7</v>
      </c>
      <c r="G52" s="8">
        <v>0.63</v>
      </c>
      <c r="H52" s="8">
        <v>90.81</v>
      </c>
      <c r="I52" s="12">
        <f t="shared" si="0"/>
        <v>65.945354718260461</v>
      </c>
      <c r="J52" s="8">
        <v>905</v>
      </c>
      <c r="K52" s="8">
        <v>717</v>
      </c>
      <c r="L52" s="8">
        <v>76.760000000000005</v>
      </c>
      <c r="M52" s="8">
        <v>58.83</v>
      </c>
      <c r="N52" s="8">
        <v>1.74</v>
      </c>
      <c r="O52" s="8">
        <v>0.56999999999999995</v>
      </c>
      <c r="P52" s="8">
        <v>0.85</v>
      </c>
      <c r="Q52" s="13">
        <f t="shared" si="1"/>
        <v>20.002200000000002</v>
      </c>
      <c r="R52" s="8">
        <f t="shared" si="2"/>
        <v>68283.510360000015</v>
      </c>
      <c r="S52" s="37">
        <f t="shared" si="3"/>
        <v>6.8283510360000008E-2</v>
      </c>
      <c r="T52" s="8"/>
      <c r="U52" s="8"/>
      <c r="V52" s="8"/>
      <c r="W52" s="8"/>
      <c r="X52" s="20"/>
      <c r="Y52" s="40" t="s">
        <v>65</v>
      </c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</row>
    <row r="53" spans="1:71" x14ac:dyDescent="0.3">
      <c r="A53" s="8">
        <v>48</v>
      </c>
      <c r="B53" s="8">
        <v>2399.8000000000002</v>
      </c>
      <c r="C53" s="8">
        <v>203.02</v>
      </c>
      <c r="D53" s="8">
        <v>64.61</v>
      </c>
      <c r="E53" s="13">
        <v>47.29</v>
      </c>
      <c r="F53" s="11">
        <v>172.5</v>
      </c>
      <c r="G53" s="8">
        <v>0.73</v>
      </c>
      <c r="H53" s="8">
        <v>72.430000000000007</v>
      </c>
      <c r="I53" s="12">
        <f t="shared" si="0"/>
        <v>55.290777383703585</v>
      </c>
      <c r="J53" s="8">
        <v>1952</v>
      </c>
      <c r="K53" s="8">
        <v>705</v>
      </c>
      <c r="L53" s="8">
        <v>158.96</v>
      </c>
      <c r="M53" s="8">
        <v>50.87</v>
      </c>
      <c r="N53" s="8">
        <v>1.37</v>
      </c>
      <c r="O53" s="8">
        <v>0.73</v>
      </c>
      <c r="P53" s="8">
        <v>0.89</v>
      </c>
      <c r="Q53" s="13">
        <f t="shared" si="1"/>
        <v>17.2958</v>
      </c>
      <c r="R53" s="8">
        <f t="shared" si="2"/>
        <v>41506.46084</v>
      </c>
      <c r="S53" s="37">
        <f t="shared" si="3"/>
        <v>4.1506460839999995E-2</v>
      </c>
      <c r="T53" s="8"/>
      <c r="U53" s="8"/>
      <c r="V53" s="8"/>
      <c r="W53" s="8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</row>
    <row r="54" spans="1:71" x14ac:dyDescent="0.3">
      <c r="A54" s="8">
        <v>49</v>
      </c>
      <c r="B54" s="8">
        <v>2494.44</v>
      </c>
      <c r="C54" s="8">
        <v>206.69</v>
      </c>
      <c r="D54" s="8">
        <v>65.8</v>
      </c>
      <c r="E54" s="13">
        <v>48.27</v>
      </c>
      <c r="F54" s="11">
        <v>127.16</v>
      </c>
      <c r="G54" s="8">
        <v>0.73</v>
      </c>
      <c r="H54" s="8">
        <v>71.72</v>
      </c>
      <c r="I54" s="12">
        <f t="shared" si="0"/>
        <v>56.37047607789389</v>
      </c>
      <c r="J54" s="8">
        <v>2717</v>
      </c>
      <c r="K54" s="8">
        <v>707</v>
      </c>
      <c r="L54" s="8">
        <v>136.47</v>
      </c>
      <c r="M54" s="8">
        <v>52.32</v>
      </c>
      <c r="N54" s="8">
        <v>1.36</v>
      </c>
      <c r="O54" s="8">
        <v>0.73</v>
      </c>
      <c r="P54" s="8">
        <v>0.89</v>
      </c>
      <c r="Q54" s="13">
        <f t="shared" si="1"/>
        <v>17.788800000000002</v>
      </c>
      <c r="R54" s="8">
        <f t="shared" si="2"/>
        <v>44373.094272000009</v>
      </c>
      <c r="S54" s="37">
        <f t="shared" si="3"/>
        <v>4.4373094272000008E-2</v>
      </c>
      <c r="T54" s="8"/>
      <c r="U54" s="8"/>
      <c r="V54" s="8"/>
      <c r="W54" s="8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</row>
    <row r="55" spans="1:71" x14ac:dyDescent="0.3">
      <c r="A55" s="8">
        <v>50</v>
      </c>
      <c r="B55" s="8">
        <v>946.4</v>
      </c>
      <c r="C55" s="8">
        <v>140.25</v>
      </c>
      <c r="D55" s="8">
        <v>47.24</v>
      </c>
      <c r="E55" s="13">
        <v>25.51</v>
      </c>
      <c r="F55" s="11">
        <v>72.8</v>
      </c>
      <c r="G55" s="8">
        <v>0.6</v>
      </c>
      <c r="H55" s="8">
        <v>54.29</v>
      </c>
      <c r="I55" s="12">
        <f t="shared" si="0"/>
        <v>34.721824484629281</v>
      </c>
      <c r="J55" s="8">
        <v>1849</v>
      </c>
      <c r="K55" s="8">
        <v>756</v>
      </c>
      <c r="L55" s="8">
        <v>73.3</v>
      </c>
      <c r="M55" s="8">
        <v>28.6</v>
      </c>
      <c r="N55" s="8">
        <v>1.85</v>
      </c>
      <c r="O55" s="8">
        <v>0.54</v>
      </c>
      <c r="P55" s="8">
        <v>0.85</v>
      </c>
      <c r="Q55" s="13">
        <f t="shared" si="1"/>
        <v>9.724000000000002</v>
      </c>
      <c r="R55" s="8">
        <f t="shared" si="2"/>
        <v>9202.7936000000009</v>
      </c>
      <c r="S55" s="37">
        <f t="shared" si="3"/>
        <v>9.2027936000000001E-3</v>
      </c>
      <c r="T55" s="8"/>
      <c r="U55" s="8"/>
      <c r="V55" s="8"/>
      <c r="W55" s="8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</row>
    <row r="56" spans="1:71" x14ac:dyDescent="0.3">
      <c r="A56" s="8">
        <v>51</v>
      </c>
      <c r="B56" s="8">
        <v>5624.32</v>
      </c>
      <c r="C56" s="8">
        <v>307.12</v>
      </c>
      <c r="D56" s="8">
        <v>107.89</v>
      </c>
      <c r="E56" s="13">
        <v>66.38</v>
      </c>
      <c r="F56" s="11">
        <v>146.47</v>
      </c>
      <c r="G56" s="8">
        <v>0.75</v>
      </c>
      <c r="H56" s="8">
        <v>111.07</v>
      </c>
      <c r="I56" s="12">
        <f t="shared" si="0"/>
        <v>84.644780426811806</v>
      </c>
      <c r="J56" s="8">
        <v>2565</v>
      </c>
      <c r="K56" s="8">
        <v>751</v>
      </c>
      <c r="L56" s="8">
        <v>147.43</v>
      </c>
      <c r="M56" s="8">
        <v>70.930000000000007</v>
      </c>
      <c r="N56" s="8">
        <v>1.63</v>
      </c>
      <c r="O56" s="8">
        <v>0.62</v>
      </c>
      <c r="P56" s="8">
        <v>0.91</v>
      </c>
      <c r="Q56" s="13">
        <f t="shared" si="1"/>
        <v>24.116200000000003</v>
      </c>
      <c r="R56" s="8">
        <f t="shared" si="2"/>
        <v>135637.22598400002</v>
      </c>
      <c r="S56" s="37">
        <f t="shared" si="3"/>
        <v>0.13563722598400002</v>
      </c>
      <c r="T56" s="8"/>
      <c r="U56" s="8"/>
      <c r="V56" s="8"/>
      <c r="W56" s="8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</row>
    <row r="57" spans="1:71" x14ac:dyDescent="0.3">
      <c r="A57" s="8">
        <v>52</v>
      </c>
      <c r="B57" s="8">
        <v>2541.7600000000002</v>
      </c>
      <c r="C57" s="8">
        <v>218.99</v>
      </c>
      <c r="D57" s="8">
        <v>74.91</v>
      </c>
      <c r="E57" s="13">
        <v>43.2</v>
      </c>
      <c r="F57" s="11">
        <v>30.86</v>
      </c>
      <c r="G57" s="8">
        <v>0.67</v>
      </c>
      <c r="H57" s="8">
        <v>80.260000000000005</v>
      </c>
      <c r="I57" s="12">
        <f t="shared" si="0"/>
        <v>56.902643418609983</v>
      </c>
      <c r="J57" s="8">
        <v>1004</v>
      </c>
      <c r="K57" s="8">
        <v>776</v>
      </c>
      <c r="L57" s="8">
        <v>24.9</v>
      </c>
      <c r="M57" s="8">
        <v>45.43</v>
      </c>
      <c r="N57" s="8">
        <v>1.73</v>
      </c>
      <c r="O57" s="8">
        <v>0.57999999999999996</v>
      </c>
      <c r="P57" s="8">
        <v>0.89</v>
      </c>
      <c r="Q57" s="13">
        <f t="shared" si="1"/>
        <v>15.446200000000001</v>
      </c>
      <c r="R57" s="8">
        <f t="shared" si="2"/>
        <v>39260.533312000007</v>
      </c>
      <c r="S57" s="37">
        <f t="shared" si="3"/>
        <v>3.9260533312000002E-2</v>
      </c>
      <c r="T57" s="8"/>
      <c r="U57" s="8"/>
      <c r="V57" s="8"/>
      <c r="W57" s="8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</row>
    <row r="58" spans="1:71" x14ac:dyDescent="0.3">
      <c r="A58" s="8">
        <v>53</v>
      </c>
      <c r="B58" s="8">
        <v>9240.92</v>
      </c>
      <c r="C58" s="8">
        <v>503.42</v>
      </c>
      <c r="D58" s="8">
        <v>133.69999999999999</v>
      </c>
      <c r="E58" s="13">
        <v>88</v>
      </c>
      <c r="F58" s="11">
        <v>110.38</v>
      </c>
      <c r="G58" s="8">
        <v>0.46</v>
      </c>
      <c r="H58" s="8">
        <v>149.68</v>
      </c>
      <c r="I58" s="12">
        <f t="shared" si="0"/>
        <v>108.49826086838888</v>
      </c>
      <c r="J58" s="8">
        <v>477</v>
      </c>
      <c r="K58" s="8">
        <v>766</v>
      </c>
      <c r="L58" s="8">
        <v>107.18</v>
      </c>
      <c r="M58" s="8">
        <v>105.81</v>
      </c>
      <c r="N58" s="8">
        <v>1.52</v>
      </c>
      <c r="O58" s="8">
        <v>0.66</v>
      </c>
      <c r="P58" s="8">
        <v>0.85</v>
      </c>
      <c r="Q58" s="13">
        <f t="shared" si="1"/>
        <v>35.9754</v>
      </c>
      <c r="R58" s="8">
        <f t="shared" si="2"/>
        <v>332445.79336800001</v>
      </c>
      <c r="S58" s="37">
        <f t="shared" si="3"/>
        <v>0.33244579336800001</v>
      </c>
      <c r="T58" s="8"/>
      <c r="U58" s="8"/>
      <c r="V58" s="8"/>
      <c r="W58" s="8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</row>
    <row r="59" spans="1:71" x14ac:dyDescent="0.3">
      <c r="A59" s="8">
        <v>54</v>
      </c>
      <c r="B59" s="8">
        <v>5374.2</v>
      </c>
      <c r="C59" s="8">
        <v>328.93</v>
      </c>
      <c r="D59" s="8">
        <v>97.21</v>
      </c>
      <c r="E59" s="13">
        <v>70.39</v>
      </c>
      <c r="F59" s="11">
        <v>59.76</v>
      </c>
      <c r="G59" s="8">
        <v>0.62</v>
      </c>
      <c r="H59" s="8">
        <v>106.09</v>
      </c>
      <c r="I59" s="12">
        <f t="shared" si="0"/>
        <v>82.741251197220407</v>
      </c>
      <c r="J59" s="8">
        <v>933</v>
      </c>
      <c r="K59" s="8">
        <v>805</v>
      </c>
      <c r="L59" s="8">
        <v>72.900000000000006</v>
      </c>
      <c r="M59" s="8">
        <v>76.44</v>
      </c>
      <c r="N59" s="8">
        <v>1.38</v>
      </c>
      <c r="O59" s="8">
        <v>0.72</v>
      </c>
      <c r="P59" s="8">
        <v>0.89</v>
      </c>
      <c r="Q59" s="13">
        <f t="shared" si="1"/>
        <v>25.989599999999999</v>
      </c>
      <c r="R59" s="8">
        <f t="shared" si="2"/>
        <v>139673.30831999998</v>
      </c>
      <c r="S59" s="37">
        <f t="shared" si="3"/>
        <v>0.13967330831999997</v>
      </c>
      <c r="T59" s="8"/>
      <c r="U59" s="8"/>
      <c r="V59" s="8"/>
      <c r="W59" s="8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</row>
    <row r="60" spans="1:71" x14ac:dyDescent="0.3">
      <c r="A60" s="8">
        <v>55</v>
      </c>
      <c r="B60" s="8">
        <v>3197.48</v>
      </c>
      <c r="C60" s="8">
        <v>218.88</v>
      </c>
      <c r="D60" s="8">
        <v>71.73</v>
      </c>
      <c r="E60" s="13">
        <v>56.76</v>
      </c>
      <c r="F60" s="11">
        <v>47.01</v>
      </c>
      <c r="G60" s="8">
        <v>0.84</v>
      </c>
      <c r="H60" s="8">
        <v>79.59</v>
      </c>
      <c r="I60" s="12">
        <f t="shared" si="0"/>
        <v>63.821806069213565</v>
      </c>
      <c r="J60" s="8">
        <v>2247</v>
      </c>
      <c r="K60" s="8">
        <v>791</v>
      </c>
      <c r="L60" s="8">
        <v>51.63</v>
      </c>
      <c r="M60" s="8">
        <v>61.63</v>
      </c>
      <c r="N60" s="8">
        <v>1.26</v>
      </c>
      <c r="O60" s="8">
        <v>0.79</v>
      </c>
      <c r="P60" s="8">
        <v>0.93</v>
      </c>
      <c r="Q60" s="13">
        <f t="shared" si="1"/>
        <v>20.954200000000004</v>
      </c>
      <c r="R60" s="8">
        <f t="shared" si="2"/>
        <v>67000.635416000019</v>
      </c>
      <c r="S60" s="37">
        <f t="shared" si="3"/>
        <v>6.7000635416000015E-2</v>
      </c>
      <c r="T60" s="8"/>
      <c r="U60" s="8"/>
      <c r="V60" s="8"/>
      <c r="W60" s="8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</row>
    <row r="61" spans="1:71" x14ac:dyDescent="0.3">
      <c r="A61" s="8">
        <v>56</v>
      </c>
      <c r="B61" s="8">
        <v>4880.72</v>
      </c>
      <c r="C61" s="8">
        <v>347.2</v>
      </c>
      <c r="D61" s="8">
        <v>86.55</v>
      </c>
      <c r="E61" s="13">
        <v>71.8</v>
      </c>
      <c r="F61" s="11">
        <v>16.73</v>
      </c>
      <c r="G61" s="8">
        <v>0.51</v>
      </c>
      <c r="H61" s="8">
        <v>98.01</v>
      </c>
      <c r="I61" s="12">
        <f t="shared" si="0"/>
        <v>78.85098418540106</v>
      </c>
      <c r="J61" s="8">
        <v>859</v>
      </c>
      <c r="K61" s="8">
        <v>814</v>
      </c>
      <c r="L61" s="8">
        <v>21.8</v>
      </c>
      <c r="M61" s="8">
        <v>77.040000000000006</v>
      </c>
      <c r="N61" s="8">
        <v>1.21</v>
      </c>
      <c r="O61" s="8">
        <v>0.83</v>
      </c>
      <c r="P61" s="8">
        <v>0.87</v>
      </c>
      <c r="Q61" s="13">
        <f t="shared" si="1"/>
        <v>26.193600000000004</v>
      </c>
      <c r="R61" s="8">
        <f t="shared" si="2"/>
        <v>127843.62739200002</v>
      </c>
      <c r="S61" s="37">
        <f t="shared" si="3"/>
        <v>0.12784362739200003</v>
      </c>
      <c r="T61" s="8"/>
      <c r="U61" s="8"/>
      <c r="V61" s="8"/>
      <c r="W61" s="8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</row>
    <row r="62" spans="1:71" x14ac:dyDescent="0.3">
      <c r="A62" s="8">
        <v>57</v>
      </c>
      <c r="B62" s="8">
        <v>3224.52</v>
      </c>
      <c r="C62" s="8">
        <v>238.52</v>
      </c>
      <c r="D62" s="8">
        <v>81.680000000000007</v>
      </c>
      <c r="E62" s="13">
        <v>50.26</v>
      </c>
      <c r="F62" s="11">
        <v>161.84</v>
      </c>
      <c r="G62" s="8">
        <v>0.71</v>
      </c>
      <c r="H62" s="8">
        <v>86.43</v>
      </c>
      <c r="I62" s="12">
        <f t="shared" si="0"/>
        <v>64.091097586239826</v>
      </c>
      <c r="J62" s="8">
        <v>2401</v>
      </c>
      <c r="K62" s="8">
        <v>801</v>
      </c>
      <c r="L62" s="8">
        <v>164.29</v>
      </c>
      <c r="M62" s="8">
        <v>55.09</v>
      </c>
      <c r="N62" s="8">
        <v>1.63</v>
      </c>
      <c r="O62" s="8">
        <v>0.62</v>
      </c>
      <c r="P62" s="8">
        <v>0.88</v>
      </c>
      <c r="Q62" s="13">
        <f t="shared" si="1"/>
        <v>18.730600000000003</v>
      </c>
      <c r="R62" s="8">
        <f t="shared" si="2"/>
        <v>60397.194312000007</v>
      </c>
      <c r="S62" s="37">
        <f t="shared" si="3"/>
        <v>6.0397194312000003E-2</v>
      </c>
      <c r="T62" s="8"/>
      <c r="U62" s="8"/>
      <c r="V62" s="8"/>
      <c r="W62" s="8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</row>
    <row r="63" spans="1:71" x14ac:dyDescent="0.3">
      <c r="A63" s="8">
        <v>58</v>
      </c>
      <c r="B63" s="8">
        <v>2061.8000000000002</v>
      </c>
      <c r="C63" s="8">
        <v>217.46</v>
      </c>
      <c r="D63" s="8">
        <v>64.290000000000006</v>
      </c>
      <c r="E63" s="13">
        <v>40.83</v>
      </c>
      <c r="F63" s="11">
        <v>166.25</v>
      </c>
      <c r="G63" s="8">
        <v>0.55000000000000004</v>
      </c>
      <c r="H63" s="8">
        <v>71.91</v>
      </c>
      <c r="I63" s="12">
        <f t="shared" si="0"/>
        <v>51.249359169521568</v>
      </c>
      <c r="J63" s="8">
        <v>1164</v>
      </c>
      <c r="K63" s="8">
        <v>803</v>
      </c>
      <c r="L63" s="8">
        <v>167.47</v>
      </c>
      <c r="M63" s="8">
        <v>45.7</v>
      </c>
      <c r="N63" s="8">
        <v>1.57</v>
      </c>
      <c r="O63" s="8">
        <v>0.64</v>
      </c>
      <c r="P63" s="8">
        <v>0.81</v>
      </c>
      <c r="Q63" s="13">
        <f t="shared" si="1"/>
        <v>15.538000000000002</v>
      </c>
      <c r="R63" s="8">
        <f t="shared" si="2"/>
        <v>32036.248400000008</v>
      </c>
      <c r="S63" s="37">
        <f t="shared" si="3"/>
        <v>3.2036248400000009E-2</v>
      </c>
      <c r="T63" s="8"/>
      <c r="U63" s="8"/>
      <c r="V63" s="8"/>
      <c r="W63" s="8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</row>
    <row r="64" spans="1:71" x14ac:dyDescent="0.3">
      <c r="A64" s="8">
        <v>59</v>
      </c>
      <c r="B64" s="8">
        <v>5671.64</v>
      </c>
      <c r="C64" s="8">
        <v>326.77</v>
      </c>
      <c r="D64" s="8">
        <v>93.45</v>
      </c>
      <c r="E64" s="13">
        <v>77.27</v>
      </c>
      <c r="F64" s="11">
        <v>164.4</v>
      </c>
      <c r="G64" s="8">
        <v>0.67</v>
      </c>
      <c r="H64" s="8">
        <v>100.36</v>
      </c>
      <c r="I64" s="12">
        <f t="shared" si="0"/>
        <v>85.000112401574242</v>
      </c>
      <c r="J64" s="8">
        <v>951</v>
      </c>
      <c r="K64" s="8">
        <v>821</v>
      </c>
      <c r="L64" s="8">
        <v>163.44</v>
      </c>
      <c r="M64" s="8">
        <v>80.599999999999994</v>
      </c>
      <c r="N64" s="8">
        <v>1.21</v>
      </c>
      <c r="O64" s="8">
        <v>0.83</v>
      </c>
      <c r="P64" s="8">
        <v>0.91</v>
      </c>
      <c r="Q64" s="13">
        <f t="shared" si="1"/>
        <v>27.404</v>
      </c>
      <c r="R64" s="8">
        <f t="shared" si="2"/>
        <v>155425.62256000002</v>
      </c>
      <c r="S64" s="37">
        <f t="shared" si="3"/>
        <v>0.15542562256</v>
      </c>
      <c r="T64" s="8"/>
      <c r="U64" s="8"/>
      <c r="V64" s="8"/>
      <c r="W64" s="8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</row>
    <row r="65" spans="1:71" x14ac:dyDescent="0.3">
      <c r="A65" s="8">
        <v>60</v>
      </c>
      <c r="B65" s="8">
        <v>6158.36</v>
      </c>
      <c r="C65" s="8">
        <v>338.69</v>
      </c>
      <c r="D65" s="8">
        <v>125.31</v>
      </c>
      <c r="E65" s="13">
        <v>62.57</v>
      </c>
      <c r="F65" s="11">
        <v>130.28</v>
      </c>
      <c r="G65" s="8">
        <v>0.67</v>
      </c>
      <c r="H65" s="8">
        <v>129.53</v>
      </c>
      <c r="I65" s="12">
        <f t="shared" si="0"/>
        <v>88.57225629951661</v>
      </c>
      <c r="J65" s="8">
        <v>2433</v>
      </c>
      <c r="K65" s="8">
        <v>855</v>
      </c>
      <c r="L65" s="8">
        <v>141.52000000000001</v>
      </c>
      <c r="M65" s="8">
        <v>68.3</v>
      </c>
      <c r="N65" s="8">
        <v>2</v>
      </c>
      <c r="O65" s="8">
        <v>0.5</v>
      </c>
      <c r="P65" s="8">
        <v>0.91</v>
      </c>
      <c r="Q65" s="13">
        <f t="shared" si="1"/>
        <v>23.222000000000001</v>
      </c>
      <c r="R65" s="8">
        <f t="shared" si="2"/>
        <v>143009.43591999999</v>
      </c>
      <c r="S65" s="37">
        <f t="shared" si="3"/>
        <v>0.14300943591999998</v>
      </c>
      <c r="T65" s="8"/>
      <c r="U65" s="8"/>
      <c r="V65" s="8"/>
      <c r="W65" s="8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</row>
    <row r="66" spans="1:71" x14ac:dyDescent="0.3">
      <c r="A66" s="8">
        <v>61</v>
      </c>
      <c r="B66" s="8">
        <v>4515.68</v>
      </c>
      <c r="C66" s="8">
        <v>265.16000000000003</v>
      </c>
      <c r="D66" s="8">
        <v>83.17</v>
      </c>
      <c r="E66" s="13">
        <v>69.13</v>
      </c>
      <c r="F66" s="11">
        <v>54.92</v>
      </c>
      <c r="G66" s="8">
        <v>0.81</v>
      </c>
      <c r="H66" s="8">
        <v>89.46</v>
      </c>
      <c r="I66" s="12">
        <f t="shared" si="0"/>
        <v>75.844964227864949</v>
      </c>
      <c r="J66" s="8">
        <v>1971</v>
      </c>
      <c r="K66" s="8">
        <v>887</v>
      </c>
      <c r="L66" s="8">
        <v>35.54</v>
      </c>
      <c r="M66" s="8">
        <v>71.87</v>
      </c>
      <c r="N66" s="8">
        <v>1.2</v>
      </c>
      <c r="O66" s="8">
        <v>0.83</v>
      </c>
      <c r="P66" s="8">
        <v>0.92</v>
      </c>
      <c r="Q66" s="13">
        <f t="shared" si="1"/>
        <v>24.435800000000004</v>
      </c>
      <c r="R66" s="8">
        <f t="shared" si="2"/>
        <v>110344.25334400003</v>
      </c>
      <c r="S66" s="37">
        <f t="shared" si="3"/>
        <v>0.11034425334400003</v>
      </c>
      <c r="T66" s="8"/>
      <c r="U66" s="8"/>
      <c r="V66" s="8"/>
      <c r="W66" s="8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</row>
    <row r="67" spans="1:71" x14ac:dyDescent="0.3">
      <c r="A67" s="8">
        <v>62</v>
      </c>
      <c r="B67" s="8">
        <v>4292.6000000000004</v>
      </c>
      <c r="C67" s="8">
        <v>314.74</v>
      </c>
      <c r="D67" s="8">
        <v>103.69</v>
      </c>
      <c r="E67" s="13">
        <v>52.71</v>
      </c>
      <c r="F67" s="11">
        <v>83.03</v>
      </c>
      <c r="G67" s="8">
        <v>0.54</v>
      </c>
      <c r="H67" s="8">
        <v>112.64</v>
      </c>
      <c r="I67" s="12">
        <f t="shared" si="0"/>
        <v>73.94782116314903</v>
      </c>
      <c r="J67" s="8">
        <v>2620</v>
      </c>
      <c r="K67" s="8">
        <v>903</v>
      </c>
      <c r="L67" s="8">
        <v>71.150000000000006</v>
      </c>
      <c r="M67" s="8">
        <v>57.2</v>
      </c>
      <c r="N67" s="8">
        <v>1.97</v>
      </c>
      <c r="O67" s="8">
        <v>0.51</v>
      </c>
      <c r="P67" s="8">
        <v>0.89</v>
      </c>
      <c r="Q67" s="13">
        <f t="shared" si="1"/>
        <v>19.448000000000004</v>
      </c>
      <c r="R67" s="8">
        <f t="shared" si="2"/>
        <v>83482.48480000002</v>
      </c>
      <c r="S67" s="37">
        <f t="shared" si="3"/>
        <v>8.348248480000002E-2</v>
      </c>
      <c r="T67" s="8"/>
      <c r="U67" s="8"/>
      <c r="V67" s="8"/>
      <c r="W67" s="8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</row>
    <row r="68" spans="1:71" x14ac:dyDescent="0.3">
      <c r="A68" s="8">
        <v>63</v>
      </c>
      <c r="B68" s="8">
        <v>4995.6400000000003</v>
      </c>
      <c r="C68" s="8">
        <v>301.92</v>
      </c>
      <c r="D68" s="8">
        <v>103.21</v>
      </c>
      <c r="E68" s="13">
        <v>61.63</v>
      </c>
      <c r="F68" s="11">
        <v>14.68</v>
      </c>
      <c r="G68" s="8">
        <v>0.69</v>
      </c>
      <c r="H68" s="8">
        <v>109.72</v>
      </c>
      <c r="I68" s="12">
        <f t="shared" si="0"/>
        <v>79.773884269634053</v>
      </c>
      <c r="J68" s="8">
        <v>1894</v>
      </c>
      <c r="K68" s="8">
        <v>895</v>
      </c>
      <c r="L68" s="8">
        <v>13.71</v>
      </c>
      <c r="M68" s="8">
        <v>65.75</v>
      </c>
      <c r="N68" s="8">
        <v>1.67</v>
      </c>
      <c r="O68" s="8">
        <v>0.6</v>
      </c>
      <c r="P68" s="8">
        <v>0.89</v>
      </c>
      <c r="Q68" s="13">
        <f t="shared" si="1"/>
        <v>22.355</v>
      </c>
      <c r="R68" s="8">
        <f t="shared" si="2"/>
        <v>111677.53220000002</v>
      </c>
      <c r="S68" s="37">
        <f t="shared" si="3"/>
        <v>0.11167753220000001</v>
      </c>
      <c r="T68" s="8"/>
      <c r="U68" s="8"/>
      <c r="V68" s="8"/>
      <c r="W68" s="8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</row>
    <row r="69" spans="1:71" x14ac:dyDescent="0.3">
      <c r="A69" s="8">
        <v>64</v>
      </c>
      <c r="B69" s="8">
        <v>3339.44</v>
      </c>
      <c r="C69" s="8">
        <v>255.76</v>
      </c>
      <c r="D69" s="8">
        <v>77.040000000000006</v>
      </c>
      <c r="E69" s="13">
        <v>55.19</v>
      </c>
      <c r="F69" s="11">
        <v>61.77</v>
      </c>
      <c r="G69" s="8">
        <v>0.64</v>
      </c>
      <c r="H69" s="8">
        <v>85.17</v>
      </c>
      <c r="I69" s="12">
        <f t="shared" si="0"/>
        <v>65.22318371765914</v>
      </c>
      <c r="J69" s="8">
        <v>1100</v>
      </c>
      <c r="K69" s="8">
        <v>918</v>
      </c>
      <c r="L69" s="8">
        <v>31.26</v>
      </c>
      <c r="M69" s="8">
        <v>62.25</v>
      </c>
      <c r="N69" s="8">
        <v>1.4</v>
      </c>
      <c r="O69" s="8">
        <v>0.72</v>
      </c>
      <c r="P69" s="8">
        <v>0.87</v>
      </c>
      <c r="Q69" s="13">
        <f t="shared" si="1"/>
        <v>21.165000000000003</v>
      </c>
      <c r="R69" s="8">
        <f t="shared" si="2"/>
        <v>70679.247600000017</v>
      </c>
      <c r="S69" s="37">
        <f t="shared" si="3"/>
        <v>7.0679247600000009E-2</v>
      </c>
      <c r="T69" s="8"/>
      <c r="U69" s="8"/>
      <c r="V69" s="8"/>
      <c r="W69" s="8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</row>
    <row r="70" spans="1:71" x14ac:dyDescent="0.3">
      <c r="A70" s="8">
        <v>65</v>
      </c>
      <c r="B70" s="8">
        <v>4299.3599999999997</v>
      </c>
      <c r="C70" s="8">
        <v>267.94</v>
      </c>
      <c r="D70" s="8">
        <v>77.58</v>
      </c>
      <c r="E70" s="13">
        <v>70.56</v>
      </c>
      <c r="F70" s="11">
        <v>72.540000000000006</v>
      </c>
      <c r="G70" s="8">
        <v>0.75</v>
      </c>
      <c r="H70" s="8">
        <v>90.44</v>
      </c>
      <c r="I70" s="12">
        <f t="shared" si="0"/>
        <v>74.006024888148275</v>
      </c>
      <c r="J70" s="8">
        <v>2751</v>
      </c>
      <c r="K70" s="8">
        <v>925</v>
      </c>
      <c r="L70" s="8">
        <v>71.569999999999993</v>
      </c>
      <c r="M70" s="8">
        <v>78.03</v>
      </c>
      <c r="N70" s="8">
        <v>1.1000000000000001</v>
      </c>
      <c r="O70" s="8">
        <v>0.91</v>
      </c>
      <c r="P70" s="8">
        <v>0.9</v>
      </c>
      <c r="Q70" s="13">
        <f t="shared" si="1"/>
        <v>26.530200000000001</v>
      </c>
      <c r="R70" s="8">
        <f t="shared" si="2"/>
        <v>114062.880672</v>
      </c>
      <c r="S70" s="37">
        <f t="shared" si="3"/>
        <v>0.11406288067199999</v>
      </c>
      <c r="T70" s="8"/>
      <c r="U70" s="8"/>
      <c r="V70" s="8"/>
      <c r="W70" s="8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</row>
    <row r="71" spans="1:71" x14ac:dyDescent="0.3">
      <c r="A71" s="8">
        <v>66</v>
      </c>
      <c r="B71" s="8">
        <v>5272.8</v>
      </c>
      <c r="C71" s="8">
        <v>305.33999999999997</v>
      </c>
      <c r="D71" s="8">
        <v>95.09</v>
      </c>
      <c r="E71" s="13">
        <v>70.599999999999994</v>
      </c>
      <c r="F71" s="11">
        <v>11.15</v>
      </c>
      <c r="G71" s="8">
        <v>0.71</v>
      </c>
      <c r="H71" s="8">
        <v>100.36</v>
      </c>
      <c r="I71" s="12">
        <f t="shared" ref="I71:I134" si="4">SQRT(((4*B71)/3.14))</f>
        <v>81.956956234106428</v>
      </c>
      <c r="J71" s="8">
        <v>1363</v>
      </c>
      <c r="K71" s="8">
        <v>925</v>
      </c>
      <c r="L71" s="8">
        <v>16.559999999999999</v>
      </c>
      <c r="M71" s="8">
        <v>75.400000000000006</v>
      </c>
      <c r="N71" s="8">
        <v>1.35</v>
      </c>
      <c r="O71" s="8">
        <v>0.74</v>
      </c>
      <c r="P71" s="8">
        <v>0.92</v>
      </c>
      <c r="Q71" s="13">
        <f t="shared" ref="Q71:Q134" si="5">0.34*M71</f>
        <v>25.636000000000003</v>
      </c>
      <c r="R71" s="8">
        <f t="shared" ref="R71:R134" si="6">Q71*B71</f>
        <v>135173.50080000001</v>
      </c>
      <c r="S71" s="37">
        <f t="shared" ref="S71:S134" si="7">0.000001*R71</f>
        <v>0.13517350080000001</v>
      </c>
      <c r="T71" s="8"/>
      <c r="U71" s="8"/>
      <c r="V71" s="8"/>
      <c r="W71" s="8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</row>
    <row r="72" spans="1:71" x14ac:dyDescent="0.3">
      <c r="A72" s="8">
        <v>67</v>
      </c>
      <c r="B72" s="8">
        <v>3961.36</v>
      </c>
      <c r="C72" s="8">
        <v>270.72000000000003</v>
      </c>
      <c r="D72" s="8">
        <v>90.51</v>
      </c>
      <c r="E72" s="13">
        <v>55.72</v>
      </c>
      <c r="F72" s="11">
        <v>50.35</v>
      </c>
      <c r="G72" s="8">
        <v>0.68</v>
      </c>
      <c r="H72" s="8">
        <v>96.73</v>
      </c>
      <c r="I72" s="12">
        <f t="shared" si="4"/>
        <v>71.037444149811435</v>
      </c>
      <c r="J72" s="8">
        <v>1046</v>
      </c>
      <c r="K72" s="8">
        <v>953</v>
      </c>
      <c r="L72" s="8">
        <v>36.25</v>
      </c>
      <c r="M72" s="8">
        <v>61.82</v>
      </c>
      <c r="N72" s="8">
        <v>1.62</v>
      </c>
      <c r="O72" s="8">
        <v>0.62</v>
      </c>
      <c r="P72" s="8">
        <v>0.9</v>
      </c>
      <c r="Q72" s="13">
        <f t="shared" si="5"/>
        <v>21.018800000000002</v>
      </c>
      <c r="R72" s="8">
        <f t="shared" si="6"/>
        <v>83263.033568000013</v>
      </c>
      <c r="S72" s="37">
        <f t="shared" si="7"/>
        <v>8.3263033568000008E-2</v>
      </c>
      <c r="T72" s="8"/>
      <c r="U72" s="8"/>
      <c r="V72" s="8"/>
      <c r="W72" s="8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</row>
    <row r="73" spans="1:71" x14ac:dyDescent="0.3">
      <c r="A73" s="8">
        <v>68</v>
      </c>
      <c r="B73" s="8">
        <v>4698.2</v>
      </c>
      <c r="C73" s="8">
        <v>323.08999999999997</v>
      </c>
      <c r="D73" s="8">
        <v>118.84</v>
      </c>
      <c r="E73" s="13">
        <v>50.33</v>
      </c>
      <c r="F73" s="11">
        <v>137.38</v>
      </c>
      <c r="G73" s="8">
        <v>0.56999999999999995</v>
      </c>
      <c r="H73" s="8">
        <v>123.3</v>
      </c>
      <c r="I73" s="12">
        <f t="shared" si="4"/>
        <v>77.362575919279223</v>
      </c>
      <c r="J73" s="8">
        <v>1128</v>
      </c>
      <c r="K73" s="8">
        <v>928</v>
      </c>
      <c r="L73" s="8">
        <v>137.56</v>
      </c>
      <c r="M73" s="8">
        <v>56.99</v>
      </c>
      <c r="N73" s="8">
        <v>2.36</v>
      </c>
      <c r="O73" s="8">
        <v>0.42</v>
      </c>
      <c r="P73" s="8">
        <v>0.88</v>
      </c>
      <c r="Q73" s="13">
        <f t="shared" si="5"/>
        <v>19.376600000000003</v>
      </c>
      <c r="R73" s="8">
        <f t="shared" si="6"/>
        <v>91035.142120000019</v>
      </c>
      <c r="S73" s="37">
        <f t="shared" si="7"/>
        <v>9.1035142120000009E-2</v>
      </c>
      <c r="T73" s="8"/>
      <c r="U73" s="8"/>
      <c r="V73" s="8"/>
      <c r="W73" s="8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</row>
    <row r="74" spans="1:71" x14ac:dyDescent="0.3">
      <c r="A74" s="8">
        <v>69</v>
      </c>
      <c r="B74" s="8">
        <v>3772.08</v>
      </c>
      <c r="C74" s="8">
        <v>243.72</v>
      </c>
      <c r="D74" s="8">
        <v>84.58</v>
      </c>
      <c r="E74" s="13">
        <v>56.79</v>
      </c>
      <c r="F74" s="11">
        <v>171.04</v>
      </c>
      <c r="G74" s="8">
        <v>0.8</v>
      </c>
      <c r="H74" s="8">
        <v>87.71</v>
      </c>
      <c r="I74" s="12">
        <f t="shared" si="4"/>
        <v>69.319531534981536</v>
      </c>
      <c r="J74" s="8">
        <v>1659</v>
      </c>
      <c r="K74" s="8">
        <v>949</v>
      </c>
      <c r="L74" s="8">
        <v>168.02</v>
      </c>
      <c r="M74" s="8">
        <v>59.2</v>
      </c>
      <c r="N74" s="8">
        <v>1.49</v>
      </c>
      <c r="O74" s="8">
        <v>0.67</v>
      </c>
      <c r="P74" s="8">
        <v>0.92</v>
      </c>
      <c r="Q74" s="13">
        <f t="shared" si="5"/>
        <v>20.128000000000004</v>
      </c>
      <c r="R74" s="8">
        <f t="shared" si="6"/>
        <v>75924.426240000015</v>
      </c>
      <c r="S74" s="37">
        <f t="shared" si="7"/>
        <v>7.5924426240000009E-2</v>
      </c>
      <c r="T74" s="8"/>
      <c r="U74" s="8"/>
      <c r="V74" s="8"/>
      <c r="W74" s="8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</row>
    <row r="75" spans="1:71" x14ac:dyDescent="0.3">
      <c r="A75" s="8">
        <v>70</v>
      </c>
      <c r="B75" s="8">
        <v>2805.4</v>
      </c>
      <c r="C75" s="8">
        <v>209.74</v>
      </c>
      <c r="D75" s="8">
        <v>76.03</v>
      </c>
      <c r="E75" s="13">
        <v>46.98</v>
      </c>
      <c r="F75" s="11">
        <v>40.64</v>
      </c>
      <c r="G75" s="8">
        <v>0.8</v>
      </c>
      <c r="H75" s="8">
        <v>80.099999999999994</v>
      </c>
      <c r="I75" s="12">
        <f t="shared" si="4"/>
        <v>59.780916367879804</v>
      </c>
      <c r="J75" s="8">
        <v>2833</v>
      </c>
      <c r="K75" s="8">
        <v>977</v>
      </c>
      <c r="L75" s="8">
        <v>54.25</v>
      </c>
      <c r="M75" s="8">
        <v>49.45</v>
      </c>
      <c r="N75" s="8">
        <v>1.62</v>
      </c>
      <c r="O75" s="8">
        <v>0.62</v>
      </c>
      <c r="P75" s="8">
        <v>0.93</v>
      </c>
      <c r="Q75" s="13">
        <f t="shared" si="5"/>
        <v>16.813000000000002</v>
      </c>
      <c r="R75" s="8">
        <f t="shared" si="6"/>
        <v>47167.190200000012</v>
      </c>
      <c r="S75" s="37">
        <f t="shared" si="7"/>
        <v>4.7167190200000007E-2</v>
      </c>
      <c r="T75" s="8"/>
      <c r="U75" s="8"/>
      <c r="V75" s="8"/>
      <c r="W75" s="8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</row>
    <row r="76" spans="1:71" x14ac:dyDescent="0.3">
      <c r="A76" s="8">
        <v>71</v>
      </c>
      <c r="B76" s="8">
        <v>4137.12</v>
      </c>
      <c r="C76" s="8">
        <v>259.06</v>
      </c>
      <c r="D76" s="8">
        <v>81.42</v>
      </c>
      <c r="E76" s="13">
        <v>64.7</v>
      </c>
      <c r="F76" s="11">
        <v>125.3</v>
      </c>
      <c r="G76" s="8">
        <v>0.77</v>
      </c>
      <c r="H76" s="8">
        <v>86.9</v>
      </c>
      <c r="I76" s="12">
        <f t="shared" si="4"/>
        <v>72.596257207307545</v>
      </c>
      <c r="J76" s="8">
        <v>2951</v>
      </c>
      <c r="K76" s="8">
        <v>955</v>
      </c>
      <c r="L76" s="8">
        <v>128.93</v>
      </c>
      <c r="M76" s="8">
        <v>68.02</v>
      </c>
      <c r="N76" s="8">
        <v>1.26</v>
      </c>
      <c r="O76" s="8">
        <v>0.79</v>
      </c>
      <c r="P76" s="8">
        <v>0.91</v>
      </c>
      <c r="Q76" s="13">
        <f t="shared" si="5"/>
        <v>23.126799999999999</v>
      </c>
      <c r="R76" s="8">
        <f t="shared" si="6"/>
        <v>95678.34681599999</v>
      </c>
      <c r="S76" s="37">
        <f t="shared" si="7"/>
        <v>9.5678346815999987E-2</v>
      </c>
      <c r="T76" s="8"/>
      <c r="U76" s="8"/>
      <c r="V76" s="8"/>
      <c r="W76" s="8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</row>
    <row r="77" spans="1:71" x14ac:dyDescent="0.3">
      <c r="A77" s="8">
        <v>72</v>
      </c>
      <c r="B77" s="8">
        <v>5691.92</v>
      </c>
      <c r="C77" s="8">
        <v>302.82</v>
      </c>
      <c r="D77" s="8">
        <v>101.69</v>
      </c>
      <c r="E77" s="13">
        <v>71.27</v>
      </c>
      <c r="F77" s="11">
        <v>86.72</v>
      </c>
      <c r="G77" s="8">
        <v>0.78</v>
      </c>
      <c r="H77" s="8">
        <v>104.29</v>
      </c>
      <c r="I77" s="12">
        <f t="shared" si="4"/>
        <v>85.151943625408293</v>
      </c>
      <c r="J77" s="8">
        <v>2555</v>
      </c>
      <c r="K77" s="8">
        <v>1010</v>
      </c>
      <c r="L77" s="8">
        <v>94.29</v>
      </c>
      <c r="M77" s="8">
        <v>73.94</v>
      </c>
      <c r="N77" s="8">
        <v>1.43</v>
      </c>
      <c r="O77" s="8">
        <v>0.7</v>
      </c>
      <c r="P77" s="8">
        <v>0.92</v>
      </c>
      <c r="Q77" s="13">
        <f t="shared" si="5"/>
        <v>25.139600000000002</v>
      </c>
      <c r="R77" s="8">
        <f t="shared" si="6"/>
        <v>143092.59203200002</v>
      </c>
      <c r="S77" s="37">
        <f t="shared" si="7"/>
        <v>0.143092592032</v>
      </c>
      <c r="T77" s="8"/>
      <c r="U77" s="8"/>
      <c r="V77" s="8"/>
      <c r="W77" s="8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</row>
    <row r="78" spans="1:71" x14ac:dyDescent="0.3">
      <c r="A78" s="8">
        <v>73</v>
      </c>
      <c r="B78" s="8">
        <v>3332.68</v>
      </c>
      <c r="C78" s="8">
        <v>230.54</v>
      </c>
      <c r="D78" s="8">
        <v>79.540000000000006</v>
      </c>
      <c r="E78" s="13">
        <v>53.35</v>
      </c>
      <c r="F78" s="11">
        <v>36.35</v>
      </c>
      <c r="G78" s="8">
        <v>0.79</v>
      </c>
      <c r="H78" s="8">
        <v>85.29</v>
      </c>
      <c r="I78" s="12">
        <f t="shared" si="4"/>
        <v>65.157134907079538</v>
      </c>
      <c r="J78" s="8">
        <v>881</v>
      </c>
      <c r="K78" s="8">
        <v>1036</v>
      </c>
      <c r="L78" s="8">
        <v>37.57</v>
      </c>
      <c r="M78" s="8">
        <v>58.41</v>
      </c>
      <c r="N78" s="8">
        <v>1.49</v>
      </c>
      <c r="O78" s="8">
        <v>0.67</v>
      </c>
      <c r="P78" s="8">
        <v>0.92</v>
      </c>
      <c r="Q78" s="13">
        <f t="shared" si="5"/>
        <v>19.859400000000001</v>
      </c>
      <c r="R78" s="8">
        <f t="shared" si="6"/>
        <v>66185.025192000001</v>
      </c>
      <c r="S78" s="37">
        <f t="shared" si="7"/>
        <v>6.6185025191999994E-2</v>
      </c>
      <c r="T78" s="8"/>
      <c r="U78" s="8"/>
      <c r="V78" s="8"/>
      <c r="W78" s="8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</row>
    <row r="79" spans="1:71" x14ac:dyDescent="0.3">
      <c r="A79" s="8">
        <v>74</v>
      </c>
      <c r="B79" s="8">
        <v>4732</v>
      </c>
      <c r="C79" s="8">
        <v>285.69</v>
      </c>
      <c r="D79" s="8">
        <v>87.91</v>
      </c>
      <c r="E79" s="13">
        <v>68.53</v>
      </c>
      <c r="F79" s="11">
        <v>20.56</v>
      </c>
      <c r="G79" s="8">
        <v>0.73</v>
      </c>
      <c r="H79" s="8">
        <v>95.35</v>
      </c>
      <c r="I79" s="12">
        <f t="shared" si="4"/>
        <v>77.640359850447666</v>
      </c>
      <c r="J79" s="8">
        <v>893</v>
      </c>
      <c r="K79" s="8">
        <v>1066</v>
      </c>
      <c r="L79" s="8">
        <v>11</v>
      </c>
      <c r="M79" s="8">
        <v>70.97</v>
      </c>
      <c r="N79" s="8">
        <v>1.28</v>
      </c>
      <c r="O79" s="8">
        <v>0.78</v>
      </c>
      <c r="P79" s="8">
        <v>0.91</v>
      </c>
      <c r="Q79" s="13">
        <f t="shared" si="5"/>
        <v>24.129800000000003</v>
      </c>
      <c r="R79" s="8">
        <f t="shared" si="6"/>
        <v>114182.21360000002</v>
      </c>
      <c r="S79" s="37">
        <f t="shared" si="7"/>
        <v>0.11418221360000001</v>
      </c>
      <c r="T79" s="8"/>
      <c r="U79" s="8"/>
      <c r="V79" s="8"/>
      <c r="W79" s="8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</row>
    <row r="80" spans="1:71" x14ac:dyDescent="0.3">
      <c r="A80" s="8">
        <v>75</v>
      </c>
      <c r="B80" s="8">
        <v>4637.3599999999997</v>
      </c>
      <c r="C80" s="8">
        <v>369.37</v>
      </c>
      <c r="D80" s="8">
        <v>87.01</v>
      </c>
      <c r="E80" s="13">
        <v>67.86</v>
      </c>
      <c r="F80" s="11">
        <v>112.76</v>
      </c>
      <c r="G80" s="8">
        <v>0.43</v>
      </c>
      <c r="H80" s="8">
        <v>97.46</v>
      </c>
      <c r="I80" s="12">
        <f t="shared" si="4"/>
        <v>76.860034921621434</v>
      </c>
      <c r="J80" s="8">
        <v>776</v>
      </c>
      <c r="K80" s="8">
        <v>1082</v>
      </c>
      <c r="L80" s="8">
        <v>80.790000000000006</v>
      </c>
      <c r="M80" s="8">
        <v>74.7</v>
      </c>
      <c r="N80" s="8">
        <v>1.28</v>
      </c>
      <c r="O80" s="8">
        <v>0.78</v>
      </c>
      <c r="P80" s="8">
        <v>0.82</v>
      </c>
      <c r="Q80" s="13">
        <f t="shared" si="5"/>
        <v>25.398000000000003</v>
      </c>
      <c r="R80" s="8">
        <f t="shared" si="6"/>
        <v>117779.66928</v>
      </c>
      <c r="S80" s="37">
        <f t="shared" si="7"/>
        <v>0.11777966928</v>
      </c>
      <c r="T80" s="8"/>
      <c r="U80" s="8"/>
      <c r="V80" s="8"/>
      <c r="W80" s="8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</row>
    <row r="81" spans="1:71" x14ac:dyDescent="0.3">
      <c r="A81" s="8">
        <v>76</v>
      </c>
      <c r="B81" s="8">
        <v>6124.56</v>
      </c>
      <c r="C81" s="8">
        <v>327.39999999999998</v>
      </c>
      <c r="D81" s="8">
        <v>91.49</v>
      </c>
      <c r="E81" s="13">
        <v>85.24</v>
      </c>
      <c r="F81" s="11">
        <v>79.64</v>
      </c>
      <c r="G81" s="8">
        <v>0.72</v>
      </c>
      <c r="H81" s="8">
        <v>105.58</v>
      </c>
      <c r="I81" s="12">
        <f t="shared" si="4"/>
        <v>88.328858597552909</v>
      </c>
      <c r="J81" s="8">
        <v>316</v>
      </c>
      <c r="K81" s="8">
        <v>1069</v>
      </c>
      <c r="L81" s="8">
        <v>99.93</v>
      </c>
      <c r="M81" s="8">
        <v>89.96</v>
      </c>
      <c r="N81" s="8">
        <v>1.07</v>
      </c>
      <c r="O81" s="8">
        <v>0.93</v>
      </c>
      <c r="P81" s="8">
        <v>0.89</v>
      </c>
      <c r="Q81" s="13">
        <f t="shared" si="5"/>
        <v>30.586400000000001</v>
      </c>
      <c r="R81" s="8">
        <f t="shared" si="6"/>
        <v>187328.24198400002</v>
      </c>
      <c r="S81" s="37">
        <f t="shared" si="7"/>
        <v>0.18732824198400003</v>
      </c>
      <c r="T81" s="8"/>
      <c r="U81" s="8"/>
      <c r="V81" s="8"/>
      <c r="W81" s="8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</row>
    <row r="82" spans="1:71" x14ac:dyDescent="0.3">
      <c r="A82" s="8">
        <v>77</v>
      </c>
      <c r="B82" s="8">
        <v>6313.84</v>
      </c>
      <c r="C82" s="8">
        <v>342.37</v>
      </c>
      <c r="D82" s="8">
        <v>95.84</v>
      </c>
      <c r="E82" s="13">
        <v>83.88</v>
      </c>
      <c r="F82" s="11">
        <v>114.7</v>
      </c>
      <c r="G82" s="8">
        <v>0.68</v>
      </c>
      <c r="H82" s="8">
        <v>103.02</v>
      </c>
      <c r="I82" s="12">
        <f t="shared" si="4"/>
        <v>89.683377948507143</v>
      </c>
      <c r="J82" s="8">
        <v>589</v>
      </c>
      <c r="K82" s="8">
        <v>1077</v>
      </c>
      <c r="L82" s="8">
        <v>100.18</v>
      </c>
      <c r="M82" s="8">
        <v>87.58</v>
      </c>
      <c r="N82" s="8">
        <v>1.1399999999999999</v>
      </c>
      <c r="O82" s="8">
        <v>0.88</v>
      </c>
      <c r="P82" s="8">
        <v>0.91</v>
      </c>
      <c r="Q82" s="13">
        <f t="shared" si="5"/>
        <v>29.777200000000001</v>
      </c>
      <c r="R82" s="8">
        <f t="shared" si="6"/>
        <v>188008.476448</v>
      </c>
      <c r="S82" s="37">
        <f t="shared" si="7"/>
        <v>0.18800847644800001</v>
      </c>
      <c r="T82" s="8"/>
      <c r="U82" s="8"/>
      <c r="V82" s="8"/>
      <c r="W82" s="8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</row>
    <row r="83" spans="1:71" x14ac:dyDescent="0.3">
      <c r="A83" s="8">
        <v>78</v>
      </c>
      <c r="B83" s="8">
        <v>7550.92</v>
      </c>
      <c r="C83" s="8">
        <v>399.31</v>
      </c>
      <c r="D83" s="8">
        <v>116.37</v>
      </c>
      <c r="E83" s="13">
        <v>82.61</v>
      </c>
      <c r="F83" s="11">
        <v>86.24</v>
      </c>
      <c r="G83" s="8">
        <v>0.6</v>
      </c>
      <c r="H83" s="8">
        <v>120.05</v>
      </c>
      <c r="I83" s="12">
        <f t="shared" si="4"/>
        <v>98.076533224960357</v>
      </c>
      <c r="J83" s="8">
        <v>2576</v>
      </c>
      <c r="K83" s="8">
        <v>1122</v>
      </c>
      <c r="L83" s="8">
        <v>72.349999999999994</v>
      </c>
      <c r="M83" s="8">
        <v>85.07</v>
      </c>
      <c r="N83" s="8">
        <v>1.41</v>
      </c>
      <c r="O83" s="8">
        <v>0.71</v>
      </c>
      <c r="P83" s="8">
        <v>0.89</v>
      </c>
      <c r="Q83" s="13">
        <f t="shared" si="5"/>
        <v>28.9238</v>
      </c>
      <c r="R83" s="8">
        <f t="shared" si="6"/>
        <v>218401.29989600001</v>
      </c>
      <c r="S83" s="37">
        <f t="shared" si="7"/>
        <v>0.21840129989599999</v>
      </c>
      <c r="T83" s="8"/>
      <c r="U83" s="8"/>
      <c r="V83" s="8"/>
      <c r="W83" s="8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</row>
    <row r="84" spans="1:71" x14ac:dyDescent="0.3">
      <c r="A84" s="8">
        <v>79</v>
      </c>
      <c r="B84" s="8">
        <v>3258.32</v>
      </c>
      <c r="C84" s="8">
        <v>256.91000000000003</v>
      </c>
      <c r="D84" s="8">
        <v>76.98</v>
      </c>
      <c r="E84" s="13">
        <v>53.9</v>
      </c>
      <c r="F84" s="11">
        <v>27.38</v>
      </c>
      <c r="G84" s="8">
        <v>0.62</v>
      </c>
      <c r="H84" s="8">
        <v>87.36</v>
      </c>
      <c r="I84" s="12">
        <f t="shared" si="4"/>
        <v>64.426129129800131</v>
      </c>
      <c r="J84" s="8">
        <v>1240</v>
      </c>
      <c r="K84" s="8">
        <v>1141</v>
      </c>
      <c r="L84" s="8">
        <v>36.53</v>
      </c>
      <c r="M84" s="8">
        <v>62.4</v>
      </c>
      <c r="N84" s="8">
        <v>1.43</v>
      </c>
      <c r="O84" s="8">
        <v>0.7</v>
      </c>
      <c r="P84" s="8">
        <v>0.86</v>
      </c>
      <c r="Q84" s="13">
        <f t="shared" si="5"/>
        <v>21.216000000000001</v>
      </c>
      <c r="R84" s="8">
        <f t="shared" si="6"/>
        <v>69128.517120000004</v>
      </c>
      <c r="S84" s="37">
        <f t="shared" si="7"/>
        <v>6.9128517119999996E-2</v>
      </c>
      <c r="T84" s="8"/>
      <c r="U84" s="8"/>
      <c r="V84" s="8"/>
      <c r="W84" s="8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</row>
    <row r="85" spans="1:71" x14ac:dyDescent="0.3">
      <c r="A85" s="8">
        <v>80</v>
      </c>
      <c r="B85" s="8">
        <v>3697.72</v>
      </c>
      <c r="C85" s="8">
        <v>249.56</v>
      </c>
      <c r="D85" s="8">
        <v>79.88</v>
      </c>
      <c r="E85" s="13">
        <v>58.94</v>
      </c>
      <c r="F85" s="11">
        <v>84.93</v>
      </c>
      <c r="G85" s="8">
        <v>0.75</v>
      </c>
      <c r="H85" s="8">
        <v>83.93</v>
      </c>
      <c r="I85" s="12">
        <f t="shared" si="4"/>
        <v>68.632873592613166</v>
      </c>
      <c r="J85" s="8">
        <v>1414</v>
      </c>
      <c r="K85" s="8">
        <v>1148</v>
      </c>
      <c r="L85" s="8">
        <v>73.81</v>
      </c>
      <c r="M85" s="8">
        <v>66.150000000000006</v>
      </c>
      <c r="N85" s="8">
        <v>1.36</v>
      </c>
      <c r="O85" s="8">
        <v>0.74</v>
      </c>
      <c r="P85" s="8">
        <v>0.91</v>
      </c>
      <c r="Q85" s="13">
        <f t="shared" si="5"/>
        <v>22.491000000000003</v>
      </c>
      <c r="R85" s="8">
        <f t="shared" si="6"/>
        <v>83165.420520000014</v>
      </c>
      <c r="S85" s="37">
        <f t="shared" si="7"/>
        <v>8.3165420520000005E-2</v>
      </c>
      <c r="T85" s="8"/>
      <c r="U85" s="8"/>
      <c r="V85" s="8"/>
      <c r="W85" s="8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</row>
    <row r="86" spans="1:71" x14ac:dyDescent="0.3">
      <c r="A86" s="8">
        <v>81</v>
      </c>
      <c r="B86" s="8">
        <v>2332.1999999999998</v>
      </c>
      <c r="C86" s="8">
        <v>214.05</v>
      </c>
      <c r="D86" s="8">
        <v>76.739999999999995</v>
      </c>
      <c r="E86" s="13">
        <v>38.69</v>
      </c>
      <c r="F86" s="11">
        <v>22.12</v>
      </c>
      <c r="G86" s="8">
        <v>0.64</v>
      </c>
      <c r="H86" s="8">
        <v>80.77</v>
      </c>
      <c r="I86" s="12">
        <f t="shared" si="4"/>
        <v>54.506471303990487</v>
      </c>
      <c r="J86" s="8">
        <v>1347</v>
      </c>
      <c r="K86" s="8">
        <v>1153</v>
      </c>
      <c r="L86" s="8">
        <v>33.18</v>
      </c>
      <c r="M86" s="8">
        <v>44.63</v>
      </c>
      <c r="N86" s="8">
        <v>1.98</v>
      </c>
      <c r="O86" s="8">
        <v>0.5</v>
      </c>
      <c r="P86" s="8">
        <v>0.86</v>
      </c>
      <c r="Q86" s="13">
        <f t="shared" si="5"/>
        <v>15.174200000000003</v>
      </c>
      <c r="R86" s="8">
        <f t="shared" si="6"/>
        <v>35389.269240000001</v>
      </c>
      <c r="S86" s="37">
        <f t="shared" si="7"/>
        <v>3.538926924E-2</v>
      </c>
      <c r="T86" s="8"/>
      <c r="U86" s="8"/>
      <c r="V86" s="8"/>
      <c r="W86" s="8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</row>
    <row r="87" spans="1:71" x14ac:dyDescent="0.3">
      <c r="A87" s="8">
        <v>82</v>
      </c>
      <c r="B87" s="8">
        <v>2960.88</v>
      </c>
      <c r="C87" s="8">
        <v>229.39</v>
      </c>
      <c r="D87" s="8">
        <v>85.74</v>
      </c>
      <c r="E87" s="13">
        <v>43.97</v>
      </c>
      <c r="F87" s="11">
        <v>40.29</v>
      </c>
      <c r="G87" s="8">
        <v>0.71</v>
      </c>
      <c r="H87" s="8">
        <v>90.14</v>
      </c>
      <c r="I87" s="12">
        <f t="shared" si="4"/>
        <v>61.415158194463324</v>
      </c>
      <c r="J87" s="8">
        <v>1784</v>
      </c>
      <c r="K87" s="8">
        <v>1156</v>
      </c>
      <c r="L87" s="8">
        <v>33.229999999999997</v>
      </c>
      <c r="M87" s="8">
        <v>48.43</v>
      </c>
      <c r="N87" s="8">
        <v>1.95</v>
      </c>
      <c r="O87" s="8">
        <v>0.51</v>
      </c>
      <c r="P87" s="8">
        <v>0.9</v>
      </c>
      <c r="Q87" s="13">
        <f t="shared" si="5"/>
        <v>16.466200000000001</v>
      </c>
      <c r="R87" s="8">
        <f t="shared" si="6"/>
        <v>48754.442256000002</v>
      </c>
      <c r="S87" s="37">
        <f t="shared" si="7"/>
        <v>4.8754442256000001E-2</v>
      </c>
      <c r="T87" s="8"/>
      <c r="U87" s="8"/>
      <c r="V87" s="8"/>
      <c r="W87" s="8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</row>
    <row r="88" spans="1:71" x14ac:dyDescent="0.3">
      <c r="A88" s="8">
        <v>83</v>
      </c>
      <c r="B88" s="8">
        <v>8335.08</v>
      </c>
      <c r="C88" s="8">
        <v>384.86</v>
      </c>
      <c r="D88" s="8">
        <v>115.78</v>
      </c>
      <c r="E88" s="13">
        <v>91.66</v>
      </c>
      <c r="F88" s="11">
        <v>95.55</v>
      </c>
      <c r="G88" s="8">
        <v>0.71</v>
      </c>
      <c r="H88" s="8">
        <v>123.19</v>
      </c>
      <c r="I88" s="12">
        <f t="shared" si="4"/>
        <v>103.04337099363784</v>
      </c>
      <c r="J88" s="8">
        <v>555</v>
      </c>
      <c r="K88" s="8">
        <v>1150</v>
      </c>
      <c r="L88" s="8">
        <v>97.28</v>
      </c>
      <c r="M88" s="8">
        <v>97.84</v>
      </c>
      <c r="N88" s="8">
        <v>1.26</v>
      </c>
      <c r="O88" s="8">
        <v>0.79</v>
      </c>
      <c r="P88" s="8">
        <v>0.92</v>
      </c>
      <c r="Q88" s="13">
        <f t="shared" si="5"/>
        <v>33.265600000000006</v>
      </c>
      <c r="R88" s="8">
        <f t="shared" si="6"/>
        <v>277271.43724800006</v>
      </c>
      <c r="S88" s="37">
        <f t="shared" si="7"/>
        <v>0.27727143724800007</v>
      </c>
      <c r="T88" s="8"/>
      <c r="U88" s="8"/>
      <c r="V88" s="8"/>
      <c r="W88" s="8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</row>
    <row r="89" spans="1:71" x14ac:dyDescent="0.3">
      <c r="A89" s="8">
        <v>84</v>
      </c>
      <c r="B89" s="8">
        <v>4698.2</v>
      </c>
      <c r="C89" s="8">
        <v>262.37</v>
      </c>
      <c r="D89" s="8">
        <v>79.95</v>
      </c>
      <c r="E89" s="13">
        <v>74.819999999999993</v>
      </c>
      <c r="F89" s="11">
        <v>114.83</v>
      </c>
      <c r="G89" s="8">
        <v>0.86</v>
      </c>
      <c r="H89" s="8">
        <v>86.9</v>
      </c>
      <c r="I89" s="12">
        <f t="shared" si="4"/>
        <v>77.362575919279223</v>
      </c>
      <c r="J89" s="8">
        <v>2308</v>
      </c>
      <c r="K89" s="8">
        <v>1154</v>
      </c>
      <c r="L89" s="8">
        <v>141.07</v>
      </c>
      <c r="M89" s="8">
        <v>74.64</v>
      </c>
      <c r="N89" s="8">
        <v>1.07</v>
      </c>
      <c r="O89" s="8">
        <v>0.94</v>
      </c>
      <c r="P89" s="8">
        <v>0.94</v>
      </c>
      <c r="Q89" s="13">
        <f t="shared" si="5"/>
        <v>25.377600000000001</v>
      </c>
      <c r="R89" s="8">
        <f t="shared" si="6"/>
        <v>119229.04032</v>
      </c>
      <c r="S89" s="37">
        <f t="shared" si="7"/>
        <v>0.11922904031999999</v>
      </c>
      <c r="T89" s="8"/>
      <c r="U89" s="8"/>
      <c r="V89" s="8"/>
      <c r="W89" s="8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</row>
    <row r="90" spans="1:71" x14ac:dyDescent="0.3">
      <c r="A90" s="8">
        <v>85</v>
      </c>
      <c r="B90" s="8">
        <v>5712.2</v>
      </c>
      <c r="C90" s="8">
        <v>311.69</v>
      </c>
      <c r="D90" s="8">
        <v>101.66</v>
      </c>
      <c r="E90" s="13">
        <v>71.55</v>
      </c>
      <c r="F90" s="11">
        <v>101.82</v>
      </c>
      <c r="G90" s="8">
        <v>0.74</v>
      </c>
      <c r="H90" s="8">
        <v>114.31</v>
      </c>
      <c r="I90" s="12">
        <f t="shared" si="4"/>
        <v>85.303504606136613</v>
      </c>
      <c r="J90" s="8">
        <v>224</v>
      </c>
      <c r="K90" s="8">
        <v>1182</v>
      </c>
      <c r="L90" s="8">
        <v>107.2</v>
      </c>
      <c r="M90" s="8">
        <v>74.959999999999994</v>
      </c>
      <c r="N90" s="8">
        <v>1.42</v>
      </c>
      <c r="O90" s="8">
        <v>0.7</v>
      </c>
      <c r="P90" s="8">
        <v>0.93</v>
      </c>
      <c r="Q90" s="13">
        <f t="shared" si="5"/>
        <v>25.4864</v>
      </c>
      <c r="R90" s="8">
        <f t="shared" si="6"/>
        <v>145583.41407999999</v>
      </c>
      <c r="S90" s="37">
        <f t="shared" si="7"/>
        <v>0.14558341407999997</v>
      </c>
      <c r="T90" s="8"/>
      <c r="U90" s="8"/>
      <c r="V90" s="8"/>
      <c r="W90" s="8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</row>
    <row r="91" spans="1:71" x14ac:dyDescent="0.3">
      <c r="A91" s="8">
        <v>86</v>
      </c>
      <c r="B91" s="8">
        <v>4157.3999999999996</v>
      </c>
      <c r="C91" s="8">
        <v>273.14</v>
      </c>
      <c r="D91" s="8">
        <v>95.24</v>
      </c>
      <c r="E91" s="13">
        <v>55.58</v>
      </c>
      <c r="F91" s="11">
        <v>17.309999999999999</v>
      </c>
      <c r="G91" s="8">
        <v>0.7</v>
      </c>
      <c r="H91" s="8">
        <v>102.16</v>
      </c>
      <c r="I91" s="12">
        <f t="shared" si="4"/>
        <v>72.773971689155545</v>
      </c>
      <c r="J91" s="8">
        <v>1393</v>
      </c>
      <c r="K91" s="8">
        <v>1203</v>
      </c>
      <c r="L91" s="8">
        <v>14.74</v>
      </c>
      <c r="M91" s="8">
        <v>59.66</v>
      </c>
      <c r="N91" s="8">
        <v>1.71</v>
      </c>
      <c r="O91" s="8">
        <v>0.57999999999999996</v>
      </c>
      <c r="P91" s="8">
        <v>0.9</v>
      </c>
      <c r="Q91" s="13">
        <f t="shared" si="5"/>
        <v>20.284400000000002</v>
      </c>
      <c r="R91" s="8">
        <f t="shared" si="6"/>
        <v>84330.364560000002</v>
      </c>
      <c r="S91" s="37">
        <f t="shared" si="7"/>
        <v>8.4330364559999996E-2</v>
      </c>
      <c r="T91" s="8"/>
      <c r="U91" s="8"/>
      <c r="V91" s="8"/>
      <c r="W91" s="8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</row>
    <row r="92" spans="1:71" x14ac:dyDescent="0.3">
      <c r="A92" s="8">
        <v>87</v>
      </c>
      <c r="B92" s="8">
        <v>2771.6</v>
      </c>
      <c r="C92" s="8">
        <v>220.14</v>
      </c>
      <c r="D92" s="8">
        <v>77.88</v>
      </c>
      <c r="E92" s="13">
        <v>45.31</v>
      </c>
      <c r="F92" s="11">
        <v>21.39</v>
      </c>
      <c r="G92" s="8">
        <v>0.72</v>
      </c>
      <c r="H92" s="8">
        <v>79.25</v>
      </c>
      <c r="I92" s="12">
        <f t="shared" si="4"/>
        <v>59.419699064726629</v>
      </c>
      <c r="J92" s="8">
        <v>413</v>
      </c>
      <c r="K92" s="8">
        <v>1240</v>
      </c>
      <c r="L92" s="8">
        <v>48.99</v>
      </c>
      <c r="M92" s="8">
        <v>47.32</v>
      </c>
      <c r="N92" s="8">
        <v>1.72</v>
      </c>
      <c r="O92" s="8">
        <v>0.57999999999999996</v>
      </c>
      <c r="P92" s="8">
        <v>0.88</v>
      </c>
      <c r="Q92" s="13">
        <f t="shared" si="5"/>
        <v>16.088800000000003</v>
      </c>
      <c r="R92" s="8">
        <f t="shared" si="6"/>
        <v>44591.718080000006</v>
      </c>
      <c r="S92" s="37">
        <f t="shared" si="7"/>
        <v>4.4591718080000002E-2</v>
      </c>
      <c r="T92" s="8"/>
      <c r="U92" s="8"/>
      <c r="V92" s="8"/>
      <c r="W92" s="8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</row>
    <row r="93" spans="1:71" x14ac:dyDescent="0.3">
      <c r="A93" s="8">
        <v>88</v>
      </c>
      <c r="B93" s="8">
        <v>4042.48</v>
      </c>
      <c r="C93" s="8">
        <v>332.23</v>
      </c>
      <c r="D93" s="8">
        <v>90.34</v>
      </c>
      <c r="E93" s="13">
        <v>56.97</v>
      </c>
      <c r="F93" s="11">
        <v>102.6</v>
      </c>
      <c r="G93" s="8">
        <v>0.46</v>
      </c>
      <c r="H93" s="8">
        <v>96.76</v>
      </c>
      <c r="I93" s="12">
        <f t="shared" si="4"/>
        <v>71.761104025477579</v>
      </c>
      <c r="J93" s="8">
        <v>1159</v>
      </c>
      <c r="K93" s="8">
        <v>1239</v>
      </c>
      <c r="L93" s="8">
        <v>120.7</v>
      </c>
      <c r="M93" s="8">
        <v>61.83</v>
      </c>
      <c r="N93" s="8">
        <v>1.59</v>
      </c>
      <c r="O93" s="8">
        <v>0.63</v>
      </c>
      <c r="P93" s="8">
        <v>0.86</v>
      </c>
      <c r="Q93" s="13">
        <f t="shared" si="5"/>
        <v>21.022200000000002</v>
      </c>
      <c r="R93" s="8">
        <f t="shared" si="6"/>
        <v>84981.823056000008</v>
      </c>
      <c r="S93" s="37">
        <f t="shared" si="7"/>
        <v>8.4981823056000008E-2</v>
      </c>
      <c r="T93" s="8"/>
      <c r="U93" s="8"/>
      <c r="V93" s="8"/>
      <c r="W93" s="8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</row>
    <row r="94" spans="1:71" x14ac:dyDescent="0.3">
      <c r="A94" s="8">
        <v>89</v>
      </c>
      <c r="B94" s="8">
        <v>3434.08</v>
      </c>
      <c r="C94" s="8">
        <v>239.16</v>
      </c>
      <c r="D94" s="8">
        <v>70.58</v>
      </c>
      <c r="E94" s="13">
        <v>61.95</v>
      </c>
      <c r="F94" s="11">
        <v>20.010000000000002</v>
      </c>
      <c r="G94" s="8">
        <v>0.75</v>
      </c>
      <c r="H94" s="8">
        <v>76.47</v>
      </c>
      <c r="I94" s="12">
        <f t="shared" si="4"/>
        <v>66.140941963519509</v>
      </c>
      <c r="J94" s="8">
        <v>358</v>
      </c>
      <c r="K94" s="8">
        <v>1245</v>
      </c>
      <c r="L94" s="8">
        <v>162.18</v>
      </c>
      <c r="M94" s="8">
        <v>64.599999999999994</v>
      </c>
      <c r="N94" s="8">
        <v>1.1399999999999999</v>
      </c>
      <c r="O94" s="8">
        <v>0.88</v>
      </c>
      <c r="P94" s="8">
        <v>0.9</v>
      </c>
      <c r="Q94" s="13">
        <f t="shared" si="5"/>
        <v>21.963999999999999</v>
      </c>
      <c r="R94" s="8">
        <f t="shared" si="6"/>
        <v>75426.133119999999</v>
      </c>
      <c r="S94" s="37">
        <f t="shared" si="7"/>
        <v>7.5426133119999988E-2</v>
      </c>
      <c r="T94" s="8"/>
      <c r="U94" s="8"/>
      <c r="V94" s="8"/>
      <c r="W94" s="8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</row>
    <row r="95" spans="1:71" x14ac:dyDescent="0.3">
      <c r="A95" s="8">
        <v>90</v>
      </c>
      <c r="B95" s="8">
        <v>5184.92</v>
      </c>
      <c r="C95" s="8">
        <v>286.58999999999997</v>
      </c>
      <c r="D95" s="8">
        <v>84.97</v>
      </c>
      <c r="E95" s="13">
        <v>77.69</v>
      </c>
      <c r="F95" s="11">
        <v>173.54</v>
      </c>
      <c r="G95" s="8">
        <v>0.79</v>
      </c>
      <c r="H95" s="8">
        <v>93.35</v>
      </c>
      <c r="I95" s="12">
        <f t="shared" si="4"/>
        <v>81.27111190683469</v>
      </c>
      <c r="J95" s="8">
        <v>2921</v>
      </c>
      <c r="K95" s="8">
        <v>1289</v>
      </c>
      <c r="L95" s="8">
        <v>12.88</v>
      </c>
      <c r="M95" s="8">
        <v>79.33</v>
      </c>
      <c r="N95" s="8">
        <v>1.0900000000000001</v>
      </c>
      <c r="O95" s="8">
        <v>0.91</v>
      </c>
      <c r="P95" s="8">
        <v>0.92</v>
      </c>
      <c r="Q95" s="13">
        <f t="shared" si="5"/>
        <v>26.972200000000001</v>
      </c>
      <c r="R95" s="8">
        <f t="shared" si="6"/>
        <v>139848.69922400001</v>
      </c>
      <c r="S95" s="37">
        <f t="shared" si="7"/>
        <v>0.13984869922400001</v>
      </c>
      <c r="T95" s="8"/>
      <c r="U95" s="8"/>
      <c r="V95" s="8"/>
      <c r="W95" s="8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</row>
    <row r="96" spans="1:71" x14ac:dyDescent="0.3">
      <c r="A96" s="8">
        <v>91</v>
      </c>
      <c r="B96" s="8">
        <v>1311.44</v>
      </c>
      <c r="C96" s="8">
        <v>163.57</v>
      </c>
      <c r="D96" s="8">
        <v>64.959999999999994</v>
      </c>
      <c r="E96" s="13">
        <v>25.71</v>
      </c>
      <c r="F96" s="11">
        <v>124.87</v>
      </c>
      <c r="G96" s="8">
        <v>0.62</v>
      </c>
      <c r="H96" s="8">
        <v>65.62</v>
      </c>
      <c r="I96" s="12">
        <f t="shared" si="4"/>
        <v>40.873270040720449</v>
      </c>
      <c r="J96" s="8">
        <v>658</v>
      </c>
      <c r="K96" s="8">
        <v>1280</v>
      </c>
      <c r="L96" s="8">
        <v>123.69</v>
      </c>
      <c r="M96" s="8">
        <v>30.29</v>
      </c>
      <c r="N96" s="8">
        <v>2.5299999999999998</v>
      </c>
      <c r="O96" s="8">
        <v>0.4</v>
      </c>
      <c r="P96" s="8">
        <v>0.85</v>
      </c>
      <c r="Q96" s="13">
        <f t="shared" si="5"/>
        <v>10.2986</v>
      </c>
      <c r="R96" s="8">
        <f t="shared" si="6"/>
        <v>13505.995984000001</v>
      </c>
      <c r="S96" s="37">
        <f t="shared" si="7"/>
        <v>1.3505995984000001E-2</v>
      </c>
      <c r="T96" s="8"/>
      <c r="U96" s="8"/>
      <c r="V96" s="8"/>
      <c r="W96" s="8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</row>
    <row r="97" spans="1:71" ht="17.399999999999999" x14ac:dyDescent="0.3">
      <c r="A97" s="8">
        <v>92</v>
      </c>
      <c r="B97" s="8">
        <v>7138.56</v>
      </c>
      <c r="C97" s="8">
        <v>365.59</v>
      </c>
      <c r="D97" s="8">
        <v>112.47</v>
      </c>
      <c r="E97" s="13">
        <v>80.81</v>
      </c>
      <c r="F97" s="11">
        <v>168.13</v>
      </c>
      <c r="G97" s="8">
        <v>0.67</v>
      </c>
      <c r="H97" s="8">
        <v>117.89</v>
      </c>
      <c r="I97" s="12">
        <f t="shared" si="4"/>
        <v>95.360930188255963</v>
      </c>
      <c r="J97" s="8">
        <v>409</v>
      </c>
      <c r="K97" s="8">
        <v>1305</v>
      </c>
      <c r="L97" s="8">
        <v>138.58000000000001</v>
      </c>
      <c r="M97" s="8">
        <v>81.459999999999994</v>
      </c>
      <c r="N97" s="8">
        <v>1.39</v>
      </c>
      <c r="O97" s="8">
        <v>0.72</v>
      </c>
      <c r="P97" s="8">
        <v>0.91</v>
      </c>
      <c r="Q97" s="13">
        <f t="shared" si="5"/>
        <v>27.696400000000001</v>
      </c>
      <c r="R97" s="8">
        <f t="shared" si="6"/>
        <v>197712.413184</v>
      </c>
      <c r="S97" s="37">
        <f t="shared" si="7"/>
        <v>0.19771241318399999</v>
      </c>
      <c r="T97" s="8"/>
      <c r="U97" s="8"/>
      <c r="V97" s="8"/>
      <c r="W97" s="8"/>
      <c r="X97" s="20"/>
      <c r="Y97" s="40" t="s">
        <v>24</v>
      </c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</row>
    <row r="98" spans="1:71" x14ac:dyDescent="0.3">
      <c r="A98" s="8">
        <v>93</v>
      </c>
      <c r="B98" s="8">
        <v>5577</v>
      </c>
      <c r="C98" s="8">
        <v>316</v>
      </c>
      <c r="D98" s="8">
        <v>96.28</v>
      </c>
      <c r="E98" s="13">
        <v>73.75</v>
      </c>
      <c r="F98" s="11">
        <v>19.329999999999998</v>
      </c>
      <c r="G98" s="8">
        <v>0.7</v>
      </c>
      <c r="H98" s="8">
        <v>103.12</v>
      </c>
      <c r="I98" s="12">
        <f t="shared" si="4"/>
        <v>84.287950495465921</v>
      </c>
      <c r="J98" s="8">
        <v>2709</v>
      </c>
      <c r="K98" s="8">
        <v>1332</v>
      </c>
      <c r="L98" s="8">
        <v>33.69</v>
      </c>
      <c r="M98" s="8">
        <v>76.39</v>
      </c>
      <c r="N98" s="8">
        <v>1.31</v>
      </c>
      <c r="O98" s="8">
        <v>0.77</v>
      </c>
      <c r="P98" s="8">
        <v>0.92</v>
      </c>
      <c r="Q98" s="13">
        <f t="shared" si="5"/>
        <v>25.972600000000003</v>
      </c>
      <c r="R98" s="8">
        <f t="shared" si="6"/>
        <v>144849.19020000001</v>
      </c>
      <c r="S98" s="37">
        <f t="shared" si="7"/>
        <v>0.14484919020000001</v>
      </c>
      <c r="T98" s="8"/>
      <c r="U98" s="8"/>
      <c r="V98" s="8"/>
      <c r="W98" s="8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</row>
    <row r="99" spans="1:71" x14ac:dyDescent="0.3">
      <c r="A99" s="8">
        <v>94</v>
      </c>
      <c r="B99" s="8">
        <v>7523.88</v>
      </c>
      <c r="C99" s="8">
        <v>349.99</v>
      </c>
      <c r="D99" s="8">
        <v>117.99</v>
      </c>
      <c r="E99" s="13">
        <v>81.19</v>
      </c>
      <c r="F99" s="11">
        <v>65.989999999999995</v>
      </c>
      <c r="G99" s="8">
        <v>0.77</v>
      </c>
      <c r="H99" s="8">
        <v>122.64</v>
      </c>
      <c r="I99" s="12">
        <f t="shared" si="4"/>
        <v>97.900768687248515</v>
      </c>
      <c r="J99" s="8">
        <v>568</v>
      </c>
      <c r="K99" s="8">
        <v>1358</v>
      </c>
      <c r="L99" s="8">
        <v>57.99</v>
      </c>
      <c r="M99" s="8">
        <v>87.06</v>
      </c>
      <c r="N99" s="8">
        <v>1.45</v>
      </c>
      <c r="O99" s="8">
        <v>0.69</v>
      </c>
      <c r="P99" s="8">
        <v>0.94</v>
      </c>
      <c r="Q99" s="13">
        <f t="shared" si="5"/>
        <v>29.600400000000004</v>
      </c>
      <c r="R99" s="8">
        <f t="shared" si="6"/>
        <v>222709.85755200003</v>
      </c>
      <c r="S99" s="37">
        <f t="shared" si="7"/>
        <v>0.22270985755200001</v>
      </c>
      <c r="T99" s="8"/>
      <c r="U99" s="8"/>
      <c r="V99" s="8"/>
      <c r="W99" s="8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</row>
    <row r="100" spans="1:71" x14ac:dyDescent="0.3">
      <c r="A100" s="8">
        <v>95</v>
      </c>
      <c r="B100" s="8">
        <v>5340.4</v>
      </c>
      <c r="C100" s="8">
        <v>378.51</v>
      </c>
      <c r="D100" s="8">
        <v>118.16</v>
      </c>
      <c r="E100" s="13">
        <v>57.55</v>
      </c>
      <c r="F100" s="11">
        <v>102.6</v>
      </c>
      <c r="G100" s="8">
        <v>0.47</v>
      </c>
      <c r="H100" s="8">
        <v>125.77</v>
      </c>
      <c r="I100" s="12">
        <f t="shared" si="4"/>
        <v>82.480648183927144</v>
      </c>
      <c r="J100" s="8">
        <v>296</v>
      </c>
      <c r="K100" s="8">
        <v>1317</v>
      </c>
      <c r="L100" s="8">
        <v>97.13</v>
      </c>
      <c r="M100" s="8">
        <v>65.78</v>
      </c>
      <c r="N100" s="8">
        <v>2.0499999999999998</v>
      </c>
      <c r="O100" s="8">
        <v>0.49</v>
      </c>
      <c r="P100" s="8">
        <v>0.86</v>
      </c>
      <c r="Q100" s="13">
        <f t="shared" si="5"/>
        <v>22.365200000000002</v>
      </c>
      <c r="R100" s="8">
        <f t="shared" si="6"/>
        <v>119439.11408</v>
      </c>
      <c r="S100" s="37">
        <f t="shared" si="7"/>
        <v>0.11943911407999999</v>
      </c>
      <c r="T100" s="8"/>
      <c r="U100" s="8"/>
      <c r="V100" s="8"/>
      <c r="W100" s="8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</row>
    <row r="101" spans="1:71" x14ac:dyDescent="0.3">
      <c r="A101" s="8">
        <v>96</v>
      </c>
      <c r="B101" s="8">
        <v>8105.24</v>
      </c>
      <c r="C101" s="8">
        <v>349.99</v>
      </c>
      <c r="D101" s="8">
        <v>110.5</v>
      </c>
      <c r="E101" s="13">
        <v>93.4</v>
      </c>
      <c r="F101" s="11">
        <v>98.12</v>
      </c>
      <c r="G101" s="8">
        <v>0.83</v>
      </c>
      <c r="H101" s="8">
        <v>114.43</v>
      </c>
      <c r="I101" s="12">
        <f t="shared" si="4"/>
        <v>101.6127280256528</v>
      </c>
      <c r="J101" s="8">
        <v>348</v>
      </c>
      <c r="K101" s="8">
        <v>1349</v>
      </c>
      <c r="L101" s="8">
        <v>111.32</v>
      </c>
      <c r="M101" s="8">
        <v>97.53</v>
      </c>
      <c r="N101" s="8">
        <v>1.18</v>
      </c>
      <c r="O101" s="8">
        <v>0.85</v>
      </c>
      <c r="P101" s="8">
        <v>0.94</v>
      </c>
      <c r="Q101" s="13">
        <f t="shared" si="5"/>
        <v>33.160200000000003</v>
      </c>
      <c r="R101" s="8">
        <f t="shared" si="6"/>
        <v>268771.37944799999</v>
      </c>
      <c r="S101" s="37">
        <f t="shared" si="7"/>
        <v>0.268771379448</v>
      </c>
      <c r="T101" s="8"/>
      <c r="U101" s="8"/>
      <c r="V101" s="8"/>
      <c r="W101" s="8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</row>
    <row r="102" spans="1:71" x14ac:dyDescent="0.3">
      <c r="A102" s="8">
        <v>97</v>
      </c>
      <c r="B102" s="8">
        <v>5563.48</v>
      </c>
      <c r="C102" s="8">
        <v>306.49</v>
      </c>
      <c r="D102" s="8">
        <v>100.76</v>
      </c>
      <c r="E102" s="13">
        <v>70.3</v>
      </c>
      <c r="F102" s="11">
        <v>178.45</v>
      </c>
      <c r="G102" s="8">
        <v>0.74</v>
      </c>
      <c r="H102" s="8">
        <v>107.11</v>
      </c>
      <c r="I102" s="12">
        <f t="shared" si="4"/>
        <v>84.185721288053401</v>
      </c>
      <c r="J102" s="8">
        <v>1953</v>
      </c>
      <c r="K102" s="8">
        <v>1378</v>
      </c>
      <c r="L102" s="8">
        <v>174.43</v>
      </c>
      <c r="M102" s="8">
        <v>74.739999999999995</v>
      </c>
      <c r="N102" s="8">
        <v>1.43</v>
      </c>
      <c r="O102" s="8">
        <v>0.7</v>
      </c>
      <c r="P102" s="8">
        <v>0.92</v>
      </c>
      <c r="Q102" s="13">
        <f t="shared" si="5"/>
        <v>25.4116</v>
      </c>
      <c r="R102" s="8">
        <f t="shared" si="6"/>
        <v>141376.92836799999</v>
      </c>
      <c r="S102" s="37">
        <f t="shared" si="7"/>
        <v>0.14137692836799998</v>
      </c>
      <c r="T102" s="8"/>
      <c r="U102" s="8"/>
      <c r="V102" s="8"/>
      <c r="W102" s="8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</row>
    <row r="103" spans="1:71" x14ac:dyDescent="0.3">
      <c r="A103" s="8">
        <v>98</v>
      </c>
      <c r="B103" s="8">
        <v>4170.92</v>
      </c>
      <c r="C103" s="8">
        <v>306.23</v>
      </c>
      <c r="D103" s="8">
        <v>99.29</v>
      </c>
      <c r="E103" s="13">
        <v>53.49</v>
      </c>
      <c r="F103" s="11">
        <v>57.58</v>
      </c>
      <c r="G103" s="8">
        <v>0.56000000000000005</v>
      </c>
      <c r="H103" s="8">
        <v>108.2</v>
      </c>
      <c r="I103" s="12">
        <f t="shared" si="4"/>
        <v>72.892207301949085</v>
      </c>
      <c r="J103" s="8">
        <v>1181</v>
      </c>
      <c r="K103" s="8">
        <v>1407</v>
      </c>
      <c r="L103" s="8">
        <v>54.78</v>
      </c>
      <c r="M103" s="8">
        <v>61.05</v>
      </c>
      <c r="N103" s="8">
        <v>1.86</v>
      </c>
      <c r="O103" s="8">
        <v>0.54</v>
      </c>
      <c r="P103" s="8">
        <v>0.86</v>
      </c>
      <c r="Q103" s="13">
        <f t="shared" si="5"/>
        <v>20.757000000000001</v>
      </c>
      <c r="R103" s="8">
        <f t="shared" si="6"/>
        <v>86575.786440000011</v>
      </c>
      <c r="S103" s="37">
        <f t="shared" si="7"/>
        <v>8.657578644000001E-2</v>
      </c>
      <c r="T103" s="8"/>
      <c r="U103" s="8"/>
      <c r="V103" s="8"/>
      <c r="W103" s="8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</row>
    <row r="104" spans="1:71" x14ac:dyDescent="0.3">
      <c r="A104" s="8">
        <v>99</v>
      </c>
      <c r="B104" s="8">
        <v>135.19999999999999</v>
      </c>
      <c r="C104" s="8">
        <v>39.82</v>
      </c>
      <c r="D104" s="8">
        <v>14.85</v>
      </c>
      <c r="E104" s="13">
        <v>11.59</v>
      </c>
      <c r="F104" s="11">
        <v>137.08000000000001</v>
      </c>
      <c r="G104" s="8">
        <v>1</v>
      </c>
      <c r="H104" s="8">
        <v>16.649999999999999</v>
      </c>
      <c r="I104" s="12">
        <f t="shared" si="4"/>
        <v>13.123616093251787</v>
      </c>
      <c r="J104" s="8">
        <v>773</v>
      </c>
      <c r="K104" s="8">
        <v>1393</v>
      </c>
      <c r="L104" s="8">
        <v>128.66</v>
      </c>
      <c r="M104" s="8">
        <v>12.87</v>
      </c>
      <c r="N104" s="8">
        <v>1.28</v>
      </c>
      <c r="O104" s="8">
        <v>0.78</v>
      </c>
      <c r="P104" s="8">
        <v>0.91</v>
      </c>
      <c r="Q104" s="13">
        <f t="shared" si="5"/>
        <v>4.3757999999999999</v>
      </c>
      <c r="R104" s="8">
        <f t="shared" si="6"/>
        <v>591.60815999999988</v>
      </c>
      <c r="S104" s="37">
        <f t="shared" si="7"/>
        <v>5.9160815999999988E-4</v>
      </c>
      <c r="T104" s="8"/>
      <c r="U104" s="8"/>
      <c r="V104" s="8"/>
      <c r="W104" s="8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</row>
    <row r="105" spans="1:71" x14ac:dyDescent="0.3">
      <c r="A105" s="8">
        <v>100</v>
      </c>
      <c r="B105" s="8">
        <v>4421.04</v>
      </c>
      <c r="C105" s="8">
        <v>351.88</v>
      </c>
      <c r="D105" s="8">
        <v>106.44</v>
      </c>
      <c r="E105" s="13">
        <v>52.89</v>
      </c>
      <c r="F105" s="11">
        <v>62.41</v>
      </c>
      <c r="G105" s="8">
        <v>0.45</v>
      </c>
      <c r="H105" s="8">
        <v>115.49</v>
      </c>
      <c r="I105" s="12">
        <f t="shared" si="4"/>
        <v>75.045973170930196</v>
      </c>
      <c r="J105" s="8">
        <v>1015</v>
      </c>
      <c r="K105" s="8">
        <v>1442</v>
      </c>
      <c r="L105" s="8">
        <v>58.82</v>
      </c>
      <c r="M105" s="8">
        <v>60.84</v>
      </c>
      <c r="N105" s="8">
        <v>2.0099999999999998</v>
      </c>
      <c r="O105" s="8">
        <v>0.5</v>
      </c>
      <c r="P105" s="8">
        <v>0.85</v>
      </c>
      <c r="Q105" s="13">
        <f t="shared" si="5"/>
        <v>20.685600000000001</v>
      </c>
      <c r="R105" s="8">
        <f t="shared" si="6"/>
        <v>91451.865023999999</v>
      </c>
      <c r="S105" s="37">
        <f t="shared" si="7"/>
        <v>9.145186502399999E-2</v>
      </c>
      <c r="T105" s="8"/>
      <c r="U105" s="8"/>
      <c r="V105" s="8"/>
      <c r="W105" s="8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</row>
    <row r="106" spans="1:71" x14ac:dyDescent="0.3">
      <c r="A106" s="8">
        <v>101</v>
      </c>
      <c r="B106" s="8">
        <v>9849.32</v>
      </c>
      <c r="C106" s="8">
        <v>419.74</v>
      </c>
      <c r="D106" s="8">
        <v>146.96</v>
      </c>
      <c r="E106" s="13">
        <v>85.33</v>
      </c>
      <c r="F106" s="11">
        <v>161.18</v>
      </c>
      <c r="G106" s="8">
        <v>0.7</v>
      </c>
      <c r="H106" s="8">
        <v>153.55000000000001</v>
      </c>
      <c r="I106" s="12">
        <f t="shared" si="4"/>
        <v>112.01296558255532</v>
      </c>
      <c r="J106" s="8">
        <v>1715</v>
      </c>
      <c r="K106" s="8">
        <v>1407</v>
      </c>
      <c r="L106" s="8">
        <v>151.69999999999999</v>
      </c>
      <c r="M106" s="8">
        <v>92.18</v>
      </c>
      <c r="N106" s="8">
        <v>1.72</v>
      </c>
      <c r="O106" s="8">
        <v>0.57999999999999996</v>
      </c>
      <c r="P106" s="8">
        <v>0.93</v>
      </c>
      <c r="Q106" s="13">
        <f t="shared" si="5"/>
        <v>31.341200000000004</v>
      </c>
      <c r="R106" s="8">
        <f t="shared" si="6"/>
        <v>308689.50798400003</v>
      </c>
      <c r="S106" s="37">
        <f t="shared" si="7"/>
        <v>0.30868950798400002</v>
      </c>
      <c r="T106" s="8"/>
      <c r="U106" s="8"/>
      <c r="V106" s="8"/>
      <c r="W106" s="8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</row>
    <row r="107" spans="1:71" x14ac:dyDescent="0.3">
      <c r="A107" s="8">
        <v>102</v>
      </c>
      <c r="B107" s="8">
        <v>4083.04</v>
      </c>
      <c r="C107" s="8">
        <v>268.83</v>
      </c>
      <c r="D107" s="8">
        <v>88.06</v>
      </c>
      <c r="E107" s="13">
        <v>59.03</v>
      </c>
      <c r="F107" s="11">
        <v>49.48</v>
      </c>
      <c r="G107" s="8">
        <v>0.71</v>
      </c>
      <c r="H107" s="8">
        <v>97.6</v>
      </c>
      <c r="I107" s="12">
        <f t="shared" si="4"/>
        <v>72.12021104215053</v>
      </c>
      <c r="J107" s="8">
        <v>2825</v>
      </c>
      <c r="K107" s="8">
        <v>1436</v>
      </c>
      <c r="L107" s="8">
        <v>41.76</v>
      </c>
      <c r="M107" s="8">
        <v>67.599999999999994</v>
      </c>
      <c r="N107" s="8">
        <v>1.49</v>
      </c>
      <c r="O107" s="8">
        <v>0.67</v>
      </c>
      <c r="P107" s="8">
        <v>0.9</v>
      </c>
      <c r="Q107" s="13">
        <f t="shared" si="5"/>
        <v>22.983999999999998</v>
      </c>
      <c r="R107" s="8">
        <f t="shared" si="6"/>
        <v>93844.591359999991</v>
      </c>
      <c r="S107" s="37">
        <f t="shared" si="7"/>
        <v>9.3844591359999993E-2</v>
      </c>
      <c r="T107" s="8"/>
      <c r="U107" s="8"/>
      <c r="V107" s="8"/>
      <c r="W107" s="8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</row>
    <row r="108" spans="1:71" x14ac:dyDescent="0.3">
      <c r="A108" s="8">
        <v>103</v>
      </c>
      <c r="B108" s="8">
        <v>3920.8</v>
      </c>
      <c r="C108" s="8">
        <v>260.58999999999997</v>
      </c>
      <c r="D108" s="8">
        <v>83.21</v>
      </c>
      <c r="E108" s="13">
        <v>59.99</v>
      </c>
      <c r="F108" s="11">
        <v>83.62</v>
      </c>
      <c r="G108" s="8">
        <v>0.73</v>
      </c>
      <c r="H108" s="8">
        <v>92.33</v>
      </c>
      <c r="I108" s="12">
        <f t="shared" si="4"/>
        <v>70.672835527723535</v>
      </c>
      <c r="J108" s="8">
        <v>2303</v>
      </c>
      <c r="K108" s="8">
        <v>1411</v>
      </c>
      <c r="L108" s="8">
        <v>99.73</v>
      </c>
      <c r="M108" s="8">
        <v>64.599999999999994</v>
      </c>
      <c r="N108" s="8">
        <v>1.39</v>
      </c>
      <c r="O108" s="8">
        <v>0.72</v>
      </c>
      <c r="P108" s="8">
        <v>0.91</v>
      </c>
      <c r="Q108" s="13">
        <f t="shared" si="5"/>
        <v>21.963999999999999</v>
      </c>
      <c r="R108" s="8">
        <f t="shared" si="6"/>
        <v>86116.451199999996</v>
      </c>
      <c r="S108" s="37">
        <f t="shared" si="7"/>
        <v>8.6116451199999985E-2</v>
      </c>
      <c r="T108" s="8"/>
      <c r="U108" s="8"/>
      <c r="V108" s="8"/>
      <c r="W108" s="8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</row>
    <row r="109" spans="1:71" x14ac:dyDescent="0.3">
      <c r="A109" s="8">
        <v>104</v>
      </c>
      <c r="B109" s="8">
        <v>5455.32</v>
      </c>
      <c r="C109" s="8">
        <v>317.89</v>
      </c>
      <c r="D109" s="8">
        <v>97.95</v>
      </c>
      <c r="E109" s="13">
        <v>70.91</v>
      </c>
      <c r="F109" s="11">
        <v>159.69</v>
      </c>
      <c r="G109" s="8">
        <v>0.68</v>
      </c>
      <c r="H109" s="8">
        <v>102.43</v>
      </c>
      <c r="I109" s="12">
        <f t="shared" si="4"/>
        <v>83.36337462758668</v>
      </c>
      <c r="J109" s="8">
        <v>530</v>
      </c>
      <c r="K109" s="8">
        <v>1423</v>
      </c>
      <c r="L109" s="8">
        <v>156.04</v>
      </c>
      <c r="M109" s="8">
        <v>78.349999999999994</v>
      </c>
      <c r="N109" s="8">
        <v>1.38</v>
      </c>
      <c r="O109" s="8">
        <v>0.72</v>
      </c>
      <c r="P109" s="8">
        <v>0.87</v>
      </c>
      <c r="Q109" s="13">
        <f t="shared" si="5"/>
        <v>26.638999999999999</v>
      </c>
      <c r="R109" s="8">
        <f t="shared" si="6"/>
        <v>145324.26947999999</v>
      </c>
      <c r="S109" s="37">
        <f t="shared" si="7"/>
        <v>0.14532426947999999</v>
      </c>
      <c r="T109" s="8"/>
      <c r="U109" s="8"/>
      <c r="V109" s="8"/>
      <c r="W109" s="8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</row>
    <row r="110" spans="1:71" x14ac:dyDescent="0.3">
      <c r="A110" s="8">
        <v>105</v>
      </c>
      <c r="B110" s="8">
        <v>3129.88</v>
      </c>
      <c r="C110" s="8">
        <v>243.72</v>
      </c>
      <c r="D110" s="8">
        <v>75.709999999999994</v>
      </c>
      <c r="E110" s="13">
        <v>52.64</v>
      </c>
      <c r="F110" s="11">
        <v>72.349999999999994</v>
      </c>
      <c r="G110" s="8">
        <v>0.66</v>
      </c>
      <c r="H110" s="8">
        <v>77.17</v>
      </c>
      <c r="I110" s="12">
        <f t="shared" si="4"/>
        <v>63.143552958752466</v>
      </c>
      <c r="J110" s="8">
        <v>3111</v>
      </c>
      <c r="K110" s="8">
        <v>1447</v>
      </c>
      <c r="L110" s="8">
        <v>57.38</v>
      </c>
      <c r="M110" s="8">
        <v>56.42</v>
      </c>
      <c r="N110" s="8">
        <v>1.44</v>
      </c>
      <c r="O110" s="8">
        <v>0.7</v>
      </c>
      <c r="P110" s="8">
        <v>0.89</v>
      </c>
      <c r="Q110" s="13">
        <f t="shared" si="5"/>
        <v>19.1828</v>
      </c>
      <c r="R110" s="8">
        <f t="shared" si="6"/>
        <v>60039.862064000001</v>
      </c>
      <c r="S110" s="37">
        <f t="shared" si="7"/>
        <v>6.0039862063999999E-2</v>
      </c>
      <c r="T110" s="8"/>
      <c r="U110" s="8"/>
      <c r="V110" s="8"/>
      <c r="W110" s="8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</row>
    <row r="111" spans="1:71" x14ac:dyDescent="0.3">
      <c r="A111" s="8">
        <v>106</v>
      </c>
      <c r="B111" s="8">
        <v>4035.72</v>
      </c>
      <c r="C111" s="8">
        <v>309.91000000000003</v>
      </c>
      <c r="D111" s="8">
        <v>81.290000000000006</v>
      </c>
      <c r="E111" s="13">
        <v>63.22</v>
      </c>
      <c r="F111" s="11">
        <v>94.24</v>
      </c>
      <c r="G111" s="8">
        <v>0.53</v>
      </c>
      <c r="H111" s="8">
        <v>84.69</v>
      </c>
      <c r="I111" s="12">
        <f t="shared" si="4"/>
        <v>71.701077997386207</v>
      </c>
      <c r="J111" s="8">
        <v>716</v>
      </c>
      <c r="K111" s="8">
        <v>1426</v>
      </c>
      <c r="L111" s="8">
        <v>107.88</v>
      </c>
      <c r="M111" s="8">
        <v>70.63</v>
      </c>
      <c r="N111" s="8">
        <v>1.29</v>
      </c>
      <c r="O111" s="8">
        <v>0.78</v>
      </c>
      <c r="P111" s="8">
        <v>0.87</v>
      </c>
      <c r="Q111" s="13">
        <f t="shared" si="5"/>
        <v>24.014199999999999</v>
      </c>
      <c r="R111" s="8">
        <f t="shared" si="6"/>
        <v>96914.587223999988</v>
      </c>
      <c r="S111" s="37">
        <f t="shared" si="7"/>
        <v>9.6914587223999982E-2</v>
      </c>
      <c r="T111" s="8"/>
      <c r="U111" s="8"/>
      <c r="V111" s="8"/>
      <c r="W111" s="8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</row>
    <row r="112" spans="1:71" x14ac:dyDescent="0.3">
      <c r="A112" s="8">
        <v>107</v>
      </c>
      <c r="B112" s="8">
        <v>4258.8</v>
      </c>
      <c r="C112" s="8">
        <v>257.8</v>
      </c>
      <c r="D112" s="8">
        <v>84.27</v>
      </c>
      <c r="E112" s="13">
        <v>64.349999999999994</v>
      </c>
      <c r="F112" s="11">
        <v>88.09</v>
      </c>
      <c r="G112" s="8">
        <v>0.81</v>
      </c>
      <c r="H112" s="8">
        <v>94.18</v>
      </c>
      <c r="I112" s="12">
        <f t="shared" si="4"/>
        <v>73.656112644751389</v>
      </c>
      <c r="J112" s="8">
        <v>3181</v>
      </c>
      <c r="K112" s="8">
        <v>1482</v>
      </c>
      <c r="L112" s="8">
        <v>83.66</v>
      </c>
      <c r="M112" s="8">
        <v>65</v>
      </c>
      <c r="N112" s="8">
        <v>1.31</v>
      </c>
      <c r="O112" s="8">
        <v>0.76</v>
      </c>
      <c r="P112" s="8">
        <v>0.94</v>
      </c>
      <c r="Q112" s="13">
        <f t="shared" si="5"/>
        <v>22.1</v>
      </c>
      <c r="R112" s="8">
        <f t="shared" si="6"/>
        <v>94119.48000000001</v>
      </c>
      <c r="S112" s="37">
        <f t="shared" si="7"/>
        <v>9.4119480000000005E-2</v>
      </c>
      <c r="T112" s="8"/>
      <c r="U112" s="8"/>
      <c r="V112" s="8"/>
      <c r="W112" s="8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</row>
    <row r="113" spans="1:71" x14ac:dyDescent="0.3">
      <c r="A113" s="8">
        <v>108</v>
      </c>
      <c r="B113" s="8">
        <v>3082.56</v>
      </c>
      <c r="C113" s="8">
        <v>221.4</v>
      </c>
      <c r="D113" s="8">
        <v>72.63</v>
      </c>
      <c r="E113" s="13">
        <v>54.04</v>
      </c>
      <c r="F113" s="11">
        <v>152.12</v>
      </c>
      <c r="G113" s="8">
        <v>0.79</v>
      </c>
      <c r="H113" s="8">
        <v>75.58</v>
      </c>
      <c r="I113" s="12">
        <f t="shared" si="4"/>
        <v>62.664407963992659</v>
      </c>
      <c r="J113" s="8">
        <v>2785</v>
      </c>
      <c r="K113" s="8">
        <v>1451</v>
      </c>
      <c r="L113" s="8">
        <v>130.82</v>
      </c>
      <c r="M113" s="8">
        <v>55.81</v>
      </c>
      <c r="N113" s="8">
        <v>1.34</v>
      </c>
      <c r="O113" s="8">
        <v>0.74</v>
      </c>
      <c r="P113" s="8">
        <v>0.91</v>
      </c>
      <c r="Q113" s="13">
        <f t="shared" si="5"/>
        <v>18.9754</v>
      </c>
      <c r="R113" s="8">
        <f t="shared" si="6"/>
        <v>58492.809024000002</v>
      </c>
      <c r="S113" s="37">
        <f t="shared" si="7"/>
        <v>5.8492809023999996E-2</v>
      </c>
      <c r="T113" s="8"/>
      <c r="U113" s="8"/>
      <c r="V113" s="8"/>
      <c r="W113" s="8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</row>
    <row r="114" spans="1:71" x14ac:dyDescent="0.3">
      <c r="A114" s="8">
        <v>109</v>
      </c>
      <c r="B114" s="8">
        <v>5009.16</v>
      </c>
      <c r="C114" s="8">
        <v>303.45</v>
      </c>
      <c r="D114" s="8">
        <v>101.92</v>
      </c>
      <c r="E114" s="13">
        <v>62.58</v>
      </c>
      <c r="F114" s="11">
        <v>177.36</v>
      </c>
      <c r="G114" s="8">
        <v>0.68</v>
      </c>
      <c r="H114" s="8">
        <v>107.39</v>
      </c>
      <c r="I114" s="12">
        <f t="shared" si="4"/>
        <v>79.88175975403442</v>
      </c>
      <c r="J114" s="8">
        <v>257</v>
      </c>
      <c r="K114" s="8">
        <v>1465</v>
      </c>
      <c r="L114" s="8">
        <v>6.95</v>
      </c>
      <c r="M114" s="8">
        <v>67.599999999999994</v>
      </c>
      <c r="N114" s="8">
        <v>1.63</v>
      </c>
      <c r="O114" s="8">
        <v>0.61</v>
      </c>
      <c r="P114" s="8">
        <v>0.92</v>
      </c>
      <c r="Q114" s="13">
        <f t="shared" si="5"/>
        <v>22.983999999999998</v>
      </c>
      <c r="R114" s="8">
        <f t="shared" si="6"/>
        <v>115130.53343999998</v>
      </c>
      <c r="S114" s="37">
        <f t="shared" si="7"/>
        <v>0.11513053343999997</v>
      </c>
      <c r="T114" s="8"/>
      <c r="U114" s="8"/>
      <c r="V114" s="8"/>
      <c r="W114" s="8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</row>
    <row r="115" spans="1:71" x14ac:dyDescent="0.3">
      <c r="A115" s="8">
        <v>110</v>
      </c>
      <c r="B115" s="8">
        <v>3650.4</v>
      </c>
      <c r="C115" s="8">
        <v>275.02999999999997</v>
      </c>
      <c r="D115" s="8">
        <v>95.71</v>
      </c>
      <c r="E115" s="13">
        <v>48.56</v>
      </c>
      <c r="F115" s="11">
        <v>121.41</v>
      </c>
      <c r="G115" s="8">
        <v>0.61</v>
      </c>
      <c r="H115" s="8">
        <v>106.12</v>
      </c>
      <c r="I115" s="12">
        <f t="shared" si="4"/>
        <v>68.192309557622025</v>
      </c>
      <c r="J115" s="8">
        <v>2830</v>
      </c>
      <c r="K115" s="8">
        <v>1461</v>
      </c>
      <c r="L115" s="8">
        <v>120.96</v>
      </c>
      <c r="M115" s="8">
        <v>58.26</v>
      </c>
      <c r="N115" s="8">
        <v>1.97</v>
      </c>
      <c r="O115" s="8">
        <v>0.51</v>
      </c>
      <c r="P115" s="8">
        <v>0.89</v>
      </c>
      <c r="Q115" s="13">
        <f t="shared" si="5"/>
        <v>19.808400000000002</v>
      </c>
      <c r="R115" s="8">
        <f t="shared" si="6"/>
        <v>72308.583360000004</v>
      </c>
      <c r="S115" s="37">
        <f t="shared" si="7"/>
        <v>7.2308583359999998E-2</v>
      </c>
      <c r="T115" s="8"/>
      <c r="U115" s="8"/>
      <c r="V115" s="8"/>
      <c r="W115" s="8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</row>
    <row r="116" spans="1:71" x14ac:dyDescent="0.3">
      <c r="A116" s="8">
        <v>111</v>
      </c>
      <c r="B116" s="8">
        <v>5969.08</v>
      </c>
      <c r="C116" s="8">
        <v>317.79000000000002</v>
      </c>
      <c r="D116" s="8">
        <v>110.18</v>
      </c>
      <c r="E116" s="13">
        <v>68.98</v>
      </c>
      <c r="F116" s="11">
        <v>92.04</v>
      </c>
      <c r="G116" s="8">
        <v>0.74</v>
      </c>
      <c r="H116" s="8">
        <v>113.72</v>
      </c>
      <c r="I116" s="12">
        <f t="shared" si="4"/>
        <v>87.200479166567547</v>
      </c>
      <c r="J116" s="8">
        <v>3183</v>
      </c>
      <c r="K116" s="8">
        <v>1493</v>
      </c>
      <c r="L116" s="8">
        <v>100.54</v>
      </c>
      <c r="M116" s="8">
        <v>78</v>
      </c>
      <c r="N116" s="8">
        <v>1.6</v>
      </c>
      <c r="O116" s="8">
        <v>0.63</v>
      </c>
      <c r="P116" s="8">
        <v>0.91</v>
      </c>
      <c r="Q116" s="13">
        <f t="shared" si="5"/>
        <v>26.520000000000003</v>
      </c>
      <c r="R116" s="8">
        <f t="shared" si="6"/>
        <v>158300.00160000002</v>
      </c>
      <c r="S116" s="37">
        <f t="shared" si="7"/>
        <v>0.15830000160000002</v>
      </c>
      <c r="T116" s="8"/>
      <c r="U116" s="8"/>
      <c r="V116" s="8"/>
      <c r="W116" s="8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</row>
    <row r="117" spans="1:71" x14ac:dyDescent="0.3">
      <c r="A117" s="8">
        <v>112</v>
      </c>
      <c r="B117" s="8">
        <v>3319.16</v>
      </c>
      <c r="C117" s="8">
        <v>226.86</v>
      </c>
      <c r="D117" s="8">
        <v>79.83</v>
      </c>
      <c r="E117" s="13">
        <v>52.94</v>
      </c>
      <c r="F117" s="11">
        <v>36.08</v>
      </c>
      <c r="G117" s="8">
        <v>0.81</v>
      </c>
      <c r="H117" s="8">
        <v>84.89</v>
      </c>
      <c r="I117" s="12">
        <f t="shared" si="4"/>
        <v>65.024836019501478</v>
      </c>
      <c r="J117" s="8">
        <v>2432</v>
      </c>
      <c r="K117" s="8">
        <v>1559</v>
      </c>
      <c r="L117" s="8">
        <v>40.03</v>
      </c>
      <c r="M117" s="8">
        <v>56.97</v>
      </c>
      <c r="N117" s="8">
        <v>1.51</v>
      </c>
      <c r="O117" s="8">
        <v>0.66</v>
      </c>
      <c r="P117" s="8">
        <v>0.92</v>
      </c>
      <c r="Q117" s="13">
        <f t="shared" si="5"/>
        <v>19.369800000000001</v>
      </c>
      <c r="R117" s="8">
        <f t="shared" si="6"/>
        <v>64291.465368000005</v>
      </c>
      <c r="S117" s="37">
        <f t="shared" si="7"/>
        <v>6.4291465367999998E-2</v>
      </c>
      <c r="T117" s="8"/>
      <c r="U117" s="8"/>
      <c r="V117" s="8"/>
      <c r="W117" s="8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</row>
    <row r="118" spans="1:71" x14ac:dyDescent="0.3">
      <c r="A118" s="8">
        <v>113</v>
      </c>
      <c r="B118" s="8">
        <v>4028.96</v>
      </c>
      <c r="C118" s="8">
        <v>299.14</v>
      </c>
      <c r="D118" s="8">
        <v>99.9</v>
      </c>
      <c r="E118" s="13">
        <v>51.35</v>
      </c>
      <c r="F118" s="11">
        <v>90.73</v>
      </c>
      <c r="G118" s="8">
        <v>0.56999999999999995</v>
      </c>
      <c r="H118" s="8">
        <v>110.71</v>
      </c>
      <c r="I118" s="12">
        <f t="shared" si="4"/>
        <v>71.641001675151841</v>
      </c>
      <c r="J118" s="8">
        <v>407</v>
      </c>
      <c r="K118" s="8">
        <v>1598</v>
      </c>
      <c r="L118" s="8">
        <v>80.540000000000006</v>
      </c>
      <c r="M118" s="8">
        <v>57.2</v>
      </c>
      <c r="N118" s="8">
        <v>1.95</v>
      </c>
      <c r="O118" s="8">
        <v>0.51</v>
      </c>
      <c r="P118" s="8">
        <v>0.86</v>
      </c>
      <c r="Q118" s="13">
        <f t="shared" si="5"/>
        <v>19.448000000000004</v>
      </c>
      <c r="R118" s="8">
        <f t="shared" si="6"/>
        <v>78355.21408000002</v>
      </c>
      <c r="S118" s="37">
        <f t="shared" si="7"/>
        <v>7.8355214080000013E-2</v>
      </c>
      <c r="T118" s="8"/>
      <c r="U118" s="8"/>
      <c r="V118" s="8"/>
      <c r="W118" s="8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</row>
    <row r="119" spans="1:71" x14ac:dyDescent="0.3">
      <c r="A119" s="8">
        <v>114</v>
      </c>
      <c r="B119" s="8">
        <v>3738.28</v>
      </c>
      <c r="C119" s="8">
        <v>284.43</v>
      </c>
      <c r="D119" s="8">
        <v>82.36</v>
      </c>
      <c r="E119" s="13">
        <v>57.79</v>
      </c>
      <c r="F119" s="11">
        <v>17.86</v>
      </c>
      <c r="G119" s="8">
        <v>0.57999999999999996</v>
      </c>
      <c r="H119" s="8">
        <v>93.09</v>
      </c>
      <c r="I119" s="12">
        <f t="shared" si="4"/>
        <v>69.008261298112231</v>
      </c>
      <c r="J119" s="8">
        <v>2990</v>
      </c>
      <c r="K119" s="8">
        <v>1579</v>
      </c>
      <c r="L119" s="8">
        <v>35.909999999999997</v>
      </c>
      <c r="M119" s="8">
        <v>68.78</v>
      </c>
      <c r="N119" s="8">
        <v>1.42</v>
      </c>
      <c r="O119" s="8">
        <v>0.7</v>
      </c>
      <c r="P119" s="8">
        <v>0.84</v>
      </c>
      <c r="Q119" s="13">
        <f t="shared" si="5"/>
        <v>23.385200000000001</v>
      </c>
      <c r="R119" s="8">
        <f t="shared" si="6"/>
        <v>87420.425456000012</v>
      </c>
      <c r="S119" s="37">
        <f t="shared" si="7"/>
        <v>8.7420425456000012E-2</v>
      </c>
      <c r="T119" s="8"/>
      <c r="U119" s="8"/>
      <c r="V119" s="8"/>
      <c r="W119" s="8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</row>
    <row r="120" spans="1:71" x14ac:dyDescent="0.3">
      <c r="A120" s="8">
        <v>115</v>
      </c>
      <c r="B120" s="8">
        <v>4515.68</v>
      </c>
      <c r="C120" s="8">
        <v>278.23</v>
      </c>
      <c r="D120" s="8">
        <v>102.68</v>
      </c>
      <c r="E120" s="13">
        <v>56</v>
      </c>
      <c r="F120" s="11">
        <v>93.46</v>
      </c>
      <c r="G120" s="8">
        <v>0.73</v>
      </c>
      <c r="H120" s="8">
        <v>101.4</v>
      </c>
      <c r="I120" s="12">
        <f t="shared" si="4"/>
        <v>75.844964227864949</v>
      </c>
      <c r="J120" s="8">
        <v>166</v>
      </c>
      <c r="K120" s="8">
        <v>1571</v>
      </c>
      <c r="L120" s="8">
        <v>112.62</v>
      </c>
      <c r="M120" s="8">
        <v>54.66</v>
      </c>
      <c r="N120" s="8">
        <v>1.83</v>
      </c>
      <c r="O120" s="8">
        <v>0.55000000000000004</v>
      </c>
      <c r="P120" s="8">
        <v>0.94</v>
      </c>
      <c r="Q120" s="13">
        <f t="shared" si="5"/>
        <v>18.584399999999999</v>
      </c>
      <c r="R120" s="8">
        <f t="shared" si="6"/>
        <v>83921.203391999996</v>
      </c>
      <c r="S120" s="37">
        <f t="shared" si="7"/>
        <v>8.3921203391999988E-2</v>
      </c>
      <c r="T120" s="8"/>
      <c r="U120" s="8"/>
      <c r="V120" s="8"/>
      <c r="W120" s="8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</row>
    <row r="121" spans="1:71" x14ac:dyDescent="0.3">
      <c r="A121" s="8">
        <v>116</v>
      </c>
      <c r="B121" s="8">
        <v>3156.92</v>
      </c>
      <c r="C121" s="8">
        <v>222.92</v>
      </c>
      <c r="D121" s="8">
        <v>80.63</v>
      </c>
      <c r="E121" s="13">
        <v>49.85</v>
      </c>
      <c r="F121" s="11">
        <v>71.95</v>
      </c>
      <c r="G121" s="8">
        <v>0.8</v>
      </c>
      <c r="H121" s="8">
        <v>82.63</v>
      </c>
      <c r="I121" s="12">
        <f t="shared" si="4"/>
        <v>63.415724707105483</v>
      </c>
      <c r="J121" s="8">
        <v>145</v>
      </c>
      <c r="K121" s="8">
        <v>1611</v>
      </c>
      <c r="L121" s="8">
        <v>77.28</v>
      </c>
      <c r="M121" s="8">
        <v>52.07</v>
      </c>
      <c r="N121" s="8">
        <v>1.62</v>
      </c>
      <c r="O121" s="8">
        <v>0.62</v>
      </c>
      <c r="P121" s="8">
        <v>0.93</v>
      </c>
      <c r="Q121" s="13">
        <f t="shared" si="5"/>
        <v>17.703800000000001</v>
      </c>
      <c r="R121" s="8">
        <f t="shared" si="6"/>
        <v>55889.480296000002</v>
      </c>
      <c r="S121" s="37">
        <f t="shared" si="7"/>
        <v>5.5889480296000001E-2</v>
      </c>
      <c r="T121" s="8"/>
      <c r="U121" s="8"/>
      <c r="V121" s="8"/>
      <c r="W121" s="8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</row>
    <row r="122" spans="1:71" x14ac:dyDescent="0.3">
      <c r="A122" s="8">
        <v>117</v>
      </c>
      <c r="B122" s="8">
        <v>4982.12</v>
      </c>
      <c r="C122" s="8">
        <v>278.33999999999997</v>
      </c>
      <c r="D122" s="8">
        <v>89.78</v>
      </c>
      <c r="E122" s="13">
        <v>70.650000000000006</v>
      </c>
      <c r="F122" s="11">
        <v>132.79</v>
      </c>
      <c r="G122" s="8">
        <v>0.81</v>
      </c>
      <c r="H122" s="8">
        <v>93.74</v>
      </c>
      <c r="I122" s="12">
        <f t="shared" si="4"/>
        <v>79.665862711255826</v>
      </c>
      <c r="J122" s="8">
        <v>2265</v>
      </c>
      <c r="K122" s="8">
        <v>1607</v>
      </c>
      <c r="L122" s="8">
        <v>146.31</v>
      </c>
      <c r="M122" s="8">
        <v>76.09</v>
      </c>
      <c r="N122" s="8">
        <v>1.27</v>
      </c>
      <c r="O122" s="8">
        <v>0.79</v>
      </c>
      <c r="P122" s="8">
        <v>0.92</v>
      </c>
      <c r="Q122" s="13">
        <f t="shared" si="5"/>
        <v>25.870600000000003</v>
      </c>
      <c r="R122" s="8">
        <f t="shared" si="6"/>
        <v>128890.43367200001</v>
      </c>
      <c r="S122" s="37">
        <f t="shared" si="7"/>
        <v>0.12889043367200001</v>
      </c>
      <c r="T122" s="8"/>
      <c r="U122" s="8"/>
      <c r="V122" s="8"/>
      <c r="W122" s="8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</row>
    <row r="123" spans="1:71" x14ac:dyDescent="0.3">
      <c r="A123" s="8">
        <v>118</v>
      </c>
      <c r="B123" s="8">
        <v>2305.16</v>
      </c>
      <c r="C123" s="8">
        <v>199.34</v>
      </c>
      <c r="D123" s="8">
        <v>65.52</v>
      </c>
      <c r="E123" s="13">
        <v>44.79</v>
      </c>
      <c r="F123" s="11">
        <v>164.43</v>
      </c>
      <c r="G123" s="8">
        <v>0.73</v>
      </c>
      <c r="H123" s="8">
        <v>68.64</v>
      </c>
      <c r="I123" s="12">
        <f t="shared" si="4"/>
        <v>54.189570529209092</v>
      </c>
      <c r="J123" s="8">
        <v>998</v>
      </c>
      <c r="K123" s="8">
        <v>1625</v>
      </c>
      <c r="L123" s="8">
        <v>155.38</v>
      </c>
      <c r="M123" s="8">
        <v>45.82</v>
      </c>
      <c r="N123" s="8">
        <v>1.46</v>
      </c>
      <c r="O123" s="8">
        <v>0.68</v>
      </c>
      <c r="P123" s="8">
        <v>0.89</v>
      </c>
      <c r="Q123" s="13">
        <f t="shared" si="5"/>
        <v>15.578800000000001</v>
      </c>
      <c r="R123" s="8">
        <f t="shared" si="6"/>
        <v>35911.626607999999</v>
      </c>
      <c r="S123" s="37">
        <f t="shared" si="7"/>
        <v>3.5911626608E-2</v>
      </c>
      <c r="T123" s="8"/>
      <c r="U123" s="8"/>
      <c r="V123" s="8"/>
      <c r="W123" s="8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</row>
    <row r="124" spans="1:71" x14ac:dyDescent="0.3">
      <c r="A124" s="8">
        <v>119</v>
      </c>
      <c r="B124" s="8">
        <v>5333.64</v>
      </c>
      <c r="C124" s="8">
        <v>295.83</v>
      </c>
      <c r="D124" s="8">
        <v>84.82</v>
      </c>
      <c r="E124" s="13">
        <v>80.06</v>
      </c>
      <c r="F124" s="11">
        <v>81.099999999999994</v>
      </c>
      <c r="G124" s="8">
        <v>0.77</v>
      </c>
      <c r="H124" s="8">
        <v>96.2</v>
      </c>
      <c r="I124" s="12">
        <f t="shared" si="4"/>
        <v>82.428428711656338</v>
      </c>
      <c r="J124" s="8">
        <v>2457</v>
      </c>
      <c r="K124" s="8">
        <v>1667</v>
      </c>
      <c r="L124" s="8">
        <v>71.08</v>
      </c>
      <c r="M124" s="8">
        <v>84.84</v>
      </c>
      <c r="N124" s="8">
        <v>1.06</v>
      </c>
      <c r="O124" s="8">
        <v>0.94</v>
      </c>
      <c r="P124" s="8">
        <v>0.91</v>
      </c>
      <c r="Q124" s="13">
        <f t="shared" si="5"/>
        <v>28.845600000000005</v>
      </c>
      <c r="R124" s="8">
        <f t="shared" si="6"/>
        <v>153852.04598400003</v>
      </c>
      <c r="S124" s="37">
        <f t="shared" si="7"/>
        <v>0.15385204598400001</v>
      </c>
      <c r="T124" s="8"/>
      <c r="U124" s="8"/>
      <c r="V124" s="8"/>
      <c r="W124" s="8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</row>
    <row r="125" spans="1:71" x14ac:dyDescent="0.3">
      <c r="A125" s="8">
        <v>120</v>
      </c>
      <c r="B125" s="8">
        <v>2663.44</v>
      </c>
      <c r="C125" s="8">
        <v>219.25</v>
      </c>
      <c r="D125" s="8">
        <v>88.96</v>
      </c>
      <c r="E125" s="13">
        <v>38.119999999999997</v>
      </c>
      <c r="F125" s="11">
        <v>158.69999999999999</v>
      </c>
      <c r="G125" s="8">
        <v>0.7</v>
      </c>
      <c r="H125" s="8">
        <v>88.29</v>
      </c>
      <c r="I125" s="12">
        <f t="shared" si="4"/>
        <v>58.248752754477323</v>
      </c>
      <c r="J125" s="8">
        <v>2086</v>
      </c>
      <c r="K125" s="8">
        <v>1657</v>
      </c>
      <c r="L125" s="8">
        <v>166.37</v>
      </c>
      <c r="M125" s="8">
        <v>39.94</v>
      </c>
      <c r="N125" s="8">
        <v>2.33</v>
      </c>
      <c r="O125" s="8">
        <v>0.43</v>
      </c>
      <c r="P125" s="8">
        <v>0.92</v>
      </c>
      <c r="Q125" s="13">
        <f t="shared" si="5"/>
        <v>13.579600000000001</v>
      </c>
      <c r="R125" s="8">
        <f t="shared" si="6"/>
        <v>36168.449824000003</v>
      </c>
      <c r="S125" s="37">
        <f t="shared" si="7"/>
        <v>3.6168449823999999E-2</v>
      </c>
      <c r="T125" s="8"/>
      <c r="U125" s="8"/>
      <c r="V125" s="8"/>
      <c r="W125" s="8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</row>
    <row r="126" spans="1:71" x14ac:dyDescent="0.3">
      <c r="A126" s="8">
        <v>121</v>
      </c>
      <c r="B126" s="8">
        <v>3251.56</v>
      </c>
      <c r="C126" s="8">
        <v>246.51</v>
      </c>
      <c r="D126" s="8">
        <v>75.11</v>
      </c>
      <c r="E126" s="13">
        <v>55.12</v>
      </c>
      <c r="F126" s="11">
        <v>87.22</v>
      </c>
      <c r="G126" s="8">
        <v>0.67</v>
      </c>
      <c r="H126" s="8">
        <v>82.22</v>
      </c>
      <c r="I126" s="12">
        <f t="shared" si="4"/>
        <v>64.359262345691377</v>
      </c>
      <c r="J126" s="8">
        <v>2531</v>
      </c>
      <c r="K126" s="8">
        <v>1653</v>
      </c>
      <c r="L126" s="8">
        <v>108.43</v>
      </c>
      <c r="M126" s="8">
        <v>62.4</v>
      </c>
      <c r="N126" s="8">
        <v>1.36</v>
      </c>
      <c r="O126" s="8">
        <v>0.73</v>
      </c>
      <c r="P126" s="8">
        <v>0.85</v>
      </c>
      <c r="Q126" s="13">
        <f t="shared" si="5"/>
        <v>21.216000000000001</v>
      </c>
      <c r="R126" s="8">
        <f t="shared" si="6"/>
        <v>68985.096959999995</v>
      </c>
      <c r="S126" s="37">
        <f t="shared" si="7"/>
        <v>6.8985096959999992E-2</v>
      </c>
      <c r="T126" s="8"/>
      <c r="U126" s="8"/>
      <c r="V126" s="8"/>
      <c r="W126" s="8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</row>
    <row r="127" spans="1:71" x14ac:dyDescent="0.3">
      <c r="A127" s="8">
        <v>122</v>
      </c>
      <c r="B127" s="8">
        <v>4326.3999999999996</v>
      </c>
      <c r="C127" s="8">
        <v>257.54000000000002</v>
      </c>
      <c r="D127" s="8">
        <v>77.930000000000007</v>
      </c>
      <c r="E127" s="13">
        <v>70.69</v>
      </c>
      <c r="F127" s="11">
        <v>48.32</v>
      </c>
      <c r="G127" s="8">
        <v>0.82</v>
      </c>
      <c r="H127" s="8">
        <v>85.17</v>
      </c>
      <c r="I127" s="12">
        <f t="shared" si="4"/>
        <v>74.238383465817961</v>
      </c>
      <c r="J127" s="8">
        <v>2685</v>
      </c>
      <c r="K127" s="8">
        <v>1687</v>
      </c>
      <c r="L127" s="8">
        <v>77.66</v>
      </c>
      <c r="M127" s="8">
        <v>74.400000000000006</v>
      </c>
      <c r="N127" s="8">
        <v>1.1000000000000001</v>
      </c>
      <c r="O127" s="8">
        <v>0.91</v>
      </c>
      <c r="P127" s="8">
        <v>0.93</v>
      </c>
      <c r="Q127" s="13">
        <f t="shared" si="5"/>
        <v>25.296000000000003</v>
      </c>
      <c r="R127" s="8">
        <f t="shared" si="6"/>
        <v>109440.61440000001</v>
      </c>
      <c r="S127" s="37">
        <f t="shared" si="7"/>
        <v>0.1094406144</v>
      </c>
      <c r="T127" s="8"/>
      <c r="U127" s="8"/>
      <c r="V127" s="8"/>
      <c r="W127" s="8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</row>
    <row r="128" spans="1:71" x14ac:dyDescent="0.3">
      <c r="A128" s="8">
        <v>123</v>
      </c>
      <c r="B128" s="8">
        <v>5326.88</v>
      </c>
      <c r="C128" s="8">
        <v>298.51</v>
      </c>
      <c r="D128" s="8">
        <v>111.46</v>
      </c>
      <c r="E128" s="13">
        <v>60.85</v>
      </c>
      <c r="F128" s="11">
        <v>165.97</v>
      </c>
      <c r="G128" s="8">
        <v>0.75</v>
      </c>
      <c r="H128" s="8">
        <v>112.64</v>
      </c>
      <c r="I128" s="12">
        <f t="shared" si="4"/>
        <v>82.376176136699002</v>
      </c>
      <c r="J128" s="8">
        <v>2071</v>
      </c>
      <c r="K128" s="8">
        <v>1674</v>
      </c>
      <c r="L128" s="8">
        <v>161.15</v>
      </c>
      <c r="M128" s="8">
        <v>62.32</v>
      </c>
      <c r="N128" s="8">
        <v>1.83</v>
      </c>
      <c r="O128" s="8">
        <v>0.55000000000000004</v>
      </c>
      <c r="P128" s="8">
        <v>0.92</v>
      </c>
      <c r="Q128" s="13">
        <f t="shared" si="5"/>
        <v>21.188800000000001</v>
      </c>
      <c r="R128" s="8">
        <f t="shared" si="6"/>
        <v>112870.194944</v>
      </c>
      <c r="S128" s="37">
        <f t="shared" si="7"/>
        <v>0.112870194944</v>
      </c>
      <c r="T128" s="8"/>
      <c r="U128" s="8"/>
      <c r="V128" s="8"/>
      <c r="W128" s="8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</row>
    <row r="129" spans="1:71" x14ac:dyDescent="0.3">
      <c r="A129" s="8">
        <v>124</v>
      </c>
      <c r="B129" s="8">
        <v>2433.6</v>
      </c>
      <c r="C129" s="8">
        <v>200.86</v>
      </c>
      <c r="D129" s="8">
        <v>64.38</v>
      </c>
      <c r="E129" s="13">
        <v>48.13</v>
      </c>
      <c r="F129" s="11">
        <v>84.95</v>
      </c>
      <c r="G129" s="8">
        <v>0.76</v>
      </c>
      <c r="H129" s="8">
        <v>69.38</v>
      </c>
      <c r="I129" s="12">
        <f t="shared" si="4"/>
        <v>55.678787599363474</v>
      </c>
      <c r="J129" s="8">
        <v>243</v>
      </c>
      <c r="K129" s="8">
        <v>1696</v>
      </c>
      <c r="L129" s="8">
        <v>77.010000000000005</v>
      </c>
      <c r="M129" s="8">
        <v>52</v>
      </c>
      <c r="N129" s="8">
        <v>1.34</v>
      </c>
      <c r="O129" s="8">
        <v>0.75</v>
      </c>
      <c r="P129" s="8">
        <v>0.9</v>
      </c>
      <c r="Q129" s="13">
        <f t="shared" si="5"/>
        <v>17.68</v>
      </c>
      <c r="R129" s="8">
        <f t="shared" si="6"/>
        <v>43026.047999999995</v>
      </c>
      <c r="S129" s="37">
        <f t="shared" si="7"/>
        <v>4.302604799999999E-2</v>
      </c>
      <c r="T129" s="8"/>
      <c r="U129" s="8"/>
      <c r="V129" s="8"/>
      <c r="W129" s="8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</row>
    <row r="130" spans="1:71" x14ac:dyDescent="0.3">
      <c r="A130" s="8">
        <v>125</v>
      </c>
      <c r="B130" s="8">
        <v>2764.84</v>
      </c>
      <c r="C130" s="8">
        <v>227.49</v>
      </c>
      <c r="D130" s="8">
        <v>73.14</v>
      </c>
      <c r="E130" s="13">
        <v>48.13</v>
      </c>
      <c r="F130" s="11">
        <v>65.959999999999994</v>
      </c>
      <c r="G130" s="8">
        <v>0.67</v>
      </c>
      <c r="H130" s="8">
        <v>80.98</v>
      </c>
      <c r="I130" s="12">
        <f t="shared" si="4"/>
        <v>59.347191778335414</v>
      </c>
      <c r="J130" s="8">
        <v>234</v>
      </c>
      <c r="K130" s="8">
        <v>1734</v>
      </c>
      <c r="L130" s="8">
        <v>47.6</v>
      </c>
      <c r="M130" s="8">
        <v>55.24</v>
      </c>
      <c r="N130" s="8">
        <v>1.52</v>
      </c>
      <c r="O130" s="8">
        <v>0.66</v>
      </c>
      <c r="P130" s="8">
        <v>0.89</v>
      </c>
      <c r="Q130" s="13">
        <f t="shared" si="5"/>
        <v>18.781600000000001</v>
      </c>
      <c r="R130" s="8">
        <f t="shared" si="6"/>
        <v>51928.118944000009</v>
      </c>
      <c r="S130" s="37">
        <f t="shared" si="7"/>
        <v>5.1928118944000005E-2</v>
      </c>
      <c r="T130" s="8"/>
      <c r="U130" s="8"/>
      <c r="V130" s="8"/>
      <c r="W130" s="8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</row>
    <row r="131" spans="1:71" x14ac:dyDescent="0.3">
      <c r="A131" s="8">
        <v>126</v>
      </c>
      <c r="B131" s="8">
        <v>175.76</v>
      </c>
      <c r="C131" s="8">
        <v>49.32</v>
      </c>
      <c r="D131" s="8">
        <v>16.66</v>
      </c>
      <c r="E131" s="13">
        <v>13.43</v>
      </c>
      <c r="F131" s="11">
        <v>82.11</v>
      </c>
      <c r="G131" s="8">
        <v>0.91</v>
      </c>
      <c r="H131" s="8">
        <v>18.93</v>
      </c>
      <c r="I131" s="12">
        <f t="shared" si="4"/>
        <v>14.963224557961246</v>
      </c>
      <c r="J131" s="8">
        <v>635</v>
      </c>
      <c r="K131" s="8">
        <v>1713</v>
      </c>
      <c r="L131" s="8">
        <v>105.95</v>
      </c>
      <c r="M131" s="8">
        <v>15.12</v>
      </c>
      <c r="N131" s="8">
        <v>1.24</v>
      </c>
      <c r="O131" s="8">
        <v>0.81</v>
      </c>
      <c r="P131" s="8">
        <v>0.81</v>
      </c>
      <c r="Q131" s="13">
        <f t="shared" si="5"/>
        <v>5.1408000000000005</v>
      </c>
      <c r="R131" s="8">
        <f t="shared" si="6"/>
        <v>903.54700800000001</v>
      </c>
      <c r="S131" s="37">
        <f t="shared" si="7"/>
        <v>9.0354700799999996E-4</v>
      </c>
      <c r="T131" s="8"/>
      <c r="U131" s="8"/>
      <c r="V131" s="8"/>
      <c r="W131" s="8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</row>
    <row r="132" spans="1:71" x14ac:dyDescent="0.3">
      <c r="A132" s="8">
        <v>127</v>
      </c>
      <c r="B132" s="8">
        <v>1994.2</v>
      </c>
      <c r="C132" s="8">
        <v>211.89</v>
      </c>
      <c r="D132" s="8">
        <v>61.1</v>
      </c>
      <c r="E132" s="13">
        <v>41.56</v>
      </c>
      <c r="F132" s="11">
        <v>87.23</v>
      </c>
      <c r="G132" s="8">
        <v>0.56000000000000005</v>
      </c>
      <c r="H132" s="8">
        <v>65</v>
      </c>
      <c r="I132" s="12">
        <f t="shared" si="4"/>
        <v>50.402203975670503</v>
      </c>
      <c r="J132" s="8">
        <v>2771</v>
      </c>
      <c r="K132" s="8">
        <v>1749</v>
      </c>
      <c r="L132" s="8">
        <v>53.13</v>
      </c>
      <c r="M132" s="8">
        <v>47.56</v>
      </c>
      <c r="N132" s="8">
        <v>1.47</v>
      </c>
      <c r="O132" s="8">
        <v>0.68</v>
      </c>
      <c r="P132" s="8">
        <v>0.79</v>
      </c>
      <c r="Q132" s="13">
        <f t="shared" si="5"/>
        <v>16.170400000000001</v>
      </c>
      <c r="R132" s="8">
        <f t="shared" si="6"/>
        <v>32247.011680000003</v>
      </c>
      <c r="S132" s="37">
        <f t="shared" si="7"/>
        <v>3.224701168E-2</v>
      </c>
      <c r="T132" s="8"/>
      <c r="U132" s="8"/>
      <c r="V132" s="8"/>
      <c r="W132" s="8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</row>
    <row r="133" spans="1:71" x14ac:dyDescent="0.3">
      <c r="A133" s="8">
        <v>128</v>
      </c>
      <c r="B133" s="8">
        <v>2629.64</v>
      </c>
      <c r="C133" s="8">
        <v>241.31</v>
      </c>
      <c r="D133" s="8">
        <v>66.19</v>
      </c>
      <c r="E133" s="13">
        <v>50.58</v>
      </c>
      <c r="F133" s="11">
        <v>53.87</v>
      </c>
      <c r="G133" s="8">
        <v>0.56999999999999995</v>
      </c>
      <c r="H133" s="8">
        <v>75.58</v>
      </c>
      <c r="I133" s="12">
        <f t="shared" si="4"/>
        <v>57.877973985027019</v>
      </c>
      <c r="J133" s="8">
        <v>1060</v>
      </c>
      <c r="K133" s="8">
        <v>1767</v>
      </c>
      <c r="L133" s="8">
        <v>40.82</v>
      </c>
      <c r="M133" s="8">
        <v>56.99</v>
      </c>
      <c r="N133" s="8">
        <v>1.31</v>
      </c>
      <c r="O133" s="8">
        <v>0.76</v>
      </c>
      <c r="P133" s="8">
        <v>0.81</v>
      </c>
      <c r="Q133" s="13">
        <f t="shared" si="5"/>
        <v>19.376600000000003</v>
      </c>
      <c r="R133" s="8">
        <f t="shared" si="6"/>
        <v>50953.482424000009</v>
      </c>
      <c r="S133" s="37">
        <f t="shared" si="7"/>
        <v>5.095348242400001E-2</v>
      </c>
      <c r="T133" s="8"/>
      <c r="U133" s="8"/>
      <c r="V133" s="8"/>
      <c r="W133" s="8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</row>
    <row r="134" spans="1:71" x14ac:dyDescent="0.3">
      <c r="A134" s="8">
        <v>129</v>
      </c>
      <c r="B134" s="8">
        <v>3562.52</v>
      </c>
      <c r="C134" s="8">
        <v>278.97000000000003</v>
      </c>
      <c r="D134" s="8">
        <v>74.010000000000005</v>
      </c>
      <c r="E134" s="13">
        <v>61.29</v>
      </c>
      <c r="F134" s="11">
        <v>33.659999999999997</v>
      </c>
      <c r="G134" s="8">
        <v>0.57999999999999996</v>
      </c>
      <c r="H134" s="8">
        <v>86.58</v>
      </c>
      <c r="I134" s="12">
        <f t="shared" si="4"/>
        <v>67.366475625614854</v>
      </c>
      <c r="J134" s="8">
        <v>944</v>
      </c>
      <c r="K134" s="8">
        <v>1771</v>
      </c>
      <c r="L134" s="8">
        <v>41.35</v>
      </c>
      <c r="M134" s="8">
        <v>67.209999999999994</v>
      </c>
      <c r="N134" s="8">
        <v>1.21</v>
      </c>
      <c r="O134" s="8">
        <v>0.83</v>
      </c>
      <c r="P134" s="8">
        <v>0.87</v>
      </c>
      <c r="Q134" s="13">
        <f t="shared" si="5"/>
        <v>22.851399999999998</v>
      </c>
      <c r="R134" s="8">
        <f t="shared" si="6"/>
        <v>81408.569527999993</v>
      </c>
      <c r="S134" s="37">
        <f t="shared" si="7"/>
        <v>8.1408569527999991E-2</v>
      </c>
      <c r="T134" s="8"/>
      <c r="U134" s="8"/>
      <c r="V134" s="8"/>
      <c r="W134" s="8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</row>
    <row r="135" spans="1:71" x14ac:dyDescent="0.3">
      <c r="A135" s="8">
        <v>130</v>
      </c>
      <c r="B135" s="8">
        <v>6313.84</v>
      </c>
      <c r="C135" s="8">
        <v>317.16000000000003</v>
      </c>
      <c r="D135" s="8">
        <v>109.79</v>
      </c>
      <c r="E135" s="13">
        <v>73.22</v>
      </c>
      <c r="F135" s="11">
        <v>110.25</v>
      </c>
      <c r="G135" s="8">
        <v>0.79</v>
      </c>
      <c r="H135" s="8">
        <v>114.93</v>
      </c>
      <c r="I135" s="12">
        <f t="shared" ref="I135:I198" si="8">SQRT(((4*B135)/3.14))</f>
        <v>89.683377948507143</v>
      </c>
      <c r="J135" s="8">
        <v>1590</v>
      </c>
      <c r="K135" s="8">
        <v>1759</v>
      </c>
      <c r="L135" s="8">
        <v>127.65</v>
      </c>
      <c r="M135" s="8">
        <v>74.209999999999994</v>
      </c>
      <c r="N135" s="8">
        <v>1.5</v>
      </c>
      <c r="O135" s="8">
        <v>0.67</v>
      </c>
      <c r="P135" s="8">
        <v>0.93</v>
      </c>
      <c r="Q135" s="13">
        <f t="shared" ref="Q135:Q198" si="9">0.34*M135</f>
        <v>25.231400000000001</v>
      </c>
      <c r="R135" s="8">
        <f t="shared" ref="R135:R198" si="10">Q135*B135</f>
        <v>159307.02257600002</v>
      </c>
      <c r="S135" s="37">
        <f t="shared" ref="S135:S198" si="11">0.000001*R135</f>
        <v>0.15930702257600002</v>
      </c>
      <c r="T135" s="8"/>
      <c r="U135" s="8"/>
      <c r="V135" s="8"/>
      <c r="W135" s="8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</row>
    <row r="136" spans="1:71" x14ac:dyDescent="0.3">
      <c r="A136" s="8">
        <v>131</v>
      </c>
      <c r="B136" s="8">
        <v>10342.799999999999</v>
      </c>
      <c r="C136" s="8">
        <v>399.2</v>
      </c>
      <c r="D136" s="8">
        <v>119.37</v>
      </c>
      <c r="E136" s="13">
        <v>110.32</v>
      </c>
      <c r="F136" s="11">
        <v>0.89</v>
      </c>
      <c r="G136" s="8">
        <v>0.82</v>
      </c>
      <c r="H136" s="8">
        <v>131.24</v>
      </c>
      <c r="I136" s="12">
        <f t="shared" si="8"/>
        <v>114.78476118925319</v>
      </c>
      <c r="J136" s="8">
        <v>2037</v>
      </c>
      <c r="K136" s="8">
        <v>1769</v>
      </c>
      <c r="L136" s="8">
        <v>146.31</v>
      </c>
      <c r="M136" s="8">
        <v>110.35</v>
      </c>
      <c r="N136" s="8">
        <v>1.08</v>
      </c>
      <c r="O136" s="8">
        <v>0.92</v>
      </c>
      <c r="P136" s="8">
        <v>0.95</v>
      </c>
      <c r="Q136" s="13">
        <f t="shared" si="9"/>
        <v>37.518999999999998</v>
      </c>
      <c r="R136" s="8">
        <f t="shared" si="10"/>
        <v>388051.51319999993</v>
      </c>
      <c r="S136" s="37">
        <f t="shared" si="11"/>
        <v>0.38805151319999992</v>
      </c>
      <c r="T136" s="8"/>
      <c r="U136" s="8"/>
      <c r="V136" s="8"/>
      <c r="W136" s="8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</row>
    <row r="137" spans="1:71" x14ac:dyDescent="0.3">
      <c r="A137" s="8">
        <v>132</v>
      </c>
      <c r="B137" s="8">
        <v>6780.28</v>
      </c>
      <c r="C137" s="8">
        <v>338.96</v>
      </c>
      <c r="D137" s="8">
        <v>98.26</v>
      </c>
      <c r="E137" s="13">
        <v>87.86</v>
      </c>
      <c r="F137" s="11">
        <v>175.42</v>
      </c>
      <c r="G137" s="8">
        <v>0.74</v>
      </c>
      <c r="H137" s="8">
        <v>107.07</v>
      </c>
      <c r="I137" s="12">
        <f t="shared" si="8"/>
        <v>92.937072059847694</v>
      </c>
      <c r="J137" s="8">
        <v>1099</v>
      </c>
      <c r="K137" s="8">
        <v>1799</v>
      </c>
      <c r="L137" s="8">
        <v>29.05</v>
      </c>
      <c r="M137" s="8">
        <v>92.27</v>
      </c>
      <c r="N137" s="8">
        <v>1.1200000000000001</v>
      </c>
      <c r="O137" s="8">
        <v>0.89</v>
      </c>
      <c r="P137" s="8">
        <v>0.92</v>
      </c>
      <c r="Q137" s="13">
        <f t="shared" si="9"/>
        <v>31.3718</v>
      </c>
      <c r="R137" s="8">
        <f t="shared" si="10"/>
        <v>212709.58810399999</v>
      </c>
      <c r="S137" s="37">
        <f t="shared" si="11"/>
        <v>0.21270958810399998</v>
      </c>
      <c r="T137" s="8"/>
      <c r="U137" s="8"/>
      <c r="V137" s="8"/>
      <c r="W137" s="8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</row>
    <row r="138" spans="1:71" x14ac:dyDescent="0.3">
      <c r="A138" s="8">
        <v>133</v>
      </c>
      <c r="B138" s="8">
        <v>3373.24</v>
      </c>
      <c r="C138" s="8">
        <v>291.79000000000002</v>
      </c>
      <c r="D138" s="8">
        <v>86.51</v>
      </c>
      <c r="E138" s="13">
        <v>49.65</v>
      </c>
      <c r="F138" s="11">
        <v>85.31</v>
      </c>
      <c r="G138" s="8">
        <v>0.5</v>
      </c>
      <c r="H138" s="8">
        <v>107.11</v>
      </c>
      <c r="I138" s="12">
        <f t="shared" si="8"/>
        <v>65.552429543902335</v>
      </c>
      <c r="J138" s="8">
        <v>448</v>
      </c>
      <c r="K138" s="8">
        <v>1848</v>
      </c>
      <c r="L138" s="8">
        <v>84.43</v>
      </c>
      <c r="M138" s="8">
        <v>55.94</v>
      </c>
      <c r="N138" s="8">
        <v>1.74</v>
      </c>
      <c r="O138" s="8">
        <v>0.56999999999999995</v>
      </c>
      <c r="P138" s="8">
        <v>0.83</v>
      </c>
      <c r="Q138" s="13">
        <f t="shared" si="9"/>
        <v>19.019600000000001</v>
      </c>
      <c r="R138" s="8">
        <f t="shared" si="10"/>
        <v>64157.675503999999</v>
      </c>
      <c r="S138" s="37">
        <f t="shared" si="11"/>
        <v>6.4157675503999992E-2</v>
      </c>
      <c r="T138" s="8"/>
      <c r="U138" s="8"/>
      <c r="V138" s="8"/>
      <c r="W138" s="8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</row>
    <row r="139" spans="1:71" x14ac:dyDescent="0.3">
      <c r="A139" s="8">
        <v>134</v>
      </c>
      <c r="B139" s="8">
        <v>3271.84</v>
      </c>
      <c r="C139" s="8">
        <v>237</v>
      </c>
      <c r="D139" s="8">
        <v>81.900000000000006</v>
      </c>
      <c r="E139" s="13">
        <v>50.86</v>
      </c>
      <c r="F139" s="11">
        <v>166.12</v>
      </c>
      <c r="G139" s="8">
        <v>0.73</v>
      </c>
      <c r="H139" s="8">
        <v>91.44</v>
      </c>
      <c r="I139" s="12">
        <f t="shared" si="8"/>
        <v>64.559654929266685</v>
      </c>
      <c r="J139" s="8">
        <v>3032</v>
      </c>
      <c r="K139" s="8">
        <v>1828</v>
      </c>
      <c r="L139" s="8">
        <v>165.17</v>
      </c>
      <c r="M139" s="8">
        <v>54.5</v>
      </c>
      <c r="N139" s="8">
        <v>1.61</v>
      </c>
      <c r="O139" s="8">
        <v>0.62</v>
      </c>
      <c r="P139" s="8">
        <v>0.9</v>
      </c>
      <c r="Q139" s="13">
        <f t="shared" si="9"/>
        <v>18.53</v>
      </c>
      <c r="R139" s="8">
        <f t="shared" si="10"/>
        <v>60627.195200000009</v>
      </c>
      <c r="S139" s="37">
        <f t="shared" si="11"/>
        <v>6.0627195200000004E-2</v>
      </c>
      <c r="T139" s="8"/>
      <c r="U139" s="8"/>
      <c r="V139" s="8"/>
      <c r="W139" s="8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</row>
    <row r="140" spans="1:71" x14ac:dyDescent="0.3">
      <c r="A140" s="8">
        <v>135</v>
      </c>
      <c r="B140" s="8">
        <v>6989.84</v>
      </c>
      <c r="C140" s="8">
        <v>344.16</v>
      </c>
      <c r="D140" s="8">
        <v>112.54</v>
      </c>
      <c r="E140" s="13">
        <v>79.08</v>
      </c>
      <c r="F140" s="11">
        <v>125.62</v>
      </c>
      <c r="G140" s="8">
        <v>0.74</v>
      </c>
      <c r="H140" s="8">
        <v>122.23</v>
      </c>
      <c r="I140" s="12">
        <f t="shared" si="8"/>
        <v>94.362358899457703</v>
      </c>
      <c r="J140" s="8">
        <v>212</v>
      </c>
      <c r="K140" s="8">
        <v>1829</v>
      </c>
      <c r="L140" s="8">
        <v>141.91</v>
      </c>
      <c r="M140" s="8">
        <v>84.7</v>
      </c>
      <c r="N140" s="8">
        <v>1.42</v>
      </c>
      <c r="O140" s="8">
        <v>0.7</v>
      </c>
      <c r="P140" s="8">
        <v>0.93</v>
      </c>
      <c r="Q140" s="13">
        <f t="shared" si="9"/>
        <v>28.798000000000002</v>
      </c>
      <c r="R140" s="8">
        <f t="shared" si="10"/>
        <v>201293.41232</v>
      </c>
      <c r="S140" s="37">
        <f t="shared" si="11"/>
        <v>0.20129341232</v>
      </c>
      <c r="T140" s="8"/>
      <c r="U140" s="8"/>
      <c r="V140" s="8"/>
      <c r="W140" s="8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</row>
    <row r="141" spans="1:71" x14ac:dyDescent="0.3">
      <c r="A141" s="8">
        <v>136</v>
      </c>
      <c r="B141" s="8">
        <v>6773.52</v>
      </c>
      <c r="C141" s="8">
        <v>341.74</v>
      </c>
      <c r="D141" s="8">
        <v>102.41</v>
      </c>
      <c r="E141" s="13">
        <v>84.21</v>
      </c>
      <c r="F141" s="11">
        <v>82.37</v>
      </c>
      <c r="G141" s="8">
        <v>0.73</v>
      </c>
      <c r="H141" s="8">
        <v>115.11</v>
      </c>
      <c r="I141" s="12">
        <f t="shared" si="8"/>
        <v>92.890730958956141</v>
      </c>
      <c r="J141" s="8">
        <v>623</v>
      </c>
      <c r="K141" s="8">
        <v>1874</v>
      </c>
      <c r="L141" s="8">
        <v>71.569999999999993</v>
      </c>
      <c r="M141" s="8">
        <v>92.32</v>
      </c>
      <c r="N141" s="8">
        <v>1.22</v>
      </c>
      <c r="O141" s="8">
        <v>0.82</v>
      </c>
      <c r="P141" s="8">
        <v>0.91</v>
      </c>
      <c r="Q141" s="13">
        <f t="shared" si="9"/>
        <v>31.3888</v>
      </c>
      <c r="R141" s="8">
        <f t="shared" si="10"/>
        <v>212612.66457600001</v>
      </c>
      <c r="S141" s="37">
        <f t="shared" si="11"/>
        <v>0.212612664576</v>
      </c>
      <c r="T141" s="8"/>
      <c r="U141" s="8"/>
      <c r="V141" s="8"/>
      <c r="W141" s="8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</row>
    <row r="142" spans="1:71" x14ac:dyDescent="0.3">
      <c r="A142" s="8">
        <v>137</v>
      </c>
      <c r="B142" s="8">
        <v>3096.08</v>
      </c>
      <c r="C142" s="8">
        <v>239.42</v>
      </c>
      <c r="D142" s="8">
        <v>90.67</v>
      </c>
      <c r="E142" s="13">
        <v>43.48</v>
      </c>
      <c r="F142" s="11">
        <v>88.16</v>
      </c>
      <c r="G142" s="8">
        <v>0.68</v>
      </c>
      <c r="H142" s="8">
        <v>92.33</v>
      </c>
      <c r="I142" s="12">
        <f t="shared" si="8"/>
        <v>62.801679558862219</v>
      </c>
      <c r="J142" s="8">
        <v>2993</v>
      </c>
      <c r="K142" s="8">
        <v>1875</v>
      </c>
      <c r="L142" s="8">
        <v>80.27</v>
      </c>
      <c r="M142" s="8">
        <v>48.08</v>
      </c>
      <c r="N142" s="8">
        <v>2.09</v>
      </c>
      <c r="O142" s="8">
        <v>0.48</v>
      </c>
      <c r="P142" s="8">
        <v>0.91</v>
      </c>
      <c r="Q142" s="13">
        <f t="shared" si="9"/>
        <v>16.347200000000001</v>
      </c>
      <c r="R142" s="8">
        <f t="shared" si="10"/>
        <v>50612.238976000001</v>
      </c>
      <c r="S142" s="37">
        <f t="shared" si="11"/>
        <v>5.0612238976E-2</v>
      </c>
      <c r="T142" s="8"/>
      <c r="U142" s="8"/>
      <c r="V142" s="8"/>
      <c r="W142" s="8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</row>
    <row r="143" spans="1:71" x14ac:dyDescent="0.3">
      <c r="A143" s="8">
        <v>138</v>
      </c>
      <c r="B143" s="8">
        <v>6246.24</v>
      </c>
      <c r="C143" s="8">
        <v>302.19</v>
      </c>
      <c r="D143" s="8">
        <v>105.57</v>
      </c>
      <c r="E143" s="13">
        <v>75.33</v>
      </c>
      <c r="F143" s="11">
        <v>23.41</v>
      </c>
      <c r="G143" s="8">
        <v>0.86</v>
      </c>
      <c r="H143" s="8">
        <v>110.61</v>
      </c>
      <c r="I143" s="12">
        <f t="shared" si="8"/>
        <v>89.201982212130517</v>
      </c>
      <c r="J143" s="8">
        <v>3026</v>
      </c>
      <c r="K143" s="8">
        <v>1872</v>
      </c>
      <c r="L143" s="8">
        <v>29.58</v>
      </c>
      <c r="M143" s="8">
        <v>79.81</v>
      </c>
      <c r="N143" s="8">
        <v>1.4</v>
      </c>
      <c r="O143" s="8">
        <v>0.71</v>
      </c>
      <c r="P143" s="8">
        <v>0.95</v>
      </c>
      <c r="Q143" s="13">
        <f t="shared" si="9"/>
        <v>27.135400000000004</v>
      </c>
      <c r="R143" s="8">
        <f t="shared" si="10"/>
        <v>169494.22089600001</v>
      </c>
      <c r="S143" s="37">
        <f t="shared" si="11"/>
        <v>0.169494220896</v>
      </c>
      <c r="T143" s="8"/>
      <c r="U143" s="8"/>
      <c r="V143" s="8"/>
      <c r="W143" s="8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</row>
    <row r="144" spans="1:71" x14ac:dyDescent="0.3">
      <c r="A144" s="8">
        <v>139</v>
      </c>
      <c r="B144" s="8">
        <v>1439.88</v>
      </c>
      <c r="C144" s="8">
        <v>167.51</v>
      </c>
      <c r="D144" s="8">
        <v>60.76</v>
      </c>
      <c r="E144" s="13">
        <v>30.17</v>
      </c>
      <c r="F144" s="11">
        <v>150.63999999999999</v>
      </c>
      <c r="G144" s="8">
        <v>0.64</v>
      </c>
      <c r="H144" s="8">
        <v>61.64</v>
      </c>
      <c r="I144" s="12">
        <f t="shared" si="8"/>
        <v>42.828052001189135</v>
      </c>
      <c r="J144" s="8">
        <v>2230</v>
      </c>
      <c r="K144" s="8">
        <v>1852</v>
      </c>
      <c r="L144" s="8">
        <v>152.35</v>
      </c>
      <c r="M144" s="8">
        <v>33.799999999999997</v>
      </c>
      <c r="N144" s="8">
        <v>2.0099999999999998</v>
      </c>
      <c r="O144" s="8">
        <v>0.5</v>
      </c>
      <c r="P144" s="8">
        <v>0.87</v>
      </c>
      <c r="Q144" s="13">
        <f t="shared" si="9"/>
        <v>11.491999999999999</v>
      </c>
      <c r="R144" s="8">
        <f t="shared" si="10"/>
        <v>16547.10096</v>
      </c>
      <c r="S144" s="37">
        <f t="shared" si="11"/>
        <v>1.6547100959999998E-2</v>
      </c>
      <c r="T144" s="8"/>
      <c r="U144" s="8"/>
      <c r="V144" s="8"/>
      <c r="W144" s="8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</row>
    <row r="145" spans="1:71" x14ac:dyDescent="0.3">
      <c r="A145" s="8">
        <v>140</v>
      </c>
      <c r="B145" s="8">
        <v>3528.72</v>
      </c>
      <c r="C145" s="8">
        <v>252.34</v>
      </c>
      <c r="D145" s="8">
        <v>78.78</v>
      </c>
      <c r="E145" s="13">
        <v>57.03</v>
      </c>
      <c r="F145" s="11">
        <v>12.57</v>
      </c>
      <c r="G145" s="8">
        <v>0.7</v>
      </c>
      <c r="H145" s="8">
        <v>82.63</v>
      </c>
      <c r="I145" s="12">
        <f t="shared" si="8"/>
        <v>67.046138691022293</v>
      </c>
      <c r="J145" s="8">
        <v>2799</v>
      </c>
      <c r="K145" s="8">
        <v>1867</v>
      </c>
      <c r="L145" s="8">
        <v>167.28</v>
      </c>
      <c r="M145" s="8">
        <v>58.9</v>
      </c>
      <c r="N145" s="8">
        <v>1.38</v>
      </c>
      <c r="O145" s="8">
        <v>0.72</v>
      </c>
      <c r="P145" s="8">
        <v>0.9</v>
      </c>
      <c r="Q145" s="13">
        <f t="shared" si="9"/>
        <v>20.026</v>
      </c>
      <c r="R145" s="8">
        <f t="shared" si="10"/>
        <v>70666.14671999999</v>
      </c>
      <c r="S145" s="37">
        <f t="shared" si="11"/>
        <v>7.0666146719999989E-2</v>
      </c>
      <c r="T145" s="8"/>
      <c r="U145" s="8"/>
      <c r="V145" s="8"/>
      <c r="W145" s="8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</row>
    <row r="146" spans="1:71" x14ac:dyDescent="0.3">
      <c r="A146" s="8">
        <v>141</v>
      </c>
      <c r="B146" s="8">
        <v>6591</v>
      </c>
      <c r="C146" s="8">
        <v>347.2</v>
      </c>
      <c r="D146" s="8">
        <v>112.24</v>
      </c>
      <c r="E146" s="13">
        <v>74.77</v>
      </c>
      <c r="F146" s="11">
        <v>10.81</v>
      </c>
      <c r="G146" s="8">
        <v>0.69</v>
      </c>
      <c r="H146" s="8">
        <v>117.92</v>
      </c>
      <c r="I146" s="12">
        <f t="shared" si="8"/>
        <v>91.630662684218564</v>
      </c>
      <c r="J146" s="8">
        <v>2227</v>
      </c>
      <c r="K146" s="8">
        <v>1888</v>
      </c>
      <c r="L146" s="8">
        <v>14.04</v>
      </c>
      <c r="M146" s="8">
        <v>78</v>
      </c>
      <c r="N146" s="8">
        <v>1.5</v>
      </c>
      <c r="O146" s="8">
        <v>0.67</v>
      </c>
      <c r="P146" s="8">
        <v>0.94</v>
      </c>
      <c r="Q146" s="13">
        <f t="shared" si="9"/>
        <v>26.520000000000003</v>
      </c>
      <c r="R146" s="8">
        <f t="shared" si="10"/>
        <v>174793.32</v>
      </c>
      <c r="S146" s="37">
        <f t="shared" si="11"/>
        <v>0.17479332</v>
      </c>
      <c r="T146" s="8"/>
      <c r="U146" s="8"/>
      <c r="V146" s="8"/>
      <c r="W146" s="8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</row>
    <row r="147" spans="1:71" x14ac:dyDescent="0.3">
      <c r="A147" s="8">
        <v>142</v>
      </c>
      <c r="B147" s="8">
        <v>3170.44</v>
      </c>
      <c r="C147" s="8">
        <v>231.8</v>
      </c>
      <c r="D147" s="8">
        <v>69.099999999999994</v>
      </c>
      <c r="E147" s="13">
        <v>58.42</v>
      </c>
      <c r="F147" s="11">
        <v>111.46</v>
      </c>
      <c r="G147" s="8">
        <v>0.74</v>
      </c>
      <c r="H147" s="8">
        <v>79.08</v>
      </c>
      <c r="I147" s="12">
        <f t="shared" si="8"/>
        <v>63.551373471103631</v>
      </c>
      <c r="J147" s="8">
        <v>595</v>
      </c>
      <c r="K147" s="8">
        <v>1873</v>
      </c>
      <c r="L147" s="8">
        <v>117.41</v>
      </c>
      <c r="M147" s="8">
        <v>63.23</v>
      </c>
      <c r="N147" s="8">
        <v>1.18</v>
      </c>
      <c r="O147" s="8">
        <v>0.85</v>
      </c>
      <c r="P147" s="8">
        <v>0.91</v>
      </c>
      <c r="Q147" s="13">
        <f t="shared" si="9"/>
        <v>21.498200000000001</v>
      </c>
      <c r="R147" s="8">
        <f t="shared" si="10"/>
        <v>68158.753208000009</v>
      </c>
      <c r="S147" s="37">
        <f t="shared" si="11"/>
        <v>6.8158753208000009E-2</v>
      </c>
      <c r="T147" s="8"/>
      <c r="U147" s="8"/>
      <c r="V147" s="8"/>
      <c r="W147" s="8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</row>
    <row r="148" spans="1:71" x14ac:dyDescent="0.3">
      <c r="A148" s="8">
        <v>143</v>
      </c>
      <c r="B148" s="8">
        <v>3305.64</v>
      </c>
      <c r="C148" s="8">
        <v>237.63</v>
      </c>
      <c r="D148" s="8">
        <v>79.86</v>
      </c>
      <c r="E148" s="13">
        <v>52.7</v>
      </c>
      <c r="F148" s="11">
        <v>24.17</v>
      </c>
      <c r="G148" s="8">
        <v>0.74</v>
      </c>
      <c r="H148" s="8">
        <v>88.93</v>
      </c>
      <c r="I148" s="12">
        <f t="shared" si="8"/>
        <v>64.89226740858075</v>
      </c>
      <c r="J148" s="8">
        <v>188</v>
      </c>
      <c r="K148" s="8">
        <v>1900</v>
      </c>
      <c r="L148" s="8">
        <v>15.26</v>
      </c>
      <c r="M148" s="8">
        <v>57.94</v>
      </c>
      <c r="N148" s="8">
        <v>1.52</v>
      </c>
      <c r="O148" s="8">
        <v>0.66</v>
      </c>
      <c r="P148" s="8">
        <v>0.89</v>
      </c>
      <c r="Q148" s="13">
        <f t="shared" si="9"/>
        <v>19.6996</v>
      </c>
      <c r="R148" s="8">
        <f t="shared" si="10"/>
        <v>65119.785744000001</v>
      </c>
      <c r="S148" s="37">
        <f t="shared" si="11"/>
        <v>6.5119785744E-2</v>
      </c>
      <c r="T148" s="8"/>
      <c r="U148" s="8"/>
      <c r="V148" s="8"/>
      <c r="W148" s="8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</row>
    <row r="149" spans="1:71" x14ac:dyDescent="0.3">
      <c r="A149" s="8">
        <v>144</v>
      </c>
      <c r="B149" s="8">
        <v>6557.2</v>
      </c>
      <c r="C149" s="8">
        <v>314.11</v>
      </c>
      <c r="D149" s="8">
        <v>102.34</v>
      </c>
      <c r="E149" s="13">
        <v>81.58</v>
      </c>
      <c r="F149" s="11">
        <v>37.54</v>
      </c>
      <c r="G149" s="8">
        <v>0.84</v>
      </c>
      <c r="H149" s="8">
        <v>107.2</v>
      </c>
      <c r="I149" s="12">
        <f t="shared" si="8"/>
        <v>91.395410273756525</v>
      </c>
      <c r="J149" s="8">
        <v>3136</v>
      </c>
      <c r="K149" s="8">
        <v>1924</v>
      </c>
      <c r="L149" s="8">
        <v>50.91</v>
      </c>
      <c r="M149" s="8">
        <v>86.59</v>
      </c>
      <c r="N149" s="8">
        <v>1.25</v>
      </c>
      <c r="O149" s="8">
        <v>0.8</v>
      </c>
      <c r="P149" s="8">
        <v>0.94</v>
      </c>
      <c r="Q149" s="13">
        <f t="shared" si="9"/>
        <v>29.440600000000003</v>
      </c>
      <c r="R149" s="8">
        <f t="shared" si="10"/>
        <v>193047.90232000002</v>
      </c>
      <c r="S149" s="37">
        <f t="shared" si="11"/>
        <v>0.19304790232000002</v>
      </c>
      <c r="T149" s="8"/>
      <c r="U149" s="8"/>
      <c r="V149" s="8"/>
      <c r="W149" s="8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</row>
    <row r="150" spans="1:71" x14ac:dyDescent="0.3">
      <c r="A150" s="8">
        <v>145</v>
      </c>
      <c r="B150" s="8">
        <v>4745.5200000000004</v>
      </c>
      <c r="C150" s="8">
        <v>300.39999999999998</v>
      </c>
      <c r="D150" s="8">
        <v>93.82</v>
      </c>
      <c r="E150" s="13">
        <v>64.400000000000006</v>
      </c>
      <c r="F150" s="11">
        <v>50.01</v>
      </c>
      <c r="G150" s="8">
        <v>0.66</v>
      </c>
      <c r="H150" s="8">
        <v>103.22</v>
      </c>
      <c r="I150" s="12">
        <f t="shared" si="8"/>
        <v>77.751195538353699</v>
      </c>
      <c r="J150" s="8">
        <v>315</v>
      </c>
      <c r="K150" s="8">
        <v>1927</v>
      </c>
      <c r="L150" s="8">
        <v>40.909999999999997</v>
      </c>
      <c r="M150" s="8">
        <v>70.73</v>
      </c>
      <c r="N150" s="8">
        <v>1.46</v>
      </c>
      <c r="O150" s="8">
        <v>0.69</v>
      </c>
      <c r="P150" s="8">
        <v>0.87</v>
      </c>
      <c r="Q150" s="13">
        <f t="shared" si="9"/>
        <v>24.048200000000001</v>
      </c>
      <c r="R150" s="8">
        <f t="shared" si="10"/>
        <v>114121.21406400001</v>
      </c>
      <c r="S150" s="37">
        <f t="shared" si="11"/>
        <v>0.11412121406400001</v>
      </c>
      <c r="T150" s="8"/>
      <c r="U150" s="8"/>
      <c r="V150" s="8"/>
      <c r="W150" s="8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</row>
    <row r="151" spans="1:71" x14ac:dyDescent="0.3">
      <c r="A151" s="8">
        <v>146</v>
      </c>
      <c r="B151" s="8">
        <v>6732.96</v>
      </c>
      <c r="C151" s="8">
        <v>332.23</v>
      </c>
      <c r="D151" s="8">
        <v>109.84</v>
      </c>
      <c r="E151" s="13">
        <v>78.040000000000006</v>
      </c>
      <c r="F151" s="11">
        <v>79.36</v>
      </c>
      <c r="G151" s="8">
        <v>0.77</v>
      </c>
      <c r="H151" s="8">
        <v>114.22</v>
      </c>
      <c r="I151" s="12">
        <f t="shared" si="8"/>
        <v>92.612197405526743</v>
      </c>
      <c r="J151" s="8">
        <v>2616</v>
      </c>
      <c r="K151" s="8">
        <v>2000</v>
      </c>
      <c r="L151" s="8">
        <v>78.180000000000007</v>
      </c>
      <c r="M151" s="8">
        <v>79.400000000000006</v>
      </c>
      <c r="N151" s="8">
        <v>1.41</v>
      </c>
      <c r="O151" s="8">
        <v>0.71</v>
      </c>
      <c r="P151" s="8">
        <v>0.93</v>
      </c>
      <c r="Q151" s="13">
        <f t="shared" si="9"/>
        <v>26.996000000000002</v>
      </c>
      <c r="R151" s="8">
        <f t="shared" si="10"/>
        <v>181762.98816000001</v>
      </c>
      <c r="S151" s="37">
        <f t="shared" si="11"/>
        <v>0.18176298816</v>
      </c>
      <c r="T151" s="8"/>
      <c r="U151" s="8"/>
      <c r="V151" s="8"/>
      <c r="W151" s="8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</row>
    <row r="152" spans="1:71" x14ac:dyDescent="0.3">
      <c r="A152" s="8">
        <v>147</v>
      </c>
      <c r="B152" s="8">
        <v>885.56</v>
      </c>
      <c r="C152" s="8">
        <v>121.6</v>
      </c>
      <c r="D152" s="8">
        <v>35.020000000000003</v>
      </c>
      <c r="E152" s="13">
        <v>32.19</v>
      </c>
      <c r="F152" s="11">
        <v>87.34</v>
      </c>
      <c r="G152" s="8">
        <v>0.75</v>
      </c>
      <c r="H152" s="8">
        <v>42.32</v>
      </c>
      <c r="I152" s="12">
        <f t="shared" si="8"/>
        <v>33.587228388600707</v>
      </c>
      <c r="J152" s="8">
        <v>501</v>
      </c>
      <c r="K152" s="8">
        <v>1968</v>
      </c>
      <c r="L152" s="8">
        <v>100.62</v>
      </c>
      <c r="M152" s="8">
        <v>34.93</v>
      </c>
      <c r="N152" s="8">
        <v>1.0900000000000001</v>
      </c>
      <c r="O152" s="8">
        <v>0.92</v>
      </c>
      <c r="P152" s="8">
        <v>0.84</v>
      </c>
      <c r="Q152" s="13">
        <f t="shared" si="9"/>
        <v>11.876200000000001</v>
      </c>
      <c r="R152" s="8">
        <f t="shared" si="10"/>
        <v>10517.087672</v>
      </c>
      <c r="S152" s="37">
        <f t="shared" si="11"/>
        <v>1.0517087671999999E-2</v>
      </c>
      <c r="T152" s="8"/>
      <c r="U152" s="8"/>
      <c r="V152" s="8"/>
      <c r="W152" s="8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</row>
    <row r="153" spans="1:71" x14ac:dyDescent="0.3">
      <c r="A153" s="8">
        <v>148</v>
      </c>
      <c r="B153" s="8">
        <v>4873.96</v>
      </c>
      <c r="C153" s="8">
        <v>284.69</v>
      </c>
      <c r="D153" s="8">
        <v>100.81</v>
      </c>
      <c r="E153" s="13">
        <v>61.56</v>
      </c>
      <c r="F153" s="11">
        <v>87.78</v>
      </c>
      <c r="G153" s="8">
        <v>0.76</v>
      </c>
      <c r="H153" s="8">
        <v>103.61</v>
      </c>
      <c r="I153" s="12">
        <f t="shared" si="8"/>
        <v>78.796359319693295</v>
      </c>
      <c r="J153" s="8">
        <v>514</v>
      </c>
      <c r="K153" s="8">
        <v>1985</v>
      </c>
      <c r="L153" s="8">
        <v>107.53</v>
      </c>
      <c r="M153" s="8">
        <v>59.8</v>
      </c>
      <c r="N153" s="8">
        <v>1.64</v>
      </c>
      <c r="O153" s="8">
        <v>0.61</v>
      </c>
      <c r="P153" s="8">
        <v>0.94</v>
      </c>
      <c r="Q153" s="13">
        <f t="shared" si="9"/>
        <v>20.332000000000001</v>
      </c>
      <c r="R153" s="8">
        <f t="shared" si="10"/>
        <v>99097.354720000003</v>
      </c>
      <c r="S153" s="37">
        <f t="shared" si="11"/>
        <v>9.9097354720000003E-2</v>
      </c>
      <c r="T153" s="8"/>
      <c r="U153" s="8"/>
      <c r="V153" s="8"/>
      <c r="W153" s="8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</row>
    <row r="154" spans="1:71" x14ac:dyDescent="0.3">
      <c r="A154" s="8">
        <v>149</v>
      </c>
      <c r="B154" s="8">
        <v>5577</v>
      </c>
      <c r="C154" s="8">
        <v>304.08</v>
      </c>
      <c r="D154" s="8">
        <v>110.1</v>
      </c>
      <c r="E154" s="13">
        <v>64.5</v>
      </c>
      <c r="F154" s="11">
        <v>130.94</v>
      </c>
      <c r="G154" s="8">
        <v>0.76</v>
      </c>
      <c r="H154" s="8">
        <v>112.52</v>
      </c>
      <c r="I154" s="12">
        <f t="shared" si="8"/>
        <v>84.287950495465921</v>
      </c>
      <c r="J154" s="8">
        <v>1860</v>
      </c>
      <c r="K154" s="8">
        <v>1995</v>
      </c>
      <c r="L154" s="8">
        <v>130.31</v>
      </c>
      <c r="M154" s="8">
        <v>70.930000000000007</v>
      </c>
      <c r="N154" s="8">
        <v>1.71</v>
      </c>
      <c r="O154" s="8">
        <v>0.59</v>
      </c>
      <c r="P154" s="8">
        <v>0.92</v>
      </c>
      <c r="Q154" s="13">
        <f t="shared" si="9"/>
        <v>24.116200000000003</v>
      </c>
      <c r="R154" s="8">
        <f t="shared" si="10"/>
        <v>134496.04740000001</v>
      </c>
      <c r="S154" s="37">
        <f t="shared" si="11"/>
        <v>0.13449604740000001</v>
      </c>
      <c r="T154" s="8"/>
      <c r="U154" s="8"/>
      <c r="V154" s="8"/>
      <c r="W154" s="8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</row>
    <row r="155" spans="1:71" x14ac:dyDescent="0.3">
      <c r="A155" s="8">
        <v>150</v>
      </c>
      <c r="B155" s="8">
        <v>4813.12</v>
      </c>
      <c r="C155" s="8">
        <v>301.56</v>
      </c>
      <c r="D155" s="8">
        <v>91.84</v>
      </c>
      <c r="E155" s="13">
        <v>66.73</v>
      </c>
      <c r="F155" s="11">
        <v>92.58</v>
      </c>
      <c r="G155" s="8">
        <v>0.67</v>
      </c>
      <c r="H155" s="8">
        <v>98.01</v>
      </c>
      <c r="I155" s="12">
        <f t="shared" si="8"/>
        <v>78.303020742017608</v>
      </c>
      <c r="J155" s="8">
        <v>3109</v>
      </c>
      <c r="K155" s="8">
        <v>2062</v>
      </c>
      <c r="L155" s="8">
        <v>111.8</v>
      </c>
      <c r="M155" s="8">
        <v>72.8</v>
      </c>
      <c r="N155" s="8">
        <v>1.38</v>
      </c>
      <c r="O155" s="8">
        <v>0.73</v>
      </c>
      <c r="P155" s="8">
        <v>0.92</v>
      </c>
      <c r="Q155" s="13">
        <f t="shared" si="9"/>
        <v>24.752000000000002</v>
      </c>
      <c r="R155" s="8">
        <f t="shared" si="10"/>
        <v>119134.34624000001</v>
      </c>
      <c r="S155" s="37">
        <f t="shared" si="11"/>
        <v>0.11913434624000001</v>
      </c>
      <c r="T155" s="8"/>
      <c r="U155" s="8"/>
      <c r="V155" s="8"/>
      <c r="W155" s="8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</row>
    <row r="156" spans="1:71" x14ac:dyDescent="0.3">
      <c r="A156" s="8">
        <v>151</v>
      </c>
      <c r="B156" s="8">
        <v>2758.08</v>
      </c>
      <c r="C156" s="8">
        <v>255.12</v>
      </c>
      <c r="D156" s="8">
        <v>72.27</v>
      </c>
      <c r="E156" s="13">
        <v>48.59</v>
      </c>
      <c r="F156" s="11">
        <v>48.04</v>
      </c>
      <c r="G156" s="8">
        <v>0.53</v>
      </c>
      <c r="H156" s="8">
        <v>77.569999999999993</v>
      </c>
      <c r="I156" s="12">
        <f t="shared" si="8"/>
        <v>59.274595797916405</v>
      </c>
      <c r="J156" s="8">
        <v>365</v>
      </c>
      <c r="K156" s="8">
        <v>2094</v>
      </c>
      <c r="L156" s="8">
        <v>50.44</v>
      </c>
      <c r="M156" s="8">
        <v>56.68</v>
      </c>
      <c r="N156" s="8">
        <v>1.49</v>
      </c>
      <c r="O156" s="8">
        <v>0.67</v>
      </c>
      <c r="P156" s="8">
        <v>0.84</v>
      </c>
      <c r="Q156" s="13">
        <f t="shared" si="9"/>
        <v>19.2712</v>
      </c>
      <c r="R156" s="8">
        <f t="shared" si="10"/>
        <v>53151.511295999997</v>
      </c>
      <c r="S156" s="37">
        <f t="shared" si="11"/>
        <v>5.3151511295999994E-2</v>
      </c>
      <c r="T156" s="8"/>
      <c r="U156" s="8"/>
      <c r="V156" s="8"/>
      <c r="W156" s="8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</row>
    <row r="157" spans="1:71" x14ac:dyDescent="0.3">
      <c r="A157" s="8">
        <v>152</v>
      </c>
      <c r="B157" s="8">
        <v>6861.4</v>
      </c>
      <c r="C157" s="8">
        <v>321.83</v>
      </c>
      <c r="D157" s="8">
        <v>99.22</v>
      </c>
      <c r="E157" s="13">
        <v>88.05</v>
      </c>
      <c r="F157" s="11">
        <v>80.53</v>
      </c>
      <c r="G157" s="8">
        <v>0.83</v>
      </c>
      <c r="H157" s="8">
        <v>104.29</v>
      </c>
      <c r="I157" s="12">
        <f t="shared" si="8"/>
        <v>93.491373627063368</v>
      </c>
      <c r="J157" s="8">
        <v>1542</v>
      </c>
      <c r="K157" s="8">
        <v>2086</v>
      </c>
      <c r="L157" s="8">
        <v>94.29</v>
      </c>
      <c r="M157" s="8">
        <v>88.55</v>
      </c>
      <c r="N157" s="8">
        <v>1.1299999999999999</v>
      </c>
      <c r="O157" s="8">
        <v>0.89</v>
      </c>
      <c r="P157" s="8">
        <v>0.94</v>
      </c>
      <c r="Q157" s="13">
        <f t="shared" si="9"/>
        <v>30.107000000000003</v>
      </c>
      <c r="R157" s="8">
        <f t="shared" si="10"/>
        <v>206576.1698</v>
      </c>
      <c r="S157" s="37">
        <f t="shared" si="11"/>
        <v>0.20657616979999999</v>
      </c>
      <c r="T157" s="8"/>
      <c r="U157" s="8"/>
      <c r="V157" s="8"/>
      <c r="W157" s="8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</row>
    <row r="158" spans="1:71" x14ac:dyDescent="0.3">
      <c r="A158" s="8">
        <v>153</v>
      </c>
      <c r="B158" s="8">
        <v>3089.32</v>
      </c>
      <c r="C158" s="8">
        <v>217.09</v>
      </c>
      <c r="D158" s="8">
        <v>70.81</v>
      </c>
      <c r="E158" s="13">
        <v>55.55</v>
      </c>
      <c r="F158" s="11">
        <v>122.58</v>
      </c>
      <c r="G158" s="8">
        <v>0.82</v>
      </c>
      <c r="H158" s="8">
        <v>74.5</v>
      </c>
      <c r="I158" s="12">
        <f t="shared" si="8"/>
        <v>62.733081308396287</v>
      </c>
      <c r="J158" s="8">
        <v>2852</v>
      </c>
      <c r="K158" s="8">
        <v>2100</v>
      </c>
      <c r="L158" s="8">
        <v>119.25</v>
      </c>
      <c r="M158" s="8">
        <v>59.3</v>
      </c>
      <c r="N158" s="8">
        <v>1.27</v>
      </c>
      <c r="O158" s="8">
        <v>0.78</v>
      </c>
      <c r="P158" s="8">
        <v>0.91</v>
      </c>
      <c r="Q158" s="13">
        <f t="shared" si="9"/>
        <v>20.161999999999999</v>
      </c>
      <c r="R158" s="8">
        <f t="shared" si="10"/>
        <v>62286.869839999999</v>
      </c>
      <c r="S158" s="37">
        <f t="shared" si="11"/>
        <v>6.2286869839999995E-2</v>
      </c>
      <c r="T158" s="8"/>
      <c r="U158" s="8"/>
      <c r="V158" s="8"/>
      <c r="W158" s="8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</row>
    <row r="159" spans="1:71" x14ac:dyDescent="0.3">
      <c r="A159" s="8">
        <v>154</v>
      </c>
      <c r="B159" s="8">
        <v>3623.36</v>
      </c>
      <c r="C159" s="8">
        <v>234.22</v>
      </c>
      <c r="D159" s="8">
        <v>82.58</v>
      </c>
      <c r="E159" s="13">
        <v>55.87</v>
      </c>
      <c r="F159" s="11">
        <v>67.099999999999994</v>
      </c>
      <c r="G159" s="8">
        <v>0.83</v>
      </c>
      <c r="H159" s="8">
        <v>86.08</v>
      </c>
      <c r="I159" s="12">
        <f t="shared" si="8"/>
        <v>67.939275996509821</v>
      </c>
      <c r="J159" s="8">
        <v>2876</v>
      </c>
      <c r="K159" s="8">
        <v>2130</v>
      </c>
      <c r="L159" s="8">
        <v>64.98</v>
      </c>
      <c r="M159" s="8">
        <v>58.38</v>
      </c>
      <c r="N159" s="8">
        <v>1.48</v>
      </c>
      <c r="O159" s="8">
        <v>0.68</v>
      </c>
      <c r="P159" s="8">
        <v>0.93</v>
      </c>
      <c r="Q159" s="13">
        <f t="shared" si="9"/>
        <v>19.849200000000003</v>
      </c>
      <c r="R159" s="8">
        <f t="shared" si="10"/>
        <v>71920.79731200001</v>
      </c>
      <c r="S159" s="37">
        <f t="shared" si="11"/>
        <v>7.1920797312000004E-2</v>
      </c>
      <c r="T159" s="8"/>
      <c r="U159" s="8"/>
      <c r="V159" s="8"/>
      <c r="W159" s="8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</row>
    <row r="160" spans="1:71" x14ac:dyDescent="0.3">
      <c r="A160" s="8">
        <v>155</v>
      </c>
      <c r="B160" s="8">
        <v>6354.4</v>
      </c>
      <c r="C160" s="8">
        <v>308.27999999999997</v>
      </c>
      <c r="D160" s="8">
        <v>102.63</v>
      </c>
      <c r="E160" s="13">
        <v>78.83</v>
      </c>
      <c r="F160" s="11">
        <v>159.54</v>
      </c>
      <c r="G160" s="8">
        <v>0.84</v>
      </c>
      <c r="H160" s="8">
        <v>106.88</v>
      </c>
      <c r="I160" s="12">
        <f t="shared" si="8"/>
        <v>89.970979043598803</v>
      </c>
      <c r="J160" s="8">
        <v>2905</v>
      </c>
      <c r="K160" s="8">
        <v>2105</v>
      </c>
      <c r="L160" s="8">
        <v>138.94999999999999</v>
      </c>
      <c r="M160" s="8">
        <v>80.56</v>
      </c>
      <c r="N160" s="8">
        <v>1.3</v>
      </c>
      <c r="O160" s="8">
        <v>0.77</v>
      </c>
      <c r="P160" s="8">
        <v>0.95</v>
      </c>
      <c r="Q160" s="13">
        <f t="shared" si="9"/>
        <v>27.390400000000003</v>
      </c>
      <c r="R160" s="8">
        <f t="shared" si="10"/>
        <v>174049.55776</v>
      </c>
      <c r="S160" s="37">
        <f t="shared" si="11"/>
        <v>0.17404955776</v>
      </c>
      <c r="T160" s="8"/>
      <c r="U160" s="8"/>
      <c r="V160" s="8"/>
      <c r="W160" s="8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</row>
    <row r="161" spans="1:71" x14ac:dyDescent="0.3">
      <c r="A161" s="8">
        <v>156</v>
      </c>
      <c r="B161" s="8">
        <v>3062.28</v>
      </c>
      <c r="C161" s="8">
        <v>252.34</v>
      </c>
      <c r="D161" s="8">
        <v>68.569999999999993</v>
      </c>
      <c r="E161" s="13">
        <v>56.86</v>
      </c>
      <c r="F161" s="11">
        <v>113.62</v>
      </c>
      <c r="G161" s="8">
        <v>0.6</v>
      </c>
      <c r="H161" s="8">
        <v>79.08</v>
      </c>
      <c r="I161" s="12">
        <f t="shared" si="8"/>
        <v>62.457934888797347</v>
      </c>
      <c r="J161" s="8">
        <v>871</v>
      </c>
      <c r="K161" s="8">
        <v>2105</v>
      </c>
      <c r="L161" s="8">
        <v>117.41</v>
      </c>
      <c r="M161" s="8">
        <v>60.67</v>
      </c>
      <c r="N161" s="8">
        <v>1.21</v>
      </c>
      <c r="O161" s="8">
        <v>0.83</v>
      </c>
      <c r="P161" s="8">
        <v>0.88</v>
      </c>
      <c r="Q161" s="13">
        <f t="shared" si="9"/>
        <v>20.627800000000001</v>
      </c>
      <c r="R161" s="8">
        <f t="shared" si="10"/>
        <v>63168.099384000008</v>
      </c>
      <c r="S161" s="37">
        <f t="shared" si="11"/>
        <v>6.3168099384000004E-2</v>
      </c>
      <c r="T161" s="8"/>
      <c r="U161" s="8"/>
      <c r="V161" s="8"/>
      <c r="W161" s="8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</row>
    <row r="162" spans="1:71" x14ac:dyDescent="0.3">
      <c r="A162" s="8">
        <v>157</v>
      </c>
      <c r="B162" s="8">
        <v>7645.56</v>
      </c>
      <c r="C162" s="8">
        <v>380.56</v>
      </c>
      <c r="D162" s="8">
        <v>127.84</v>
      </c>
      <c r="E162" s="13">
        <v>76.150000000000006</v>
      </c>
      <c r="F162" s="11">
        <v>54.13</v>
      </c>
      <c r="G162" s="8">
        <v>0.66</v>
      </c>
      <c r="H162" s="8">
        <v>147.19</v>
      </c>
      <c r="I162" s="12">
        <f t="shared" si="8"/>
        <v>98.689243988293327</v>
      </c>
      <c r="J162" s="8">
        <v>3144</v>
      </c>
      <c r="K162" s="8">
        <v>2178</v>
      </c>
      <c r="L162" s="8">
        <v>54.34</v>
      </c>
      <c r="M162" s="8">
        <v>87.24</v>
      </c>
      <c r="N162" s="8">
        <v>1.68</v>
      </c>
      <c r="O162" s="8">
        <v>0.6</v>
      </c>
      <c r="P162" s="8">
        <v>0.92</v>
      </c>
      <c r="Q162" s="13">
        <f t="shared" si="9"/>
        <v>29.6616</v>
      </c>
      <c r="R162" s="8">
        <f t="shared" si="10"/>
        <v>226779.54249600001</v>
      </c>
      <c r="S162" s="37">
        <f t="shared" si="11"/>
        <v>0.22677954249599999</v>
      </c>
      <c r="T162" s="8"/>
      <c r="U162" s="8"/>
      <c r="V162" s="8"/>
      <c r="W162" s="8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</row>
    <row r="163" spans="1:71" x14ac:dyDescent="0.3">
      <c r="A163" s="8">
        <v>158</v>
      </c>
      <c r="B163" s="8">
        <v>2447.12</v>
      </c>
      <c r="C163" s="8">
        <v>207.85</v>
      </c>
      <c r="D163" s="8">
        <v>72.239999999999995</v>
      </c>
      <c r="E163" s="13">
        <v>43.13</v>
      </c>
      <c r="F163" s="11">
        <v>157.34</v>
      </c>
      <c r="G163" s="8">
        <v>0.71</v>
      </c>
      <c r="H163" s="8">
        <v>82.22</v>
      </c>
      <c r="I163" s="12">
        <f t="shared" si="8"/>
        <v>55.833236682744243</v>
      </c>
      <c r="J163" s="8">
        <v>2893</v>
      </c>
      <c r="K163" s="8">
        <v>2143</v>
      </c>
      <c r="L163" s="8">
        <v>145.30000000000001</v>
      </c>
      <c r="M163" s="8">
        <v>44.87</v>
      </c>
      <c r="N163" s="8">
        <v>1.67</v>
      </c>
      <c r="O163" s="8">
        <v>0.6</v>
      </c>
      <c r="P163" s="8">
        <v>0.9</v>
      </c>
      <c r="Q163" s="13">
        <f t="shared" si="9"/>
        <v>15.255800000000001</v>
      </c>
      <c r="R163" s="8">
        <f t="shared" si="10"/>
        <v>37332.773295999999</v>
      </c>
      <c r="S163" s="37">
        <f t="shared" si="11"/>
        <v>3.7332773295999995E-2</v>
      </c>
      <c r="T163" s="8"/>
      <c r="U163" s="8"/>
      <c r="V163" s="8"/>
      <c r="W163" s="8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</row>
    <row r="164" spans="1:71" x14ac:dyDescent="0.3">
      <c r="A164" s="8">
        <v>159</v>
      </c>
      <c r="B164" s="8">
        <v>2791.88</v>
      </c>
      <c r="C164" s="8">
        <v>205.43</v>
      </c>
      <c r="D164" s="8">
        <v>61.48</v>
      </c>
      <c r="E164" s="13">
        <v>57.82</v>
      </c>
      <c r="F164" s="11">
        <v>141.01</v>
      </c>
      <c r="G164" s="8">
        <v>0.83</v>
      </c>
      <c r="H164" s="8">
        <v>68.25</v>
      </c>
      <c r="I164" s="12">
        <f t="shared" si="8"/>
        <v>59.636691992825469</v>
      </c>
      <c r="J164" s="8">
        <v>1637</v>
      </c>
      <c r="K164" s="8">
        <v>2145</v>
      </c>
      <c r="L164" s="8">
        <v>130.36000000000001</v>
      </c>
      <c r="M164" s="8">
        <v>59.8</v>
      </c>
      <c r="N164" s="8">
        <v>1.06</v>
      </c>
      <c r="O164" s="8">
        <v>0.94</v>
      </c>
      <c r="P164" s="8">
        <v>0.93</v>
      </c>
      <c r="Q164" s="13">
        <f t="shared" si="9"/>
        <v>20.332000000000001</v>
      </c>
      <c r="R164" s="8">
        <f t="shared" si="10"/>
        <v>56764.504160000004</v>
      </c>
      <c r="S164" s="37">
        <f t="shared" si="11"/>
        <v>5.676450416E-2</v>
      </c>
      <c r="T164" s="8"/>
      <c r="U164" s="8"/>
      <c r="V164" s="8"/>
      <c r="W164" s="8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</row>
    <row r="165" spans="1:71" x14ac:dyDescent="0.3">
      <c r="A165" s="8">
        <v>160</v>
      </c>
      <c r="B165" s="8">
        <v>8125.52</v>
      </c>
      <c r="C165" s="8">
        <v>389.54</v>
      </c>
      <c r="D165" s="8">
        <v>122.28</v>
      </c>
      <c r="E165" s="13">
        <v>84.61</v>
      </c>
      <c r="F165" s="11">
        <v>99.44</v>
      </c>
      <c r="G165" s="8">
        <v>0.67</v>
      </c>
      <c r="H165" s="8">
        <v>131.65</v>
      </c>
      <c r="I165" s="12">
        <f t="shared" si="8"/>
        <v>101.73977045246242</v>
      </c>
      <c r="J165" s="8">
        <v>784</v>
      </c>
      <c r="K165" s="8">
        <v>2151</v>
      </c>
      <c r="L165" s="8">
        <v>99.09</v>
      </c>
      <c r="M165" s="8">
        <v>88.4</v>
      </c>
      <c r="N165" s="8">
        <v>1.45</v>
      </c>
      <c r="O165" s="8">
        <v>0.69</v>
      </c>
      <c r="P165" s="8">
        <v>0.91</v>
      </c>
      <c r="Q165" s="13">
        <f t="shared" si="9"/>
        <v>30.056000000000004</v>
      </c>
      <c r="R165" s="8">
        <f t="shared" si="10"/>
        <v>244220.62912000006</v>
      </c>
      <c r="S165" s="37">
        <f t="shared" si="11"/>
        <v>0.24422062912000003</v>
      </c>
      <c r="T165" s="8"/>
      <c r="U165" s="8"/>
      <c r="V165" s="8"/>
      <c r="W165" s="8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</row>
    <row r="166" spans="1:71" x14ac:dyDescent="0.3">
      <c r="A166" s="8">
        <v>161</v>
      </c>
      <c r="B166" s="8">
        <v>3346.2</v>
      </c>
      <c r="C166" s="8">
        <v>251.71</v>
      </c>
      <c r="D166" s="8">
        <v>90</v>
      </c>
      <c r="E166" s="13">
        <v>47.34</v>
      </c>
      <c r="F166" s="11">
        <v>135.99</v>
      </c>
      <c r="G166" s="8">
        <v>0.66</v>
      </c>
      <c r="H166" s="8">
        <v>96.24</v>
      </c>
      <c r="I166" s="12">
        <f t="shared" si="8"/>
        <v>65.289165710978949</v>
      </c>
      <c r="J166" s="8">
        <v>1360</v>
      </c>
      <c r="K166" s="8">
        <v>2156</v>
      </c>
      <c r="L166" s="8">
        <v>141.58000000000001</v>
      </c>
      <c r="M166" s="8">
        <v>51.48</v>
      </c>
      <c r="N166" s="8">
        <v>1.9</v>
      </c>
      <c r="O166" s="8">
        <v>0.53</v>
      </c>
      <c r="P166" s="8">
        <v>0.89</v>
      </c>
      <c r="Q166" s="13">
        <f t="shared" si="9"/>
        <v>17.5032</v>
      </c>
      <c r="R166" s="8">
        <f t="shared" si="10"/>
        <v>58569.207839999995</v>
      </c>
      <c r="S166" s="37">
        <f t="shared" si="11"/>
        <v>5.8569207839999991E-2</v>
      </c>
      <c r="T166" s="8"/>
      <c r="U166" s="8"/>
      <c r="V166" s="8"/>
      <c r="W166" s="8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</row>
    <row r="167" spans="1:71" x14ac:dyDescent="0.3">
      <c r="A167" s="8">
        <v>162</v>
      </c>
      <c r="B167" s="8">
        <v>7807.8</v>
      </c>
      <c r="C167" s="8">
        <v>383.34</v>
      </c>
      <c r="D167" s="8">
        <v>116.97</v>
      </c>
      <c r="E167" s="13">
        <v>84.99</v>
      </c>
      <c r="F167" s="11">
        <v>8.73</v>
      </c>
      <c r="G167" s="8">
        <v>0.67</v>
      </c>
      <c r="H167" s="8">
        <v>131.27000000000001</v>
      </c>
      <c r="I167" s="12">
        <f t="shared" si="8"/>
        <v>99.730847977025448</v>
      </c>
      <c r="J167" s="8">
        <v>289</v>
      </c>
      <c r="K167" s="8">
        <v>2183</v>
      </c>
      <c r="L167" s="8">
        <v>172.03</v>
      </c>
      <c r="M167" s="8">
        <v>98.61</v>
      </c>
      <c r="N167" s="8">
        <v>1.38</v>
      </c>
      <c r="O167" s="8">
        <v>0.73</v>
      </c>
      <c r="P167" s="8">
        <v>0.89</v>
      </c>
      <c r="Q167" s="13">
        <f t="shared" si="9"/>
        <v>33.5274</v>
      </c>
      <c r="R167" s="8">
        <f t="shared" si="10"/>
        <v>261775.23372000002</v>
      </c>
      <c r="S167" s="37">
        <f t="shared" si="11"/>
        <v>0.26177523372</v>
      </c>
      <c r="T167" s="8"/>
      <c r="U167" s="8"/>
      <c r="V167" s="8"/>
      <c r="W167" s="8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</row>
    <row r="168" spans="1:71" x14ac:dyDescent="0.3">
      <c r="A168" s="8">
        <v>163</v>
      </c>
      <c r="B168" s="8">
        <v>3731.52</v>
      </c>
      <c r="C168" s="8">
        <v>247.4</v>
      </c>
      <c r="D168" s="8">
        <v>72.33</v>
      </c>
      <c r="E168" s="13">
        <v>65.69</v>
      </c>
      <c r="F168" s="11">
        <v>82.42</v>
      </c>
      <c r="G168" s="8">
        <v>0.77</v>
      </c>
      <c r="H168" s="8">
        <v>79.760000000000005</v>
      </c>
      <c r="I168" s="12">
        <f t="shared" si="8"/>
        <v>68.94583861568718</v>
      </c>
      <c r="J168" s="8">
        <v>2347</v>
      </c>
      <c r="K168" s="8">
        <v>2187</v>
      </c>
      <c r="L168" s="8">
        <v>109.03</v>
      </c>
      <c r="M168" s="8">
        <v>65.78</v>
      </c>
      <c r="N168" s="8">
        <v>1.1000000000000001</v>
      </c>
      <c r="O168" s="8">
        <v>0.91</v>
      </c>
      <c r="P168" s="8">
        <v>0.92</v>
      </c>
      <c r="Q168" s="13">
        <f t="shared" si="9"/>
        <v>22.365200000000002</v>
      </c>
      <c r="R168" s="8">
        <f t="shared" si="10"/>
        <v>83456.191104000012</v>
      </c>
      <c r="S168" s="37">
        <f t="shared" si="11"/>
        <v>8.3456191104000002E-2</v>
      </c>
      <c r="T168" s="8"/>
      <c r="U168" s="8"/>
      <c r="V168" s="8"/>
      <c r="W168" s="8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</row>
    <row r="169" spans="1:71" x14ac:dyDescent="0.3">
      <c r="A169" s="8">
        <v>164</v>
      </c>
      <c r="B169" s="8">
        <v>2704</v>
      </c>
      <c r="C169" s="8">
        <v>226.6</v>
      </c>
      <c r="D169" s="8">
        <v>71</v>
      </c>
      <c r="E169" s="13">
        <v>48.49</v>
      </c>
      <c r="F169" s="11">
        <v>78.7</v>
      </c>
      <c r="G169" s="8">
        <v>0.66</v>
      </c>
      <c r="H169" s="8">
        <v>75.58</v>
      </c>
      <c r="I169" s="12">
        <f t="shared" si="8"/>
        <v>58.690595390242436</v>
      </c>
      <c r="J169" s="8">
        <v>2726</v>
      </c>
      <c r="K169" s="8">
        <v>2224</v>
      </c>
      <c r="L169" s="8">
        <v>63.43</v>
      </c>
      <c r="M169" s="8">
        <v>49.34</v>
      </c>
      <c r="N169" s="8">
        <v>1.46</v>
      </c>
      <c r="O169" s="8">
        <v>0.68</v>
      </c>
      <c r="P169" s="8">
        <v>0.89</v>
      </c>
      <c r="Q169" s="13">
        <f t="shared" si="9"/>
        <v>16.775600000000001</v>
      </c>
      <c r="R169" s="8">
        <f t="shared" si="10"/>
        <v>45361.222399999999</v>
      </c>
      <c r="S169" s="37">
        <f t="shared" si="11"/>
        <v>4.5361222399999998E-2</v>
      </c>
      <c r="T169" s="8"/>
      <c r="U169" s="8"/>
      <c r="V169" s="8"/>
      <c r="W169" s="8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</row>
    <row r="170" spans="1:71" x14ac:dyDescent="0.3">
      <c r="A170" s="8">
        <v>165</v>
      </c>
      <c r="B170" s="8">
        <v>2102.36</v>
      </c>
      <c r="C170" s="8">
        <v>205.17</v>
      </c>
      <c r="D170" s="8">
        <v>65.16</v>
      </c>
      <c r="E170" s="13">
        <v>41.08</v>
      </c>
      <c r="F170" s="11">
        <v>119.52</v>
      </c>
      <c r="G170" s="8">
        <v>0.63</v>
      </c>
      <c r="H170" s="8">
        <v>71.540000000000006</v>
      </c>
      <c r="I170" s="12">
        <f t="shared" si="8"/>
        <v>51.750996174909922</v>
      </c>
      <c r="J170" s="8">
        <v>291</v>
      </c>
      <c r="K170" s="8">
        <v>2201</v>
      </c>
      <c r="L170" s="8">
        <v>109.09</v>
      </c>
      <c r="M170" s="8">
        <v>47.67</v>
      </c>
      <c r="N170" s="8">
        <v>1.59</v>
      </c>
      <c r="O170" s="8">
        <v>0.63</v>
      </c>
      <c r="P170" s="8">
        <v>0.87</v>
      </c>
      <c r="Q170" s="13">
        <f t="shared" si="9"/>
        <v>16.207800000000002</v>
      </c>
      <c r="R170" s="8">
        <f t="shared" si="10"/>
        <v>34074.630408000005</v>
      </c>
      <c r="S170" s="37">
        <f t="shared" si="11"/>
        <v>3.4074630408000003E-2</v>
      </c>
      <c r="T170" s="8"/>
      <c r="U170" s="8"/>
      <c r="V170" s="8"/>
      <c r="W170" s="8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</row>
    <row r="171" spans="1:71" x14ac:dyDescent="0.3">
      <c r="A171" s="8">
        <v>166</v>
      </c>
      <c r="B171" s="8">
        <v>3021.72</v>
      </c>
      <c r="C171" s="8">
        <v>237.89</v>
      </c>
      <c r="D171" s="8">
        <v>90.83</v>
      </c>
      <c r="E171" s="13">
        <v>42.36</v>
      </c>
      <c r="F171" s="11">
        <v>70.400000000000006</v>
      </c>
      <c r="G171" s="8">
        <v>0.67</v>
      </c>
      <c r="H171" s="8">
        <v>96.62</v>
      </c>
      <c r="I171" s="12">
        <f t="shared" si="8"/>
        <v>62.04292740324501</v>
      </c>
      <c r="J171" s="8">
        <v>393</v>
      </c>
      <c r="K171" s="8">
        <v>2242</v>
      </c>
      <c r="L171" s="8">
        <v>66.19</v>
      </c>
      <c r="M171" s="8">
        <v>45.55</v>
      </c>
      <c r="N171" s="8">
        <v>2.14</v>
      </c>
      <c r="O171" s="8">
        <v>0.47</v>
      </c>
      <c r="P171" s="8">
        <v>0.9</v>
      </c>
      <c r="Q171" s="13">
        <f t="shared" si="9"/>
        <v>15.487</v>
      </c>
      <c r="R171" s="8">
        <f t="shared" si="10"/>
        <v>46797.377639999999</v>
      </c>
      <c r="S171" s="37">
        <f t="shared" si="11"/>
        <v>4.6797377639999999E-2</v>
      </c>
      <c r="T171" s="8"/>
      <c r="U171" s="8"/>
      <c r="V171" s="8"/>
      <c r="W171" s="8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</row>
    <row r="172" spans="1:71" x14ac:dyDescent="0.3">
      <c r="A172" s="8">
        <v>167</v>
      </c>
      <c r="B172" s="8">
        <v>7043.92</v>
      </c>
      <c r="C172" s="8">
        <v>384.34</v>
      </c>
      <c r="D172" s="8">
        <v>119.96</v>
      </c>
      <c r="E172" s="13">
        <v>74.760000000000005</v>
      </c>
      <c r="F172" s="11">
        <v>176.78</v>
      </c>
      <c r="G172" s="8">
        <v>0.6</v>
      </c>
      <c r="H172" s="8">
        <v>128.63999999999999</v>
      </c>
      <c r="I172" s="12">
        <f t="shared" si="8"/>
        <v>94.726693686707378</v>
      </c>
      <c r="J172" s="8">
        <v>2544</v>
      </c>
      <c r="K172" s="8">
        <v>2233</v>
      </c>
      <c r="L172" s="8">
        <v>165.96</v>
      </c>
      <c r="M172" s="8">
        <v>79.959999999999994</v>
      </c>
      <c r="N172" s="8">
        <v>1.6</v>
      </c>
      <c r="O172" s="8">
        <v>0.62</v>
      </c>
      <c r="P172" s="8">
        <v>0.89</v>
      </c>
      <c r="Q172" s="13">
        <f t="shared" si="9"/>
        <v>27.186399999999999</v>
      </c>
      <c r="R172" s="8">
        <f t="shared" si="10"/>
        <v>191498.826688</v>
      </c>
      <c r="S172" s="37">
        <f t="shared" si="11"/>
        <v>0.191498826688</v>
      </c>
      <c r="T172" s="8"/>
      <c r="U172" s="8"/>
      <c r="V172" s="8"/>
      <c r="W172" s="8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</row>
    <row r="173" spans="1:71" x14ac:dyDescent="0.3">
      <c r="A173" s="8">
        <v>168</v>
      </c>
      <c r="B173" s="8">
        <v>8382.4</v>
      </c>
      <c r="C173" s="8">
        <v>402.62</v>
      </c>
      <c r="D173" s="8">
        <v>132.26</v>
      </c>
      <c r="E173" s="13">
        <v>80.7</v>
      </c>
      <c r="F173" s="11">
        <v>178.33</v>
      </c>
      <c r="G173" s="8">
        <v>0.65</v>
      </c>
      <c r="H173" s="8">
        <v>137.51</v>
      </c>
      <c r="I173" s="12">
        <f t="shared" si="8"/>
        <v>103.33545645377269</v>
      </c>
      <c r="J173" s="8">
        <v>2310</v>
      </c>
      <c r="K173" s="8">
        <v>2303</v>
      </c>
      <c r="L173" s="8">
        <v>164.65</v>
      </c>
      <c r="M173" s="8">
        <v>87.58</v>
      </c>
      <c r="N173" s="8">
        <v>1.64</v>
      </c>
      <c r="O173" s="8">
        <v>0.61</v>
      </c>
      <c r="P173" s="8">
        <v>0.92</v>
      </c>
      <c r="Q173" s="13">
        <f t="shared" si="9"/>
        <v>29.777200000000001</v>
      </c>
      <c r="R173" s="8">
        <f t="shared" si="10"/>
        <v>249604.40127999999</v>
      </c>
      <c r="S173" s="37">
        <f t="shared" si="11"/>
        <v>0.24960440127999997</v>
      </c>
      <c r="T173" s="8"/>
      <c r="U173" s="8"/>
      <c r="V173" s="8"/>
      <c r="W173" s="8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</row>
    <row r="174" spans="1:71" x14ac:dyDescent="0.3">
      <c r="A174" s="8">
        <v>169</v>
      </c>
      <c r="B174" s="8">
        <v>2453.88</v>
      </c>
      <c r="C174" s="8">
        <v>221.4</v>
      </c>
      <c r="D174" s="8">
        <v>58.12</v>
      </c>
      <c r="E174" s="13">
        <v>53.76</v>
      </c>
      <c r="F174" s="11">
        <v>146.16999999999999</v>
      </c>
      <c r="G174" s="8">
        <v>0.63</v>
      </c>
      <c r="H174" s="8">
        <v>68.64</v>
      </c>
      <c r="I174" s="12">
        <f t="shared" si="8"/>
        <v>55.910301228302195</v>
      </c>
      <c r="J174" s="8">
        <v>564</v>
      </c>
      <c r="K174" s="8">
        <v>2292</v>
      </c>
      <c r="L174" s="8">
        <v>142.69999999999999</v>
      </c>
      <c r="M174" s="8">
        <v>58.7</v>
      </c>
      <c r="N174" s="8">
        <v>1.08</v>
      </c>
      <c r="O174" s="8">
        <v>0.92</v>
      </c>
      <c r="P174" s="8">
        <v>0.86</v>
      </c>
      <c r="Q174" s="13">
        <f t="shared" si="9"/>
        <v>19.958000000000002</v>
      </c>
      <c r="R174" s="8">
        <f t="shared" si="10"/>
        <v>48974.53704000001</v>
      </c>
      <c r="S174" s="37">
        <f t="shared" si="11"/>
        <v>4.8974537040000009E-2</v>
      </c>
      <c r="T174" s="8"/>
      <c r="U174" s="8"/>
      <c r="V174" s="8"/>
      <c r="W174" s="8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</row>
    <row r="175" spans="1:71" x14ac:dyDescent="0.3">
      <c r="A175" s="8">
        <v>170</v>
      </c>
      <c r="B175" s="8">
        <v>4955.08</v>
      </c>
      <c r="C175" s="8">
        <v>300.39999999999998</v>
      </c>
      <c r="D175" s="8">
        <v>97.42</v>
      </c>
      <c r="E175" s="13">
        <v>64.760000000000005</v>
      </c>
      <c r="F175" s="11">
        <v>72.92</v>
      </c>
      <c r="G175" s="8">
        <v>0.69</v>
      </c>
      <c r="H175" s="8">
        <v>99.65</v>
      </c>
      <c r="I175" s="12">
        <f t="shared" si="8"/>
        <v>79.449378988485805</v>
      </c>
      <c r="J175" s="8">
        <v>2451</v>
      </c>
      <c r="K175" s="8">
        <v>2357</v>
      </c>
      <c r="L175" s="8">
        <v>82.5</v>
      </c>
      <c r="M175" s="8">
        <v>66.760000000000005</v>
      </c>
      <c r="N175" s="8">
        <v>1.5</v>
      </c>
      <c r="O175" s="8">
        <v>0.66</v>
      </c>
      <c r="P175" s="8">
        <v>0.91</v>
      </c>
      <c r="Q175" s="13">
        <f t="shared" si="9"/>
        <v>22.698400000000003</v>
      </c>
      <c r="R175" s="8">
        <f t="shared" si="10"/>
        <v>112472.38787200001</v>
      </c>
      <c r="S175" s="37">
        <f t="shared" si="11"/>
        <v>0.11247238787200001</v>
      </c>
      <c r="T175" s="8"/>
      <c r="U175" s="8"/>
      <c r="V175" s="8"/>
      <c r="W175" s="8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</row>
    <row r="176" spans="1:71" x14ac:dyDescent="0.3">
      <c r="A176" s="8">
        <v>171</v>
      </c>
      <c r="B176" s="8">
        <v>6036.68</v>
      </c>
      <c r="C176" s="8">
        <v>323.36</v>
      </c>
      <c r="D176" s="8">
        <v>95.23</v>
      </c>
      <c r="E176" s="13">
        <v>80.709999999999994</v>
      </c>
      <c r="F176" s="11">
        <v>158.24</v>
      </c>
      <c r="G176" s="8">
        <v>0.73</v>
      </c>
      <c r="H176" s="8">
        <v>106.12</v>
      </c>
      <c r="I176" s="12">
        <f t="shared" si="8"/>
        <v>87.692862973907452</v>
      </c>
      <c r="J176" s="8">
        <v>2801</v>
      </c>
      <c r="K176" s="8">
        <v>2337</v>
      </c>
      <c r="L176" s="8">
        <v>149.04</v>
      </c>
      <c r="M176" s="8">
        <v>86.41</v>
      </c>
      <c r="N176" s="8">
        <v>1.18</v>
      </c>
      <c r="O176" s="8">
        <v>0.85</v>
      </c>
      <c r="P176" s="8">
        <v>0.9</v>
      </c>
      <c r="Q176" s="13">
        <f t="shared" si="9"/>
        <v>29.3794</v>
      </c>
      <c r="R176" s="8">
        <f t="shared" si="10"/>
        <v>177354.03639200001</v>
      </c>
      <c r="S176" s="37">
        <f t="shared" si="11"/>
        <v>0.17735403639200001</v>
      </c>
      <c r="T176" s="8"/>
      <c r="U176" s="8"/>
      <c r="V176" s="8"/>
      <c r="W176" s="8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</row>
    <row r="177" spans="1:71" x14ac:dyDescent="0.3">
      <c r="A177" s="8">
        <v>172</v>
      </c>
      <c r="B177" s="8">
        <v>7307.56</v>
      </c>
      <c r="C177" s="8">
        <v>359.49</v>
      </c>
      <c r="D177" s="8">
        <v>135.79</v>
      </c>
      <c r="E177" s="13">
        <v>68.52</v>
      </c>
      <c r="F177" s="11">
        <v>151.05000000000001</v>
      </c>
      <c r="G177" s="8">
        <v>0.71</v>
      </c>
      <c r="H177" s="8">
        <v>134.82</v>
      </c>
      <c r="I177" s="12">
        <f t="shared" si="8"/>
        <v>96.483126144281044</v>
      </c>
      <c r="J177" s="8">
        <v>2227</v>
      </c>
      <c r="K177" s="8">
        <v>2362</v>
      </c>
      <c r="L177" s="8">
        <v>140.47999999999999</v>
      </c>
      <c r="M177" s="8">
        <v>69.77</v>
      </c>
      <c r="N177" s="8">
        <v>1.98</v>
      </c>
      <c r="O177" s="8">
        <v>0.5</v>
      </c>
      <c r="P177" s="8">
        <v>0.93</v>
      </c>
      <c r="Q177" s="13">
        <f t="shared" si="9"/>
        <v>23.721800000000002</v>
      </c>
      <c r="R177" s="8">
        <f t="shared" si="10"/>
        <v>173348.47680800004</v>
      </c>
      <c r="S177" s="37">
        <f t="shared" si="11"/>
        <v>0.17334847680800003</v>
      </c>
      <c r="T177" s="8"/>
      <c r="U177" s="8"/>
      <c r="V177" s="8"/>
      <c r="W177" s="8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</row>
    <row r="178" spans="1:71" x14ac:dyDescent="0.3">
      <c r="A178" s="8">
        <v>173</v>
      </c>
      <c r="B178" s="8">
        <v>13060.32</v>
      </c>
      <c r="C178" s="8">
        <v>555.27</v>
      </c>
      <c r="D178" s="8">
        <v>173.62</v>
      </c>
      <c r="E178" s="13">
        <v>95.78</v>
      </c>
      <c r="F178" s="11">
        <v>129.47</v>
      </c>
      <c r="G178" s="8">
        <v>0.53</v>
      </c>
      <c r="H178" s="8">
        <v>171.68</v>
      </c>
      <c r="I178" s="12">
        <f t="shared" si="8"/>
        <v>128.98585317185501</v>
      </c>
      <c r="J178" s="8">
        <v>344</v>
      </c>
      <c r="K178" s="8">
        <v>2364</v>
      </c>
      <c r="L178" s="8">
        <v>125.13</v>
      </c>
      <c r="M178" s="8">
        <v>105.32</v>
      </c>
      <c r="N178" s="8">
        <v>1.81</v>
      </c>
      <c r="O178" s="8">
        <v>0.55000000000000004</v>
      </c>
      <c r="P178" s="8">
        <v>0.86</v>
      </c>
      <c r="Q178" s="13">
        <f t="shared" si="9"/>
        <v>35.808799999999998</v>
      </c>
      <c r="R178" s="8">
        <f t="shared" si="10"/>
        <v>467674.38681599998</v>
      </c>
      <c r="S178" s="37">
        <f t="shared" si="11"/>
        <v>0.46767438681599999</v>
      </c>
      <c r="T178" s="8"/>
      <c r="U178" s="8"/>
      <c r="V178" s="8"/>
      <c r="W178" s="8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</row>
    <row r="179" spans="1:71" x14ac:dyDescent="0.3">
      <c r="A179" s="8">
        <v>174</v>
      </c>
      <c r="B179" s="8">
        <v>6861.4</v>
      </c>
      <c r="C179" s="8">
        <v>360.76</v>
      </c>
      <c r="D179" s="8">
        <v>111.4</v>
      </c>
      <c r="E179" s="13">
        <v>78.42</v>
      </c>
      <c r="F179" s="11">
        <v>37.299999999999997</v>
      </c>
      <c r="G179" s="8">
        <v>0.66</v>
      </c>
      <c r="H179" s="8">
        <v>118.81</v>
      </c>
      <c r="I179" s="12">
        <f t="shared" si="8"/>
        <v>93.491373627063368</v>
      </c>
      <c r="J179" s="8">
        <v>398</v>
      </c>
      <c r="K179" s="8">
        <v>2388</v>
      </c>
      <c r="L179" s="8">
        <v>23.2</v>
      </c>
      <c r="M179" s="8">
        <v>81.64</v>
      </c>
      <c r="N179" s="8">
        <v>1.42</v>
      </c>
      <c r="O179" s="8">
        <v>0.7</v>
      </c>
      <c r="P179" s="8">
        <v>0.9</v>
      </c>
      <c r="Q179" s="13">
        <f t="shared" si="9"/>
        <v>27.757600000000004</v>
      </c>
      <c r="R179" s="8">
        <f t="shared" si="10"/>
        <v>190455.99664000003</v>
      </c>
      <c r="S179" s="37">
        <f t="shared" si="11"/>
        <v>0.19045599664000001</v>
      </c>
      <c r="T179" s="8"/>
      <c r="U179" s="8"/>
      <c r="V179" s="8"/>
      <c r="W179" s="8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</row>
    <row r="180" spans="1:71" x14ac:dyDescent="0.3">
      <c r="A180" s="8">
        <v>175</v>
      </c>
      <c r="B180" s="8">
        <v>6570.72</v>
      </c>
      <c r="C180" s="8">
        <v>389.8</v>
      </c>
      <c r="D180" s="8">
        <v>143.74</v>
      </c>
      <c r="E180" s="13">
        <v>58.2</v>
      </c>
      <c r="F180" s="11">
        <v>11.11</v>
      </c>
      <c r="G180" s="8">
        <v>0.54</v>
      </c>
      <c r="H180" s="8">
        <v>142.43</v>
      </c>
      <c r="I180" s="12">
        <f t="shared" si="8"/>
        <v>91.489583828130861</v>
      </c>
      <c r="J180" s="8">
        <v>2430</v>
      </c>
      <c r="K180" s="8">
        <v>2384</v>
      </c>
      <c r="L180" s="8">
        <v>21.41</v>
      </c>
      <c r="M180" s="8">
        <v>61.03</v>
      </c>
      <c r="N180" s="8">
        <v>2.4700000000000002</v>
      </c>
      <c r="O180" s="8">
        <v>0.4</v>
      </c>
      <c r="P180" s="8">
        <v>0.88</v>
      </c>
      <c r="Q180" s="13">
        <f t="shared" si="9"/>
        <v>20.750200000000003</v>
      </c>
      <c r="R180" s="8">
        <f t="shared" si="10"/>
        <v>136343.75414400004</v>
      </c>
      <c r="S180" s="37">
        <f t="shared" si="11"/>
        <v>0.13634375414400002</v>
      </c>
      <c r="T180" s="8"/>
      <c r="U180" s="8"/>
      <c r="V180" s="8"/>
      <c r="W180" s="8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</row>
    <row r="181" spans="1:71" x14ac:dyDescent="0.3">
      <c r="A181" s="8">
        <v>176</v>
      </c>
      <c r="B181" s="8">
        <v>7706.4</v>
      </c>
      <c r="C181" s="8">
        <v>394.11</v>
      </c>
      <c r="D181" s="8">
        <v>115.06</v>
      </c>
      <c r="E181" s="13">
        <v>85.28</v>
      </c>
      <c r="F181" s="11">
        <v>76.87</v>
      </c>
      <c r="G181" s="8">
        <v>0.62</v>
      </c>
      <c r="H181" s="8">
        <v>122.39</v>
      </c>
      <c r="I181" s="12">
        <f t="shared" si="8"/>
        <v>99.081128696105736</v>
      </c>
      <c r="J181" s="8">
        <v>547</v>
      </c>
      <c r="K181" s="8">
        <v>2368</v>
      </c>
      <c r="L181" s="8">
        <v>102.26</v>
      </c>
      <c r="M181" s="8">
        <v>93.33</v>
      </c>
      <c r="N181" s="8">
        <v>1.35</v>
      </c>
      <c r="O181" s="8">
        <v>0.74</v>
      </c>
      <c r="P181" s="8">
        <v>0.9</v>
      </c>
      <c r="Q181" s="13">
        <f t="shared" si="9"/>
        <v>31.732200000000002</v>
      </c>
      <c r="R181" s="8">
        <f t="shared" si="10"/>
        <v>244541.02608000001</v>
      </c>
      <c r="S181" s="37">
        <f t="shared" si="11"/>
        <v>0.24454102608</v>
      </c>
      <c r="T181" s="8"/>
      <c r="U181" s="8"/>
      <c r="V181" s="8"/>
      <c r="W181" s="8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</row>
    <row r="182" spans="1:71" x14ac:dyDescent="0.3">
      <c r="A182" s="8">
        <v>177</v>
      </c>
      <c r="B182" s="8">
        <v>2440.36</v>
      </c>
      <c r="C182" s="8">
        <v>224.19</v>
      </c>
      <c r="D182" s="8">
        <v>84.45</v>
      </c>
      <c r="E182" s="13">
        <v>36.79</v>
      </c>
      <c r="F182" s="11">
        <v>44.66</v>
      </c>
      <c r="G182" s="8">
        <v>0.61</v>
      </c>
      <c r="H182" s="8">
        <v>86.9</v>
      </c>
      <c r="I182" s="12">
        <f t="shared" si="8"/>
        <v>55.756065620730311</v>
      </c>
      <c r="J182" s="8">
        <v>2864</v>
      </c>
      <c r="K182" s="8">
        <v>2404</v>
      </c>
      <c r="L182" s="8">
        <v>51.07</v>
      </c>
      <c r="M182" s="8">
        <v>43.51</v>
      </c>
      <c r="N182" s="8">
        <v>2.2999999999999998</v>
      </c>
      <c r="O182" s="8">
        <v>0.44</v>
      </c>
      <c r="P182" s="8">
        <v>0.84</v>
      </c>
      <c r="Q182" s="13">
        <f t="shared" si="9"/>
        <v>14.7934</v>
      </c>
      <c r="R182" s="8">
        <f t="shared" si="10"/>
        <v>36101.221624000005</v>
      </c>
      <c r="S182" s="37">
        <f t="shared" si="11"/>
        <v>3.6101221624E-2</v>
      </c>
      <c r="T182" s="8"/>
      <c r="U182" s="8"/>
      <c r="V182" s="8"/>
      <c r="W182" s="8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</row>
    <row r="183" spans="1:71" x14ac:dyDescent="0.3">
      <c r="A183" s="8">
        <v>178</v>
      </c>
      <c r="B183" s="8">
        <v>8720.4</v>
      </c>
      <c r="C183" s="8">
        <v>428.73</v>
      </c>
      <c r="D183" s="8">
        <v>130.99</v>
      </c>
      <c r="E183" s="13">
        <v>84.76</v>
      </c>
      <c r="F183" s="11">
        <v>8.9499999999999993</v>
      </c>
      <c r="G183" s="8">
        <v>0.6</v>
      </c>
      <c r="H183" s="8">
        <v>140.01</v>
      </c>
      <c r="I183" s="12">
        <f t="shared" si="8"/>
        <v>105.39824386068867</v>
      </c>
      <c r="J183" s="8">
        <v>2801</v>
      </c>
      <c r="K183" s="8">
        <v>2418</v>
      </c>
      <c r="L183" s="8">
        <v>21.8</v>
      </c>
      <c r="M183" s="8">
        <v>92.63</v>
      </c>
      <c r="N183" s="8">
        <v>1.55</v>
      </c>
      <c r="O183" s="8">
        <v>0.65</v>
      </c>
      <c r="P183" s="8">
        <v>0.89</v>
      </c>
      <c r="Q183" s="13">
        <f t="shared" si="9"/>
        <v>31.494199999999999</v>
      </c>
      <c r="R183" s="8">
        <f t="shared" si="10"/>
        <v>274642.02168000001</v>
      </c>
      <c r="S183" s="37">
        <f t="shared" si="11"/>
        <v>0.27464202168000001</v>
      </c>
      <c r="T183" s="8"/>
      <c r="U183" s="8"/>
      <c r="V183" s="8"/>
      <c r="W183" s="8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</row>
    <row r="184" spans="1:71" x14ac:dyDescent="0.3">
      <c r="A184" s="8">
        <v>179</v>
      </c>
      <c r="B184" s="8">
        <v>4346.68</v>
      </c>
      <c r="C184" s="8">
        <v>278.33999999999997</v>
      </c>
      <c r="D184" s="8">
        <v>82.49</v>
      </c>
      <c r="E184" s="13">
        <v>67.09</v>
      </c>
      <c r="F184" s="11">
        <v>111.64</v>
      </c>
      <c r="G184" s="8">
        <v>0.71</v>
      </c>
      <c r="H184" s="8">
        <v>91.3</v>
      </c>
      <c r="I184" s="12">
        <f t="shared" si="8"/>
        <v>74.412176251755284</v>
      </c>
      <c r="J184" s="8">
        <v>637</v>
      </c>
      <c r="K184" s="8">
        <v>2402</v>
      </c>
      <c r="L184" s="8">
        <v>109.98</v>
      </c>
      <c r="M184" s="8">
        <v>72.739999999999995</v>
      </c>
      <c r="N184" s="8">
        <v>1.23</v>
      </c>
      <c r="O184" s="8">
        <v>0.81</v>
      </c>
      <c r="P184" s="8">
        <v>0.91</v>
      </c>
      <c r="Q184" s="13">
        <f t="shared" si="9"/>
        <v>24.7316</v>
      </c>
      <c r="R184" s="8">
        <f t="shared" si="10"/>
        <v>107500.35108800001</v>
      </c>
      <c r="S184" s="37">
        <f t="shared" si="11"/>
        <v>0.107500351088</v>
      </c>
      <c r="T184" s="8"/>
      <c r="U184" s="8"/>
      <c r="V184" s="8"/>
      <c r="W184" s="8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</row>
    <row r="185" spans="1:71" x14ac:dyDescent="0.3">
      <c r="A185" s="8">
        <v>180</v>
      </c>
      <c r="B185" s="8">
        <v>6367.92</v>
      </c>
      <c r="C185" s="8">
        <v>348.2</v>
      </c>
      <c r="D185" s="8">
        <v>104.48</v>
      </c>
      <c r="E185" s="13">
        <v>77.599999999999994</v>
      </c>
      <c r="F185" s="11">
        <v>78.55</v>
      </c>
      <c r="G185" s="8">
        <v>0.66</v>
      </c>
      <c r="H185" s="8">
        <v>111.07</v>
      </c>
      <c r="I185" s="12">
        <f t="shared" si="8"/>
        <v>90.066641993581612</v>
      </c>
      <c r="J185" s="8">
        <v>2583</v>
      </c>
      <c r="K185" s="8">
        <v>2473</v>
      </c>
      <c r="L185" s="8">
        <v>57.43</v>
      </c>
      <c r="M185" s="8">
        <v>88.17</v>
      </c>
      <c r="N185" s="8">
        <v>1.35</v>
      </c>
      <c r="O185" s="8">
        <v>0.74</v>
      </c>
      <c r="P185" s="8">
        <v>0.88</v>
      </c>
      <c r="Q185" s="13">
        <f t="shared" si="9"/>
        <v>29.977800000000002</v>
      </c>
      <c r="R185" s="8">
        <f t="shared" si="10"/>
        <v>190896.23217600002</v>
      </c>
      <c r="S185" s="37">
        <f t="shared" si="11"/>
        <v>0.19089623217600002</v>
      </c>
      <c r="T185" s="8"/>
      <c r="U185" s="8"/>
      <c r="V185" s="8"/>
      <c r="W185" s="8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</row>
    <row r="186" spans="1:71" x14ac:dyDescent="0.3">
      <c r="A186" s="8">
        <v>181</v>
      </c>
      <c r="B186" s="8">
        <v>3853.2</v>
      </c>
      <c r="C186" s="8">
        <v>244.36</v>
      </c>
      <c r="D186" s="8">
        <v>81</v>
      </c>
      <c r="E186" s="13">
        <v>60.57</v>
      </c>
      <c r="F186" s="11">
        <v>99.58</v>
      </c>
      <c r="G186" s="8">
        <v>0.81</v>
      </c>
      <c r="H186" s="8">
        <v>83.24</v>
      </c>
      <c r="I186" s="12">
        <f t="shared" si="8"/>
        <v>70.060937988633398</v>
      </c>
      <c r="J186" s="8">
        <v>2217</v>
      </c>
      <c r="K186" s="8">
        <v>2477</v>
      </c>
      <c r="L186" s="8">
        <v>75.53</v>
      </c>
      <c r="M186" s="8">
        <v>63.67</v>
      </c>
      <c r="N186" s="8">
        <v>1.34</v>
      </c>
      <c r="O186" s="8">
        <v>0.75</v>
      </c>
      <c r="P186" s="8">
        <v>0.92</v>
      </c>
      <c r="Q186" s="13">
        <f t="shared" si="9"/>
        <v>21.647800000000004</v>
      </c>
      <c r="R186" s="8">
        <f t="shared" si="10"/>
        <v>83413.302960000015</v>
      </c>
      <c r="S186" s="37">
        <f t="shared" si="11"/>
        <v>8.3413302960000005E-2</v>
      </c>
      <c r="T186" s="8"/>
      <c r="U186" s="8"/>
      <c r="V186" s="8"/>
      <c r="W186" s="8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</row>
    <row r="187" spans="1:71" x14ac:dyDescent="0.3">
      <c r="A187" s="8">
        <v>182</v>
      </c>
      <c r="B187" s="8">
        <v>1318.2</v>
      </c>
      <c r="C187" s="8">
        <v>146.34</v>
      </c>
      <c r="D187" s="8">
        <v>50.12</v>
      </c>
      <c r="E187" s="13">
        <v>33.49</v>
      </c>
      <c r="F187" s="11">
        <v>14.31</v>
      </c>
      <c r="G187" s="8">
        <v>0.77</v>
      </c>
      <c r="H187" s="8">
        <v>53.54</v>
      </c>
      <c r="I187" s="12">
        <f t="shared" si="8"/>
        <v>40.978478117053214</v>
      </c>
      <c r="J187" s="8">
        <v>2768</v>
      </c>
      <c r="K187" s="8">
        <v>2465</v>
      </c>
      <c r="L187" s="8">
        <v>29.05</v>
      </c>
      <c r="M187" s="8">
        <v>36.69</v>
      </c>
      <c r="N187" s="8">
        <v>1.5</v>
      </c>
      <c r="O187" s="8">
        <v>0.67</v>
      </c>
      <c r="P187" s="8">
        <v>0.9</v>
      </c>
      <c r="Q187" s="13">
        <f t="shared" si="9"/>
        <v>12.474600000000001</v>
      </c>
      <c r="R187" s="8">
        <f t="shared" si="10"/>
        <v>16444.01772</v>
      </c>
      <c r="S187" s="37">
        <f t="shared" si="11"/>
        <v>1.6444017719999999E-2</v>
      </c>
      <c r="T187" s="8"/>
      <c r="U187" s="8"/>
      <c r="V187" s="8"/>
      <c r="W187" s="8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</row>
    <row r="188" spans="1:71" x14ac:dyDescent="0.3">
      <c r="A188" s="8">
        <v>183</v>
      </c>
      <c r="B188" s="8">
        <v>6834.36</v>
      </c>
      <c r="C188" s="8">
        <v>351.25</v>
      </c>
      <c r="D188" s="8">
        <v>100.11</v>
      </c>
      <c r="E188" s="13">
        <v>86.92</v>
      </c>
      <c r="F188" s="11">
        <v>13.07</v>
      </c>
      <c r="G188" s="8">
        <v>0.7</v>
      </c>
      <c r="H188" s="8">
        <v>109.69</v>
      </c>
      <c r="I188" s="12">
        <f t="shared" si="8"/>
        <v>93.3069723161273</v>
      </c>
      <c r="J188" s="8">
        <v>460</v>
      </c>
      <c r="K188" s="8">
        <v>2490</v>
      </c>
      <c r="L188" s="8">
        <v>31.43</v>
      </c>
      <c r="M188" s="8">
        <v>91.29</v>
      </c>
      <c r="N188" s="8">
        <v>1.1499999999999999</v>
      </c>
      <c r="O188" s="8">
        <v>0.87</v>
      </c>
      <c r="P188" s="8">
        <v>0.9</v>
      </c>
      <c r="Q188" s="13">
        <f t="shared" si="9"/>
        <v>31.038600000000006</v>
      </c>
      <c r="R188" s="8">
        <f t="shared" si="10"/>
        <v>212128.96629600003</v>
      </c>
      <c r="S188" s="37">
        <f t="shared" si="11"/>
        <v>0.212128966296</v>
      </c>
      <c r="T188" s="8"/>
      <c r="U188" s="8"/>
      <c r="V188" s="8"/>
      <c r="W188" s="8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</row>
    <row r="189" spans="1:71" x14ac:dyDescent="0.3">
      <c r="A189" s="8">
        <v>184</v>
      </c>
      <c r="B189" s="8">
        <v>3934.32</v>
      </c>
      <c r="C189" s="8">
        <v>252.6</v>
      </c>
      <c r="D189" s="8">
        <v>84.61</v>
      </c>
      <c r="E189" s="13">
        <v>59.21</v>
      </c>
      <c r="F189" s="11">
        <v>176.68</v>
      </c>
      <c r="G189" s="8">
        <v>0.77</v>
      </c>
      <c r="H189" s="8">
        <v>88.86</v>
      </c>
      <c r="I189" s="12">
        <f t="shared" si="8"/>
        <v>70.794580382010651</v>
      </c>
      <c r="J189" s="8">
        <v>2821</v>
      </c>
      <c r="K189" s="8">
        <v>2482</v>
      </c>
      <c r="L189" s="8">
        <v>159.44</v>
      </c>
      <c r="M189" s="8">
        <v>62.99</v>
      </c>
      <c r="N189" s="8">
        <v>1.43</v>
      </c>
      <c r="O189" s="8">
        <v>0.7</v>
      </c>
      <c r="P189" s="8">
        <v>0.91</v>
      </c>
      <c r="Q189" s="13">
        <f t="shared" si="9"/>
        <v>21.416600000000003</v>
      </c>
      <c r="R189" s="8">
        <f t="shared" si="10"/>
        <v>84259.757712000021</v>
      </c>
      <c r="S189" s="37">
        <f t="shared" si="11"/>
        <v>8.4259757712000019E-2</v>
      </c>
      <c r="T189" s="8"/>
      <c r="U189" s="8"/>
      <c r="V189" s="8"/>
      <c r="W189" s="8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</row>
    <row r="190" spans="1:71" x14ac:dyDescent="0.3">
      <c r="A190" s="8">
        <v>185</v>
      </c>
      <c r="B190" s="8">
        <v>2595.84</v>
      </c>
      <c r="C190" s="8">
        <v>223.56</v>
      </c>
      <c r="D190" s="8">
        <v>74.349999999999994</v>
      </c>
      <c r="E190" s="13">
        <v>44.45</v>
      </c>
      <c r="F190" s="11">
        <v>128.6</v>
      </c>
      <c r="G190" s="8">
        <v>0.65</v>
      </c>
      <c r="H190" s="8">
        <v>80.31</v>
      </c>
      <c r="I190" s="12">
        <f t="shared" si="8"/>
        <v>57.504804562494606</v>
      </c>
      <c r="J190" s="8">
        <v>654</v>
      </c>
      <c r="K190" s="8">
        <v>2483</v>
      </c>
      <c r="L190" s="8">
        <v>119.05</v>
      </c>
      <c r="M190" s="8">
        <v>51.2</v>
      </c>
      <c r="N190" s="8">
        <v>1.67</v>
      </c>
      <c r="O190" s="8">
        <v>0.6</v>
      </c>
      <c r="P190" s="8">
        <v>0.85</v>
      </c>
      <c r="Q190" s="13">
        <f t="shared" si="9"/>
        <v>17.408000000000001</v>
      </c>
      <c r="R190" s="8">
        <f t="shared" si="10"/>
        <v>45188.382720000009</v>
      </c>
      <c r="S190" s="37">
        <f t="shared" si="11"/>
        <v>4.5188382720000003E-2</v>
      </c>
      <c r="T190" s="8"/>
      <c r="U190" s="8"/>
      <c r="V190" s="8"/>
      <c r="W190" s="8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</row>
    <row r="191" spans="1:71" x14ac:dyDescent="0.3">
      <c r="A191" s="8">
        <v>186</v>
      </c>
      <c r="B191" s="8">
        <v>3738.28</v>
      </c>
      <c r="C191" s="8">
        <v>266.68</v>
      </c>
      <c r="D191" s="8">
        <v>87.45</v>
      </c>
      <c r="E191" s="13">
        <v>54.43</v>
      </c>
      <c r="F191" s="11">
        <v>31.86</v>
      </c>
      <c r="G191" s="8">
        <v>0.66</v>
      </c>
      <c r="H191" s="8">
        <v>97.87</v>
      </c>
      <c r="I191" s="12">
        <f t="shared" si="8"/>
        <v>69.008261298112231</v>
      </c>
      <c r="J191" s="8">
        <v>2015</v>
      </c>
      <c r="K191" s="8">
        <v>2515</v>
      </c>
      <c r="L191" s="8">
        <v>39.61</v>
      </c>
      <c r="M191" s="8">
        <v>65.989999999999995</v>
      </c>
      <c r="N191" s="8">
        <v>1.61</v>
      </c>
      <c r="O191" s="8">
        <v>0.62</v>
      </c>
      <c r="P191" s="8">
        <v>0.85</v>
      </c>
      <c r="Q191" s="13">
        <f t="shared" si="9"/>
        <v>22.436599999999999</v>
      </c>
      <c r="R191" s="8">
        <f t="shared" si="10"/>
        <v>83874.293047999992</v>
      </c>
      <c r="S191" s="37">
        <f t="shared" si="11"/>
        <v>8.3874293047999982E-2</v>
      </c>
      <c r="T191" s="8"/>
      <c r="U191" s="8"/>
      <c r="V191" s="8"/>
      <c r="W191" s="8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</row>
    <row r="192" spans="1:71" x14ac:dyDescent="0.3">
      <c r="A192" s="8">
        <v>187</v>
      </c>
      <c r="B192" s="8">
        <v>6847.88</v>
      </c>
      <c r="C192" s="8">
        <v>353.4</v>
      </c>
      <c r="D192" s="8">
        <v>109.5</v>
      </c>
      <c r="E192" s="13">
        <v>79.62</v>
      </c>
      <c r="F192" s="11">
        <v>95.99</v>
      </c>
      <c r="G192" s="8">
        <v>0.69</v>
      </c>
      <c r="H192" s="8">
        <v>115.84</v>
      </c>
      <c r="I192" s="12">
        <f t="shared" si="8"/>
        <v>93.399218480343038</v>
      </c>
      <c r="J192" s="8">
        <v>2447</v>
      </c>
      <c r="K192" s="8">
        <v>2581</v>
      </c>
      <c r="L192" s="8">
        <v>80.959999999999994</v>
      </c>
      <c r="M192" s="8">
        <v>82.89</v>
      </c>
      <c r="N192" s="8">
        <v>1.38</v>
      </c>
      <c r="O192" s="8">
        <v>0.73</v>
      </c>
      <c r="P192" s="8">
        <v>0.91</v>
      </c>
      <c r="Q192" s="13">
        <f t="shared" si="9"/>
        <v>28.182600000000001</v>
      </c>
      <c r="R192" s="8">
        <f t="shared" si="10"/>
        <v>192991.06288800001</v>
      </c>
      <c r="S192" s="37">
        <f t="shared" si="11"/>
        <v>0.192991062888</v>
      </c>
      <c r="T192" s="8"/>
      <c r="U192" s="8"/>
      <c r="V192" s="8"/>
      <c r="W192" s="8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</row>
    <row r="193" spans="1:71" x14ac:dyDescent="0.3">
      <c r="A193" s="8">
        <v>188</v>
      </c>
      <c r="B193" s="8">
        <v>5637.84</v>
      </c>
      <c r="C193" s="8">
        <v>303.19</v>
      </c>
      <c r="D193" s="8">
        <v>112.2</v>
      </c>
      <c r="E193" s="13">
        <v>63.98</v>
      </c>
      <c r="F193" s="11">
        <v>55.19</v>
      </c>
      <c r="G193" s="8">
        <v>0.77</v>
      </c>
      <c r="H193" s="8">
        <v>113.96</v>
      </c>
      <c r="I193" s="12">
        <f t="shared" si="8"/>
        <v>84.746455875390396</v>
      </c>
      <c r="J193" s="8">
        <v>2109</v>
      </c>
      <c r="K193" s="8">
        <v>2594</v>
      </c>
      <c r="L193" s="8">
        <v>62.85</v>
      </c>
      <c r="M193" s="8">
        <v>66.34</v>
      </c>
      <c r="N193" s="8">
        <v>1.75</v>
      </c>
      <c r="O193" s="8">
        <v>0.56999999999999995</v>
      </c>
      <c r="P193" s="8">
        <v>0.93</v>
      </c>
      <c r="Q193" s="13">
        <f t="shared" si="9"/>
        <v>22.555600000000002</v>
      </c>
      <c r="R193" s="8">
        <f t="shared" si="10"/>
        <v>127164.86390400001</v>
      </c>
      <c r="S193" s="37">
        <f t="shared" si="11"/>
        <v>0.127164863904</v>
      </c>
      <c r="T193" s="8"/>
      <c r="U193" s="8"/>
      <c r="V193" s="8"/>
      <c r="W193" s="8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</row>
    <row r="194" spans="1:71" x14ac:dyDescent="0.3">
      <c r="A194" s="8">
        <v>189</v>
      </c>
      <c r="B194" s="8">
        <v>5387.72</v>
      </c>
      <c r="C194" s="8">
        <v>293.31</v>
      </c>
      <c r="D194" s="8">
        <v>92.93</v>
      </c>
      <c r="E194" s="13">
        <v>73.819999999999993</v>
      </c>
      <c r="F194" s="11">
        <v>51.24</v>
      </c>
      <c r="G194" s="8">
        <v>0.79</v>
      </c>
      <c r="H194" s="8">
        <v>104</v>
      </c>
      <c r="I194" s="12">
        <f t="shared" si="8"/>
        <v>82.845262867697116</v>
      </c>
      <c r="J194" s="8">
        <v>2859</v>
      </c>
      <c r="K194" s="8">
        <v>2609</v>
      </c>
      <c r="L194" s="8">
        <v>53.13</v>
      </c>
      <c r="M194" s="8">
        <v>77.900000000000006</v>
      </c>
      <c r="N194" s="8">
        <v>1.26</v>
      </c>
      <c r="O194" s="8">
        <v>0.79</v>
      </c>
      <c r="P194" s="8">
        <v>0.92</v>
      </c>
      <c r="Q194" s="13">
        <f t="shared" si="9"/>
        <v>26.486000000000004</v>
      </c>
      <c r="R194" s="8">
        <f t="shared" si="10"/>
        <v>142699.15192000003</v>
      </c>
      <c r="S194" s="37">
        <f t="shared" si="11"/>
        <v>0.14269915192000002</v>
      </c>
      <c r="T194" s="8"/>
      <c r="U194" s="8"/>
      <c r="V194" s="8"/>
      <c r="W194" s="8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</row>
    <row r="195" spans="1:71" x14ac:dyDescent="0.3">
      <c r="A195" s="8">
        <v>190</v>
      </c>
      <c r="B195" s="8">
        <v>2393.04</v>
      </c>
      <c r="C195" s="8">
        <v>195.03</v>
      </c>
      <c r="D195" s="8">
        <v>62.93</v>
      </c>
      <c r="E195" s="13">
        <v>48.42</v>
      </c>
      <c r="F195" s="11">
        <v>179.39</v>
      </c>
      <c r="G195" s="8">
        <v>0.79</v>
      </c>
      <c r="H195" s="8">
        <v>69.08</v>
      </c>
      <c r="I195" s="12">
        <f t="shared" si="8"/>
        <v>55.2128481309026</v>
      </c>
      <c r="J195" s="8">
        <v>1960</v>
      </c>
      <c r="K195" s="8">
        <v>2590</v>
      </c>
      <c r="L195" s="8">
        <v>160.19999999999999</v>
      </c>
      <c r="M195" s="8">
        <v>49.4</v>
      </c>
      <c r="N195" s="8">
        <v>1.3</v>
      </c>
      <c r="O195" s="8">
        <v>0.77</v>
      </c>
      <c r="P195" s="8">
        <v>0.91</v>
      </c>
      <c r="Q195" s="13">
        <f t="shared" si="9"/>
        <v>16.795999999999999</v>
      </c>
      <c r="R195" s="8">
        <f t="shared" si="10"/>
        <v>40193.499839999997</v>
      </c>
      <c r="S195" s="37">
        <f t="shared" si="11"/>
        <v>4.0193499839999994E-2</v>
      </c>
      <c r="T195" s="8"/>
      <c r="U195" s="8"/>
      <c r="V195" s="8"/>
      <c r="W195" s="8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</row>
    <row r="196" spans="1:71" x14ac:dyDescent="0.3">
      <c r="A196" s="8">
        <v>191</v>
      </c>
      <c r="B196" s="8">
        <v>148.72</v>
      </c>
      <c r="C196" s="8">
        <v>43.49</v>
      </c>
      <c r="D196" s="8">
        <v>14.6</v>
      </c>
      <c r="E196" s="13">
        <v>12.97</v>
      </c>
      <c r="F196" s="11">
        <v>108.43</v>
      </c>
      <c r="G196" s="8">
        <v>0.99</v>
      </c>
      <c r="H196" s="8">
        <v>17.440000000000001</v>
      </c>
      <c r="I196" s="12">
        <f t="shared" si="8"/>
        <v>13.764164678590671</v>
      </c>
      <c r="J196" s="8">
        <v>1564</v>
      </c>
      <c r="K196" s="8">
        <v>2587</v>
      </c>
      <c r="L196" s="8">
        <v>116.57</v>
      </c>
      <c r="M196" s="8">
        <v>13</v>
      </c>
      <c r="N196" s="8">
        <v>1.1299999999999999</v>
      </c>
      <c r="O196" s="8">
        <v>0.89</v>
      </c>
      <c r="P196" s="8">
        <v>0.86</v>
      </c>
      <c r="Q196" s="13">
        <f t="shared" si="9"/>
        <v>4.42</v>
      </c>
      <c r="R196" s="8">
        <f t="shared" si="10"/>
        <v>657.3424</v>
      </c>
      <c r="S196" s="37">
        <f t="shared" si="11"/>
        <v>6.5734239999999992E-4</v>
      </c>
      <c r="T196" s="8"/>
      <c r="U196" s="8"/>
      <c r="V196" s="8"/>
      <c r="W196" s="8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</row>
    <row r="197" spans="1:71" x14ac:dyDescent="0.3">
      <c r="A197" s="8">
        <v>192</v>
      </c>
      <c r="B197" s="8">
        <v>4258.8</v>
      </c>
      <c r="C197" s="8">
        <v>321.57</v>
      </c>
      <c r="D197" s="8">
        <v>85.07</v>
      </c>
      <c r="E197" s="13">
        <v>63.74</v>
      </c>
      <c r="F197" s="11">
        <v>149.01</v>
      </c>
      <c r="G197" s="8">
        <v>0.52</v>
      </c>
      <c r="H197" s="8">
        <v>97.07</v>
      </c>
      <c r="I197" s="12">
        <f t="shared" si="8"/>
        <v>73.656112644751389</v>
      </c>
      <c r="J197" s="8">
        <v>1831</v>
      </c>
      <c r="K197" s="8">
        <v>2608</v>
      </c>
      <c r="L197" s="8">
        <v>172.3</v>
      </c>
      <c r="M197" s="8">
        <v>71.7</v>
      </c>
      <c r="N197" s="8">
        <v>1.33</v>
      </c>
      <c r="O197" s="8">
        <v>0.75</v>
      </c>
      <c r="P197" s="8">
        <v>0.82</v>
      </c>
      <c r="Q197" s="13">
        <f t="shared" si="9"/>
        <v>24.378000000000004</v>
      </c>
      <c r="R197" s="8">
        <f t="shared" si="10"/>
        <v>103821.02640000002</v>
      </c>
      <c r="S197" s="37">
        <f t="shared" si="11"/>
        <v>0.10382102640000002</v>
      </c>
      <c r="T197" s="8"/>
      <c r="U197" s="8"/>
      <c r="V197" s="8"/>
      <c r="W197" s="8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</row>
    <row r="198" spans="1:71" x14ac:dyDescent="0.3">
      <c r="A198" s="8">
        <v>193</v>
      </c>
      <c r="B198" s="8">
        <v>4948.32</v>
      </c>
      <c r="C198" s="8">
        <v>275.92</v>
      </c>
      <c r="D198" s="8">
        <v>82.95</v>
      </c>
      <c r="E198" s="13">
        <v>75.95</v>
      </c>
      <c r="F198" s="11">
        <v>31.34</v>
      </c>
      <c r="G198" s="8">
        <v>0.82</v>
      </c>
      <c r="H198" s="8">
        <v>91.15</v>
      </c>
      <c r="I198" s="12">
        <f t="shared" si="8"/>
        <v>79.395165826943753</v>
      </c>
      <c r="J198" s="8">
        <v>2145</v>
      </c>
      <c r="K198" s="8">
        <v>2606</v>
      </c>
      <c r="L198" s="8">
        <v>176.73</v>
      </c>
      <c r="M198" s="8">
        <v>77.22</v>
      </c>
      <c r="N198" s="8">
        <v>1.0900000000000001</v>
      </c>
      <c r="O198" s="8">
        <v>0.92</v>
      </c>
      <c r="P198" s="8">
        <v>0.93</v>
      </c>
      <c r="Q198" s="13">
        <f t="shared" si="9"/>
        <v>26.254800000000003</v>
      </c>
      <c r="R198" s="8">
        <f t="shared" si="10"/>
        <v>129917.15193600001</v>
      </c>
      <c r="S198" s="37">
        <f t="shared" si="11"/>
        <v>0.12991715193600001</v>
      </c>
      <c r="T198" s="8"/>
      <c r="U198" s="8"/>
      <c r="V198" s="8"/>
      <c r="W198" s="8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</row>
    <row r="199" spans="1:71" x14ac:dyDescent="0.3">
      <c r="A199" s="8">
        <v>194</v>
      </c>
      <c r="B199" s="8">
        <v>2413.3200000000002</v>
      </c>
      <c r="C199" s="8">
        <v>194.77</v>
      </c>
      <c r="D199" s="8">
        <v>65.42</v>
      </c>
      <c r="E199" s="13">
        <v>46.97</v>
      </c>
      <c r="F199" s="11">
        <v>112.61</v>
      </c>
      <c r="G199" s="8">
        <v>0.8</v>
      </c>
      <c r="H199" s="8">
        <v>69.38</v>
      </c>
      <c r="I199" s="12">
        <f t="shared" ref="I199:I227" si="12">SQRT(((4*B199)/3.14))</f>
        <v>55.446307303828384</v>
      </c>
      <c r="J199" s="8">
        <v>2568</v>
      </c>
      <c r="K199" s="8">
        <v>2597</v>
      </c>
      <c r="L199" s="8">
        <v>102.99</v>
      </c>
      <c r="M199" s="8">
        <v>50.98</v>
      </c>
      <c r="N199" s="8">
        <v>1.39</v>
      </c>
      <c r="O199" s="8">
        <v>0.72</v>
      </c>
      <c r="P199" s="8">
        <v>0.9</v>
      </c>
      <c r="Q199" s="13">
        <f t="shared" ref="Q199:Q227" si="13">0.34*M199</f>
        <v>17.333200000000001</v>
      </c>
      <c r="R199" s="8">
        <f t="shared" ref="R199:R227" si="14">Q199*B199</f>
        <v>41830.558224000008</v>
      </c>
      <c r="S199" s="37">
        <f t="shared" ref="S199:S227" si="15">0.000001*R199</f>
        <v>4.1830558224000003E-2</v>
      </c>
      <c r="T199" s="8"/>
      <c r="U199" s="8"/>
      <c r="V199" s="8"/>
      <c r="W199" s="8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</row>
    <row r="200" spans="1:71" x14ac:dyDescent="0.3">
      <c r="A200" s="8">
        <v>195</v>
      </c>
      <c r="B200" s="8">
        <v>101.4</v>
      </c>
      <c r="C200" s="8">
        <v>50.85</v>
      </c>
      <c r="D200" s="8">
        <v>13.8</v>
      </c>
      <c r="E200" s="13">
        <v>9.36</v>
      </c>
      <c r="F200" s="11">
        <v>142.06</v>
      </c>
      <c r="G200" s="8">
        <v>0.49</v>
      </c>
      <c r="H200" s="8">
        <v>18.75</v>
      </c>
      <c r="I200" s="12">
        <f t="shared" si="12"/>
        <v>11.365384926270337</v>
      </c>
      <c r="J200" s="8">
        <v>716</v>
      </c>
      <c r="K200" s="8">
        <v>2643</v>
      </c>
      <c r="L200" s="8">
        <v>123.69</v>
      </c>
      <c r="M200" s="8">
        <v>13.38</v>
      </c>
      <c r="N200" s="8">
        <v>1.48</v>
      </c>
      <c r="O200" s="8">
        <v>0.68</v>
      </c>
      <c r="P200" s="8">
        <v>0.62</v>
      </c>
      <c r="Q200" s="13">
        <f t="shared" si="13"/>
        <v>4.5492000000000008</v>
      </c>
      <c r="R200" s="8">
        <f t="shared" si="14"/>
        <v>461.28888000000012</v>
      </c>
      <c r="S200" s="37">
        <f t="shared" si="15"/>
        <v>4.6128888000000008E-4</v>
      </c>
      <c r="T200" s="8"/>
      <c r="U200" s="8"/>
      <c r="V200" s="8"/>
      <c r="W200" s="8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</row>
    <row r="201" spans="1:71" x14ac:dyDescent="0.3">
      <c r="A201" s="8">
        <v>196</v>
      </c>
      <c r="B201" s="8">
        <v>3467.88</v>
      </c>
      <c r="C201" s="8">
        <v>249.56</v>
      </c>
      <c r="D201" s="8">
        <v>74.31</v>
      </c>
      <c r="E201" s="13">
        <v>59.42</v>
      </c>
      <c r="F201" s="11">
        <v>68.209999999999994</v>
      </c>
      <c r="G201" s="8">
        <v>0.7</v>
      </c>
      <c r="H201" s="8">
        <v>83.08</v>
      </c>
      <c r="I201" s="12">
        <f t="shared" si="12"/>
        <v>66.465641715569262</v>
      </c>
      <c r="J201" s="8">
        <v>2794</v>
      </c>
      <c r="K201" s="8">
        <v>2687</v>
      </c>
      <c r="L201" s="8">
        <v>69.86</v>
      </c>
      <c r="M201" s="8">
        <v>63.85</v>
      </c>
      <c r="N201" s="8">
        <v>1.25</v>
      </c>
      <c r="O201" s="8">
        <v>0.8</v>
      </c>
      <c r="P201" s="8">
        <v>0.89</v>
      </c>
      <c r="Q201" s="13">
        <f t="shared" si="13"/>
        <v>21.709000000000003</v>
      </c>
      <c r="R201" s="8">
        <f t="shared" si="14"/>
        <v>75284.206920000011</v>
      </c>
      <c r="S201" s="37">
        <f t="shared" si="15"/>
        <v>7.5284206920000013E-2</v>
      </c>
      <c r="T201" s="8"/>
      <c r="U201" s="8"/>
      <c r="V201" s="8"/>
      <c r="W201" s="8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</row>
    <row r="202" spans="1:71" x14ac:dyDescent="0.3">
      <c r="A202" s="8">
        <v>197</v>
      </c>
      <c r="B202" s="8">
        <v>6394.96</v>
      </c>
      <c r="C202" s="8">
        <v>352.14</v>
      </c>
      <c r="D202" s="8">
        <v>103.04</v>
      </c>
      <c r="E202" s="13">
        <v>79.02</v>
      </c>
      <c r="F202" s="11">
        <v>70.03</v>
      </c>
      <c r="G202" s="8">
        <v>0.65</v>
      </c>
      <c r="H202" s="8">
        <v>111.07</v>
      </c>
      <c r="I202" s="12">
        <f t="shared" si="12"/>
        <v>90.257663718227334</v>
      </c>
      <c r="J202" s="8">
        <v>2644</v>
      </c>
      <c r="K202" s="8">
        <v>2703</v>
      </c>
      <c r="L202" s="8">
        <v>57.43</v>
      </c>
      <c r="M202" s="8">
        <v>86.3</v>
      </c>
      <c r="N202" s="8">
        <v>1.3</v>
      </c>
      <c r="O202" s="8">
        <v>0.77</v>
      </c>
      <c r="P202" s="8">
        <v>0.9</v>
      </c>
      <c r="Q202" s="13">
        <f t="shared" si="13"/>
        <v>29.342000000000002</v>
      </c>
      <c r="R202" s="8">
        <f t="shared" si="14"/>
        <v>187640.91632000002</v>
      </c>
      <c r="S202" s="37">
        <f t="shared" si="15"/>
        <v>0.18764091632000002</v>
      </c>
      <c r="T202" s="8"/>
      <c r="U202" s="8"/>
      <c r="V202" s="8"/>
      <c r="W202" s="8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</row>
    <row r="203" spans="1:71" x14ac:dyDescent="0.3">
      <c r="A203" s="8">
        <v>198</v>
      </c>
      <c r="B203" s="8">
        <v>3738.28</v>
      </c>
      <c r="C203" s="8">
        <v>257.54000000000002</v>
      </c>
      <c r="D203" s="8">
        <v>75.48</v>
      </c>
      <c r="E203" s="13">
        <v>63.06</v>
      </c>
      <c r="F203" s="11">
        <v>134.63</v>
      </c>
      <c r="G203" s="8">
        <v>0.71</v>
      </c>
      <c r="H203" s="8">
        <v>85.29</v>
      </c>
      <c r="I203" s="12">
        <f t="shared" si="12"/>
        <v>69.008261298112231</v>
      </c>
      <c r="J203" s="8">
        <v>2470</v>
      </c>
      <c r="K203" s="8">
        <v>2681</v>
      </c>
      <c r="L203" s="8">
        <v>142.43</v>
      </c>
      <c r="M203" s="8">
        <v>68.02</v>
      </c>
      <c r="N203" s="8">
        <v>1.2</v>
      </c>
      <c r="O203" s="8">
        <v>0.84</v>
      </c>
      <c r="P203" s="8">
        <v>0.89</v>
      </c>
      <c r="Q203" s="13">
        <f t="shared" si="13"/>
        <v>23.126799999999999</v>
      </c>
      <c r="R203" s="8">
        <f t="shared" si="14"/>
        <v>86454.453904000009</v>
      </c>
      <c r="S203" s="37">
        <f t="shared" si="15"/>
        <v>8.6454453904E-2</v>
      </c>
      <c r="T203" s="8"/>
      <c r="U203" s="8"/>
      <c r="V203" s="8"/>
      <c r="W203" s="8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</row>
    <row r="204" spans="1:71" x14ac:dyDescent="0.3">
      <c r="A204" s="8">
        <v>199</v>
      </c>
      <c r="B204" s="8">
        <v>2311.92</v>
      </c>
      <c r="C204" s="8">
        <v>213.16</v>
      </c>
      <c r="D204" s="8">
        <v>62.1</v>
      </c>
      <c r="E204" s="13">
        <v>47.4</v>
      </c>
      <c r="F204" s="11">
        <v>54.64</v>
      </c>
      <c r="G204" s="8">
        <v>0.64</v>
      </c>
      <c r="H204" s="8">
        <v>65.78</v>
      </c>
      <c r="I204" s="12">
        <f t="shared" si="12"/>
        <v>54.268969209929537</v>
      </c>
      <c r="J204" s="8">
        <v>2320</v>
      </c>
      <c r="K204" s="8">
        <v>2704</v>
      </c>
      <c r="L204" s="8">
        <v>71.569999999999993</v>
      </c>
      <c r="M204" s="8">
        <v>56.29</v>
      </c>
      <c r="N204" s="8">
        <v>1.31</v>
      </c>
      <c r="O204" s="8">
        <v>0.76</v>
      </c>
      <c r="P204" s="8">
        <v>0.84</v>
      </c>
      <c r="Q204" s="13">
        <f t="shared" si="13"/>
        <v>19.1386</v>
      </c>
      <c r="R204" s="8">
        <f t="shared" si="14"/>
        <v>44246.912112000005</v>
      </c>
      <c r="S204" s="37">
        <f t="shared" si="15"/>
        <v>4.4246912112000006E-2</v>
      </c>
      <c r="T204" s="8"/>
      <c r="U204" s="8"/>
      <c r="V204" s="8"/>
      <c r="W204" s="8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</row>
    <row r="205" spans="1:71" x14ac:dyDescent="0.3">
      <c r="A205" s="8">
        <v>200</v>
      </c>
      <c r="B205" s="8">
        <v>5157.88</v>
      </c>
      <c r="C205" s="8">
        <v>298.51</v>
      </c>
      <c r="D205" s="8">
        <v>82.06</v>
      </c>
      <c r="E205" s="13">
        <v>80.03</v>
      </c>
      <c r="F205" s="11">
        <v>176.75</v>
      </c>
      <c r="G205" s="8">
        <v>0.73</v>
      </c>
      <c r="H205" s="8">
        <v>93.74</v>
      </c>
      <c r="I205" s="12">
        <f t="shared" si="12"/>
        <v>81.058915430078613</v>
      </c>
      <c r="J205" s="8">
        <v>1432</v>
      </c>
      <c r="K205" s="8">
        <v>2697</v>
      </c>
      <c r="L205" s="8">
        <v>146.31</v>
      </c>
      <c r="M205" s="8">
        <v>79.010000000000005</v>
      </c>
      <c r="N205" s="8">
        <v>1.03</v>
      </c>
      <c r="O205" s="8">
        <v>0.98</v>
      </c>
      <c r="P205" s="8">
        <v>0.9</v>
      </c>
      <c r="Q205" s="13">
        <f t="shared" si="13"/>
        <v>26.863400000000002</v>
      </c>
      <c r="R205" s="8">
        <f t="shared" si="14"/>
        <v>138558.19359200003</v>
      </c>
      <c r="S205" s="37">
        <f t="shared" si="15"/>
        <v>0.13855819359200003</v>
      </c>
      <c r="T205" s="8"/>
      <c r="U205" s="8"/>
      <c r="V205" s="8"/>
      <c r="W205" s="8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</row>
    <row r="206" spans="1:71" x14ac:dyDescent="0.3">
      <c r="A206" s="8">
        <v>201</v>
      </c>
      <c r="B206" s="8">
        <v>709.8</v>
      </c>
      <c r="C206" s="8">
        <v>106.89</v>
      </c>
      <c r="D206" s="8">
        <v>36.229999999999997</v>
      </c>
      <c r="E206" s="13">
        <v>24.94</v>
      </c>
      <c r="F206" s="11">
        <v>24.57</v>
      </c>
      <c r="G206" s="8">
        <v>0.78</v>
      </c>
      <c r="H206" s="8">
        <v>38.65</v>
      </c>
      <c r="I206" s="12">
        <f t="shared" si="12"/>
        <v>30.069982069433479</v>
      </c>
      <c r="J206" s="8">
        <v>893</v>
      </c>
      <c r="K206" s="8">
        <v>2709</v>
      </c>
      <c r="L206" s="8">
        <v>19.649999999999999</v>
      </c>
      <c r="M206" s="8">
        <v>27.65</v>
      </c>
      <c r="N206" s="8">
        <v>1.45</v>
      </c>
      <c r="O206" s="8">
        <v>0.69</v>
      </c>
      <c r="P206" s="8">
        <v>0.84</v>
      </c>
      <c r="Q206" s="13">
        <f t="shared" si="13"/>
        <v>9.4009999999999998</v>
      </c>
      <c r="R206" s="8">
        <f t="shared" si="14"/>
        <v>6672.8297999999995</v>
      </c>
      <c r="S206" s="37">
        <f t="shared" si="15"/>
        <v>6.6728297999999993E-3</v>
      </c>
      <c r="T206" s="8"/>
      <c r="U206" s="8"/>
      <c r="V206" s="8"/>
      <c r="W206" s="8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</row>
    <row r="207" spans="1:71" x14ac:dyDescent="0.3">
      <c r="A207" s="8">
        <v>202</v>
      </c>
      <c r="B207" s="8">
        <v>4076.28</v>
      </c>
      <c r="C207" s="8">
        <v>269.45999999999998</v>
      </c>
      <c r="D207" s="8">
        <v>85.47</v>
      </c>
      <c r="E207" s="13">
        <v>60.72</v>
      </c>
      <c r="F207" s="11">
        <v>15.19</v>
      </c>
      <c r="G207" s="8">
        <v>0.71</v>
      </c>
      <c r="H207" s="8">
        <v>91.3</v>
      </c>
      <c r="I207" s="12">
        <f t="shared" si="12"/>
        <v>72.060484149054801</v>
      </c>
      <c r="J207" s="8">
        <v>2654</v>
      </c>
      <c r="K207" s="8">
        <v>2722</v>
      </c>
      <c r="L207" s="8">
        <v>19.98</v>
      </c>
      <c r="M207" s="8">
        <v>65.83</v>
      </c>
      <c r="N207" s="8">
        <v>1.41</v>
      </c>
      <c r="O207" s="8">
        <v>0.71</v>
      </c>
      <c r="P207" s="8">
        <v>0.9</v>
      </c>
      <c r="Q207" s="13">
        <f t="shared" si="13"/>
        <v>22.382200000000001</v>
      </c>
      <c r="R207" s="8">
        <f t="shared" si="14"/>
        <v>91236.114216000002</v>
      </c>
      <c r="S207" s="37">
        <f t="shared" si="15"/>
        <v>9.1236114216000003E-2</v>
      </c>
      <c r="T207" s="8"/>
      <c r="U207" s="8"/>
      <c r="V207" s="8"/>
      <c r="W207" s="8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</row>
    <row r="208" spans="1:71" x14ac:dyDescent="0.3">
      <c r="A208" s="8">
        <v>203</v>
      </c>
      <c r="B208" s="8">
        <v>3650.4</v>
      </c>
      <c r="C208" s="8">
        <v>292.16000000000003</v>
      </c>
      <c r="D208" s="8">
        <v>79.12</v>
      </c>
      <c r="E208" s="13">
        <v>58.75</v>
      </c>
      <c r="F208" s="11">
        <v>22.24</v>
      </c>
      <c r="G208" s="8">
        <v>0.54</v>
      </c>
      <c r="H208" s="8">
        <v>89.65</v>
      </c>
      <c r="I208" s="12">
        <f t="shared" si="12"/>
        <v>68.192309557622025</v>
      </c>
      <c r="J208" s="8">
        <v>1857</v>
      </c>
      <c r="K208" s="8">
        <v>2738</v>
      </c>
      <c r="L208" s="8">
        <v>29.54</v>
      </c>
      <c r="M208" s="8">
        <v>65.900000000000006</v>
      </c>
      <c r="N208" s="8">
        <v>1.35</v>
      </c>
      <c r="O208" s="8">
        <v>0.74</v>
      </c>
      <c r="P208" s="8">
        <v>0.86</v>
      </c>
      <c r="Q208" s="13">
        <f t="shared" si="13"/>
        <v>22.406000000000002</v>
      </c>
      <c r="R208" s="8">
        <f t="shared" si="14"/>
        <v>81790.862400000013</v>
      </c>
      <c r="S208" s="37">
        <f t="shared" si="15"/>
        <v>8.1790862400000011E-2</v>
      </c>
      <c r="T208" s="8"/>
      <c r="U208" s="8"/>
      <c r="V208" s="8"/>
      <c r="W208" s="8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</row>
    <row r="209" spans="1:71" x14ac:dyDescent="0.3">
      <c r="A209" s="8">
        <v>204</v>
      </c>
      <c r="B209" s="8">
        <v>4279.08</v>
      </c>
      <c r="C209" s="8">
        <v>274.39999999999998</v>
      </c>
      <c r="D209" s="8">
        <v>85.95</v>
      </c>
      <c r="E209" s="13">
        <v>63.39</v>
      </c>
      <c r="F209" s="11">
        <v>179.26</v>
      </c>
      <c r="G209" s="8">
        <v>0.71</v>
      </c>
      <c r="H209" s="8">
        <v>94.5</v>
      </c>
      <c r="I209" s="12">
        <f t="shared" si="12"/>
        <v>73.831276061305914</v>
      </c>
      <c r="J209" s="8">
        <v>1484</v>
      </c>
      <c r="K209" s="8">
        <v>2730</v>
      </c>
      <c r="L209" s="8">
        <v>7.91</v>
      </c>
      <c r="M209" s="8">
        <v>68.599999999999994</v>
      </c>
      <c r="N209" s="8">
        <v>1.36</v>
      </c>
      <c r="O209" s="8">
        <v>0.74</v>
      </c>
      <c r="P209" s="8">
        <v>0.91</v>
      </c>
      <c r="Q209" s="13">
        <f t="shared" si="13"/>
        <v>23.323999999999998</v>
      </c>
      <c r="R209" s="8">
        <f t="shared" si="14"/>
        <v>99805.26191999999</v>
      </c>
      <c r="S209" s="37">
        <f t="shared" si="15"/>
        <v>9.9805261919999985E-2</v>
      </c>
      <c r="T209" s="8"/>
      <c r="U209" s="8"/>
      <c r="V209" s="8"/>
      <c r="W209" s="8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</row>
    <row r="210" spans="1:71" x14ac:dyDescent="0.3">
      <c r="A210" s="8">
        <v>205</v>
      </c>
      <c r="B210" s="8">
        <v>3204.24</v>
      </c>
      <c r="C210" s="8">
        <v>235.22</v>
      </c>
      <c r="D210" s="8">
        <v>69.48</v>
      </c>
      <c r="E210" s="13">
        <v>58.72</v>
      </c>
      <c r="F210" s="11">
        <v>80.489999999999995</v>
      </c>
      <c r="G210" s="8">
        <v>0.73</v>
      </c>
      <c r="H210" s="8">
        <v>78.39</v>
      </c>
      <c r="I210" s="12">
        <f t="shared" si="12"/>
        <v>63.889235360148568</v>
      </c>
      <c r="J210" s="8">
        <v>2142</v>
      </c>
      <c r="K210" s="8">
        <v>2778</v>
      </c>
      <c r="L210" s="8">
        <v>84.29</v>
      </c>
      <c r="M210" s="8">
        <v>63.01</v>
      </c>
      <c r="N210" s="8">
        <v>1.18</v>
      </c>
      <c r="O210" s="8">
        <v>0.85</v>
      </c>
      <c r="P210" s="8">
        <v>0.88</v>
      </c>
      <c r="Q210" s="13">
        <f t="shared" si="13"/>
        <v>21.423400000000001</v>
      </c>
      <c r="R210" s="8">
        <f t="shared" si="14"/>
        <v>68645.715215999997</v>
      </c>
      <c r="S210" s="37">
        <f t="shared" si="15"/>
        <v>6.8645715215999992E-2</v>
      </c>
      <c r="T210" s="8"/>
      <c r="U210" s="8"/>
      <c r="V210" s="8"/>
      <c r="W210" s="8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</row>
    <row r="211" spans="1:71" x14ac:dyDescent="0.3">
      <c r="A211" s="8">
        <v>206</v>
      </c>
      <c r="B211" s="8">
        <v>128.44</v>
      </c>
      <c r="C211" s="8">
        <v>56.05</v>
      </c>
      <c r="D211" s="8">
        <v>14.52</v>
      </c>
      <c r="E211" s="13">
        <v>11.26</v>
      </c>
      <c r="F211" s="11">
        <v>73.739999999999995</v>
      </c>
      <c r="G211" s="8">
        <v>0.51</v>
      </c>
      <c r="H211" s="8">
        <v>16.649999999999999</v>
      </c>
      <c r="I211" s="12">
        <f t="shared" si="12"/>
        <v>12.791318712115045</v>
      </c>
      <c r="J211" s="8">
        <v>2128</v>
      </c>
      <c r="K211" s="8">
        <v>2762</v>
      </c>
      <c r="L211" s="8">
        <v>128.66</v>
      </c>
      <c r="M211" s="8">
        <v>13</v>
      </c>
      <c r="N211" s="8">
        <v>1.29</v>
      </c>
      <c r="O211" s="8">
        <v>0.78</v>
      </c>
      <c r="P211" s="8">
        <v>0.73</v>
      </c>
      <c r="Q211" s="13">
        <f t="shared" si="13"/>
        <v>4.42</v>
      </c>
      <c r="R211" s="8">
        <f t="shared" si="14"/>
        <v>567.70479999999998</v>
      </c>
      <c r="S211" s="37">
        <f t="shared" si="15"/>
        <v>5.6770479999999999E-4</v>
      </c>
      <c r="T211" s="8"/>
      <c r="U211" s="8"/>
      <c r="V211" s="8"/>
      <c r="W211" s="8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</row>
    <row r="212" spans="1:71" x14ac:dyDescent="0.3">
      <c r="A212" s="8">
        <v>207</v>
      </c>
      <c r="B212" s="8">
        <v>4143.88</v>
      </c>
      <c r="C212" s="8">
        <v>267.31</v>
      </c>
      <c r="D212" s="8">
        <v>88.22</v>
      </c>
      <c r="E212" s="13">
        <v>59.81</v>
      </c>
      <c r="F212" s="11">
        <v>122.17</v>
      </c>
      <c r="G212" s="8">
        <v>0.73</v>
      </c>
      <c r="H212" s="8">
        <v>96.76</v>
      </c>
      <c r="I212" s="12">
        <f t="shared" si="12"/>
        <v>72.655543666520771</v>
      </c>
      <c r="J212" s="8">
        <v>804</v>
      </c>
      <c r="K212" s="8">
        <v>2776</v>
      </c>
      <c r="L212" s="8">
        <v>120.7</v>
      </c>
      <c r="M212" s="8">
        <v>66.19</v>
      </c>
      <c r="N212" s="8">
        <v>1.47</v>
      </c>
      <c r="O212" s="8">
        <v>0.68</v>
      </c>
      <c r="P212" s="8">
        <v>0.91</v>
      </c>
      <c r="Q212" s="13">
        <f t="shared" si="13"/>
        <v>22.5046</v>
      </c>
      <c r="R212" s="8">
        <f t="shared" si="14"/>
        <v>93256.361848</v>
      </c>
      <c r="S212" s="37">
        <f t="shared" si="15"/>
        <v>9.3256361848E-2</v>
      </c>
      <c r="T212" s="8"/>
      <c r="U212" s="8"/>
      <c r="V212" s="8"/>
      <c r="W212" s="8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</row>
    <row r="213" spans="1:71" x14ac:dyDescent="0.3">
      <c r="A213" s="8">
        <v>208</v>
      </c>
      <c r="B213" s="8">
        <v>8098.48</v>
      </c>
      <c r="C213" s="8">
        <v>442.8</v>
      </c>
      <c r="D213" s="8">
        <v>114.05</v>
      </c>
      <c r="E213" s="13">
        <v>90.41</v>
      </c>
      <c r="F213" s="11">
        <v>2.39</v>
      </c>
      <c r="G213" s="8">
        <v>0.52</v>
      </c>
      <c r="H213" s="8">
        <v>125.07</v>
      </c>
      <c r="I213" s="12">
        <f t="shared" si="12"/>
        <v>101.57034523839688</v>
      </c>
      <c r="J213" s="8">
        <v>1843</v>
      </c>
      <c r="K213" s="8">
        <v>2801</v>
      </c>
      <c r="L213" s="8">
        <v>20.7</v>
      </c>
      <c r="M213" s="8">
        <v>100.21</v>
      </c>
      <c r="N213" s="8">
        <v>1.26</v>
      </c>
      <c r="O213" s="8">
        <v>0.79</v>
      </c>
      <c r="P213" s="8">
        <v>0.85</v>
      </c>
      <c r="Q213" s="13">
        <f t="shared" si="13"/>
        <v>34.071399999999997</v>
      </c>
      <c r="R213" s="8">
        <f t="shared" si="14"/>
        <v>275926.55147199996</v>
      </c>
      <c r="S213" s="37">
        <f t="shared" si="15"/>
        <v>0.27592655147199996</v>
      </c>
      <c r="T213" s="8"/>
      <c r="U213" s="8"/>
      <c r="V213" s="8"/>
      <c r="W213" s="8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</row>
    <row r="214" spans="1:71" x14ac:dyDescent="0.3">
      <c r="A214" s="8">
        <v>209</v>
      </c>
      <c r="B214" s="8">
        <v>5036.2</v>
      </c>
      <c r="C214" s="8">
        <v>366.59</v>
      </c>
      <c r="D214" s="8">
        <v>115.38</v>
      </c>
      <c r="E214" s="13">
        <v>55.57</v>
      </c>
      <c r="F214" s="11">
        <v>159.16</v>
      </c>
      <c r="G214" s="8">
        <v>0.47</v>
      </c>
      <c r="H214" s="8">
        <v>126.79</v>
      </c>
      <c r="I214" s="12">
        <f t="shared" si="12"/>
        <v>80.09707486090791</v>
      </c>
      <c r="J214" s="8">
        <v>1333</v>
      </c>
      <c r="K214" s="8">
        <v>2790</v>
      </c>
      <c r="L214" s="8">
        <v>164.54</v>
      </c>
      <c r="M214" s="8">
        <v>65.55</v>
      </c>
      <c r="N214" s="8">
        <v>2.08</v>
      </c>
      <c r="O214" s="8">
        <v>0.48</v>
      </c>
      <c r="P214" s="8">
        <v>0.83</v>
      </c>
      <c r="Q214" s="13">
        <f t="shared" si="13"/>
        <v>22.286999999999999</v>
      </c>
      <c r="R214" s="8">
        <f t="shared" si="14"/>
        <v>112241.78939999999</v>
      </c>
      <c r="S214" s="37">
        <f t="shared" si="15"/>
        <v>0.11224178939999999</v>
      </c>
      <c r="T214" s="8"/>
      <c r="U214" s="8"/>
      <c r="V214" s="8"/>
      <c r="W214" s="8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</row>
    <row r="215" spans="1:71" x14ac:dyDescent="0.3">
      <c r="A215" s="8">
        <v>210</v>
      </c>
      <c r="B215" s="8">
        <v>2284.88</v>
      </c>
      <c r="C215" s="8">
        <v>192.62</v>
      </c>
      <c r="D215" s="8">
        <v>58.55</v>
      </c>
      <c r="E215" s="13">
        <v>49.69</v>
      </c>
      <c r="F215" s="11">
        <v>78.150000000000006</v>
      </c>
      <c r="G215" s="8">
        <v>0.77</v>
      </c>
      <c r="H215" s="8">
        <v>63.26</v>
      </c>
      <c r="I215" s="12">
        <f t="shared" si="12"/>
        <v>53.950673390011254</v>
      </c>
      <c r="J215" s="8">
        <v>1084</v>
      </c>
      <c r="K215" s="8">
        <v>2786</v>
      </c>
      <c r="L215" s="8">
        <v>99.46</v>
      </c>
      <c r="M215" s="8">
        <v>52</v>
      </c>
      <c r="N215" s="8">
        <v>1.18</v>
      </c>
      <c r="O215" s="8">
        <v>0.85</v>
      </c>
      <c r="P215" s="8">
        <v>0.89</v>
      </c>
      <c r="Q215" s="13">
        <f t="shared" si="13"/>
        <v>17.68</v>
      </c>
      <c r="R215" s="8">
        <f t="shared" si="14"/>
        <v>40396.678400000004</v>
      </c>
      <c r="S215" s="37">
        <f t="shared" si="15"/>
        <v>4.0396678400000004E-2</v>
      </c>
      <c r="T215" s="8"/>
      <c r="U215" s="8"/>
      <c r="V215" s="8"/>
      <c r="W215" s="8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</row>
    <row r="216" spans="1:71" x14ac:dyDescent="0.3">
      <c r="A216" s="8">
        <v>211</v>
      </c>
      <c r="B216" s="8">
        <v>2643.16</v>
      </c>
      <c r="C216" s="8">
        <v>218.62</v>
      </c>
      <c r="D216" s="8">
        <v>64.63</v>
      </c>
      <c r="E216" s="13">
        <v>52.07</v>
      </c>
      <c r="F216" s="11">
        <v>8.18</v>
      </c>
      <c r="G216" s="8">
        <v>0.69</v>
      </c>
      <c r="H216" s="8">
        <v>71.010000000000005</v>
      </c>
      <c r="I216" s="12">
        <f t="shared" si="12"/>
        <v>58.026569798220628</v>
      </c>
      <c r="J216" s="8">
        <v>2191</v>
      </c>
      <c r="K216" s="8">
        <v>2826</v>
      </c>
      <c r="L216" s="8">
        <v>23.75</v>
      </c>
      <c r="M216" s="8">
        <v>54.6</v>
      </c>
      <c r="N216" s="8">
        <v>1.24</v>
      </c>
      <c r="O216" s="8">
        <v>0.81</v>
      </c>
      <c r="P216" s="8">
        <v>0.9</v>
      </c>
      <c r="Q216" s="13">
        <f t="shared" si="13"/>
        <v>18.564</v>
      </c>
      <c r="R216" s="8">
        <f t="shared" si="14"/>
        <v>49067.622239999997</v>
      </c>
      <c r="S216" s="37">
        <f t="shared" si="15"/>
        <v>4.9067622239999997E-2</v>
      </c>
      <c r="T216" s="8"/>
      <c r="U216" s="8"/>
      <c r="V216" s="8"/>
      <c r="W216" s="8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</row>
    <row r="217" spans="1:71" x14ac:dyDescent="0.3">
      <c r="A217" s="8">
        <v>212</v>
      </c>
      <c r="B217" s="8">
        <v>3461.12</v>
      </c>
      <c r="C217" s="8">
        <v>307.12</v>
      </c>
      <c r="D217" s="8">
        <v>92.22</v>
      </c>
      <c r="E217" s="13">
        <v>47.79</v>
      </c>
      <c r="F217" s="11">
        <v>26.22</v>
      </c>
      <c r="G217" s="8">
        <v>0.46</v>
      </c>
      <c r="H217" s="8">
        <v>101.7</v>
      </c>
      <c r="I217" s="12">
        <f t="shared" si="12"/>
        <v>66.40082878770616</v>
      </c>
      <c r="J217" s="8">
        <v>2572</v>
      </c>
      <c r="K217" s="8">
        <v>2835</v>
      </c>
      <c r="L217" s="8">
        <v>32.47</v>
      </c>
      <c r="M217" s="8">
        <v>58.83</v>
      </c>
      <c r="N217" s="8">
        <v>1.93</v>
      </c>
      <c r="O217" s="8">
        <v>0.52</v>
      </c>
      <c r="P217" s="8">
        <v>0.85</v>
      </c>
      <c r="Q217" s="13">
        <f t="shared" si="13"/>
        <v>20.002200000000002</v>
      </c>
      <c r="R217" s="8">
        <f t="shared" si="14"/>
        <v>69230.014464000007</v>
      </c>
      <c r="S217" s="37">
        <f t="shared" si="15"/>
        <v>6.9230014463999998E-2</v>
      </c>
      <c r="T217" s="8"/>
      <c r="U217" s="8"/>
      <c r="V217" s="8"/>
      <c r="W217" s="8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</row>
    <row r="218" spans="1:71" x14ac:dyDescent="0.3">
      <c r="A218" s="8">
        <v>213</v>
      </c>
      <c r="B218" s="8">
        <v>3393.52</v>
      </c>
      <c r="C218" s="8">
        <v>238.52</v>
      </c>
      <c r="D218" s="8">
        <v>75.33</v>
      </c>
      <c r="E218" s="13">
        <v>57.36</v>
      </c>
      <c r="F218" s="11">
        <v>4.26</v>
      </c>
      <c r="G218" s="8">
        <v>0.75</v>
      </c>
      <c r="H218" s="8">
        <v>80.73</v>
      </c>
      <c r="I218" s="12">
        <f t="shared" si="12"/>
        <v>65.749185652848496</v>
      </c>
      <c r="J218" s="8">
        <v>2074</v>
      </c>
      <c r="K218" s="8">
        <v>2846</v>
      </c>
      <c r="L218" s="8">
        <v>14.93</v>
      </c>
      <c r="M218" s="8">
        <v>62.4</v>
      </c>
      <c r="N218" s="8">
        <v>1.31</v>
      </c>
      <c r="O218" s="8">
        <v>0.76</v>
      </c>
      <c r="P218" s="8">
        <v>0.9</v>
      </c>
      <c r="Q218" s="13">
        <f t="shared" si="13"/>
        <v>21.216000000000001</v>
      </c>
      <c r="R218" s="8">
        <f t="shared" si="14"/>
        <v>71996.920320000005</v>
      </c>
      <c r="S218" s="37">
        <f t="shared" si="15"/>
        <v>7.1996920320000005E-2</v>
      </c>
      <c r="T218" s="8"/>
      <c r="U218" s="8"/>
      <c r="V218" s="8"/>
      <c r="W218" s="8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</row>
    <row r="219" spans="1:71" x14ac:dyDescent="0.3">
      <c r="A219" s="8">
        <v>214</v>
      </c>
      <c r="B219" s="8">
        <v>4103.32</v>
      </c>
      <c r="C219" s="8">
        <v>320.05</v>
      </c>
      <c r="D219" s="8">
        <v>81.89</v>
      </c>
      <c r="E219" s="13">
        <v>63.8</v>
      </c>
      <c r="F219" s="11">
        <v>161.5</v>
      </c>
      <c r="G219" s="8">
        <v>0.5</v>
      </c>
      <c r="H219" s="8">
        <v>89.01</v>
      </c>
      <c r="I219" s="12">
        <f t="shared" si="12"/>
        <v>72.299095676701157</v>
      </c>
      <c r="J219" s="8">
        <v>888</v>
      </c>
      <c r="K219" s="8">
        <v>2874</v>
      </c>
      <c r="L219" s="8">
        <v>6.71</v>
      </c>
      <c r="M219" s="8">
        <v>72.349999999999994</v>
      </c>
      <c r="N219" s="8">
        <v>1.28</v>
      </c>
      <c r="O219" s="8">
        <v>0.78</v>
      </c>
      <c r="P219" s="8">
        <v>0.84</v>
      </c>
      <c r="Q219" s="13">
        <f t="shared" si="13"/>
        <v>24.599</v>
      </c>
      <c r="R219" s="8">
        <f t="shared" si="14"/>
        <v>100937.56868</v>
      </c>
      <c r="S219" s="37">
        <f t="shared" si="15"/>
        <v>0.10093756867999999</v>
      </c>
      <c r="T219" s="8"/>
      <c r="U219" s="8"/>
      <c r="V219" s="8"/>
      <c r="W219" s="8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</row>
    <row r="220" spans="1:71" x14ac:dyDescent="0.3">
      <c r="A220" s="8">
        <v>215</v>
      </c>
      <c r="B220" s="8">
        <v>2129.4</v>
      </c>
      <c r="C220" s="8">
        <v>206.43</v>
      </c>
      <c r="D220" s="8">
        <v>65.09</v>
      </c>
      <c r="E220" s="13">
        <v>41.65</v>
      </c>
      <c r="F220" s="11">
        <v>160.1</v>
      </c>
      <c r="G220" s="8">
        <v>0.63</v>
      </c>
      <c r="H220" s="8">
        <v>74</v>
      </c>
      <c r="I220" s="12">
        <f t="shared" si="12"/>
        <v>52.082736726943921</v>
      </c>
      <c r="J220" s="8">
        <v>1345</v>
      </c>
      <c r="K220" s="8">
        <v>2865</v>
      </c>
      <c r="L220" s="8">
        <v>161.57</v>
      </c>
      <c r="M220" s="8">
        <v>46.8</v>
      </c>
      <c r="N220" s="8">
        <v>1.56</v>
      </c>
      <c r="O220" s="8">
        <v>0.64</v>
      </c>
      <c r="P220" s="8">
        <v>0.88</v>
      </c>
      <c r="Q220" s="13">
        <f t="shared" si="13"/>
        <v>15.912000000000001</v>
      </c>
      <c r="R220" s="8">
        <f t="shared" si="14"/>
        <v>33883.012800000004</v>
      </c>
      <c r="S220" s="37">
        <f t="shared" si="15"/>
        <v>3.3883012800000001E-2</v>
      </c>
      <c r="T220" s="8"/>
      <c r="U220" s="8"/>
      <c r="V220" s="8"/>
      <c r="W220" s="8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</row>
    <row r="221" spans="1:71" x14ac:dyDescent="0.3">
      <c r="A221" s="8">
        <v>216</v>
      </c>
      <c r="B221" s="8">
        <v>4414.28</v>
      </c>
      <c r="C221" s="8">
        <v>270.08999999999997</v>
      </c>
      <c r="D221" s="8">
        <v>86.71</v>
      </c>
      <c r="E221" s="13">
        <v>64.819999999999993</v>
      </c>
      <c r="F221" s="11">
        <v>114.12</v>
      </c>
      <c r="G221" s="8">
        <v>0.76</v>
      </c>
      <c r="H221" s="8">
        <v>90.96</v>
      </c>
      <c r="I221" s="12">
        <f t="shared" si="12"/>
        <v>74.988576624735458</v>
      </c>
      <c r="J221" s="8">
        <v>1252</v>
      </c>
      <c r="K221" s="8">
        <v>2968</v>
      </c>
      <c r="L221" s="8">
        <v>120.96</v>
      </c>
      <c r="M221" s="8">
        <v>69.48</v>
      </c>
      <c r="N221" s="8">
        <v>1.34</v>
      </c>
      <c r="O221" s="8">
        <v>0.75</v>
      </c>
      <c r="P221" s="8">
        <v>0.92</v>
      </c>
      <c r="Q221" s="13">
        <f t="shared" si="13"/>
        <v>23.623200000000004</v>
      </c>
      <c r="R221" s="8">
        <f t="shared" si="14"/>
        <v>104279.41929600001</v>
      </c>
      <c r="S221" s="37">
        <f t="shared" si="15"/>
        <v>0.104279419296</v>
      </c>
      <c r="T221" s="8"/>
      <c r="U221" s="8"/>
      <c r="V221" s="8"/>
      <c r="W221" s="8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</row>
    <row r="222" spans="1:71" x14ac:dyDescent="0.3">
      <c r="A222" s="8">
        <v>217</v>
      </c>
      <c r="B222" s="8">
        <v>3163.68</v>
      </c>
      <c r="C222" s="8">
        <v>222.92</v>
      </c>
      <c r="D222" s="8">
        <v>68.099999999999994</v>
      </c>
      <c r="E222" s="13">
        <v>59.15</v>
      </c>
      <c r="F222" s="11">
        <v>175.06</v>
      </c>
      <c r="G222" s="8">
        <v>0.8</v>
      </c>
      <c r="H222" s="8">
        <v>76.47</v>
      </c>
      <c r="I222" s="12">
        <f t="shared" si="12"/>
        <v>63.483585320108858</v>
      </c>
      <c r="J222" s="8">
        <v>827</v>
      </c>
      <c r="K222" s="8">
        <v>2999</v>
      </c>
      <c r="L222" s="8">
        <v>17.82</v>
      </c>
      <c r="M222" s="8">
        <v>60.46</v>
      </c>
      <c r="N222" s="8">
        <v>1.1499999999999999</v>
      </c>
      <c r="O222" s="8">
        <v>0.87</v>
      </c>
      <c r="P222" s="8">
        <v>0.89</v>
      </c>
      <c r="Q222" s="13">
        <f t="shared" si="13"/>
        <v>20.5564</v>
      </c>
      <c r="R222" s="8">
        <f t="shared" si="14"/>
        <v>65033.871551999997</v>
      </c>
      <c r="S222" s="37">
        <f t="shared" si="15"/>
        <v>6.5033871551999994E-2</v>
      </c>
      <c r="T222" s="8"/>
      <c r="U222" s="8"/>
      <c r="V222" s="8"/>
      <c r="W222" s="8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</row>
    <row r="223" spans="1:71" x14ac:dyDescent="0.3">
      <c r="A223" s="8">
        <v>218</v>
      </c>
      <c r="B223" s="8">
        <v>3603.08</v>
      </c>
      <c r="C223" s="8">
        <v>265.79000000000002</v>
      </c>
      <c r="D223" s="8">
        <v>88.6</v>
      </c>
      <c r="E223" s="13">
        <v>51.78</v>
      </c>
      <c r="F223" s="11">
        <v>173.49</v>
      </c>
      <c r="G223" s="8">
        <v>0.64</v>
      </c>
      <c r="H223" s="8">
        <v>101.93</v>
      </c>
      <c r="I223" s="12">
        <f t="shared" si="12"/>
        <v>67.74888064038754</v>
      </c>
      <c r="J223" s="8">
        <v>1311</v>
      </c>
      <c r="K223" s="8">
        <v>3008</v>
      </c>
      <c r="L223" s="8">
        <v>174.14</v>
      </c>
      <c r="M223" s="8">
        <v>58.85</v>
      </c>
      <c r="N223" s="8">
        <v>1.71</v>
      </c>
      <c r="O223" s="8">
        <v>0.57999999999999996</v>
      </c>
      <c r="P223" s="8">
        <v>0.85</v>
      </c>
      <c r="Q223" s="13">
        <f t="shared" si="13"/>
        <v>20.009</v>
      </c>
      <c r="R223" s="8">
        <f t="shared" si="14"/>
        <v>72094.027719999998</v>
      </c>
      <c r="S223" s="37">
        <f t="shared" si="15"/>
        <v>7.2094027719999995E-2</v>
      </c>
      <c r="T223" s="8"/>
      <c r="U223" s="8"/>
      <c r="V223" s="8"/>
      <c r="W223" s="8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</row>
    <row r="224" spans="1:71" x14ac:dyDescent="0.3">
      <c r="A224" s="8">
        <v>219</v>
      </c>
      <c r="B224" s="8">
        <v>4252.04</v>
      </c>
      <c r="C224" s="8">
        <v>284.17</v>
      </c>
      <c r="D224" s="8">
        <v>115.65</v>
      </c>
      <c r="E224" s="13">
        <v>46.81</v>
      </c>
      <c r="F224" s="11">
        <v>148.27000000000001</v>
      </c>
      <c r="G224" s="8">
        <v>0.66</v>
      </c>
      <c r="H224" s="8">
        <v>117</v>
      </c>
      <c r="I224" s="12">
        <f t="shared" si="12"/>
        <v>73.597632196750411</v>
      </c>
      <c r="J224" s="8">
        <v>855</v>
      </c>
      <c r="K224" s="8">
        <v>3012</v>
      </c>
      <c r="L224" s="8">
        <v>143.13</v>
      </c>
      <c r="M224" s="8">
        <v>49.33</v>
      </c>
      <c r="N224" s="8">
        <v>2.4700000000000002</v>
      </c>
      <c r="O224" s="8">
        <v>0.4</v>
      </c>
      <c r="P224" s="8">
        <v>0.92</v>
      </c>
      <c r="Q224" s="13">
        <f t="shared" si="13"/>
        <v>16.772200000000002</v>
      </c>
      <c r="R224" s="8">
        <f t="shared" si="14"/>
        <v>71316.065288000013</v>
      </c>
      <c r="S224" s="37">
        <f t="shared" si="15"/>
        <v>7.1316065288000011E-2</v>
      </c>
      <c r="T224" s="8"/>
      <c r="U224" s="8"/>
      <c r="V224" s="8"/>
      <c r="W224" s="8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</row>
    <row r="225" spans="1:71" x14ac:dyDescent="0.3">
      <c r="A225" s="8">
        <v>220</v>
      </c>
      <c r="B225" s="8">
        <v>5766.28</v>
      </c>
      <c r="C225" s="8">
        <v>309.54000000000002</v>
      </c>
      <c r="D225" s="8">
        <v>96.39</v>
      </c>
      <c r="E225" s="13">
        <v>76.17</v>
      </c>
      <c r="F225" s="11">
        <v>143.08000000000001</v>
      </c>
      <c r="G225" s="8">
        <v>0.76</v>
      </c>
      <c r="H225" s="8">
        <v>104.94</v>
      </c>
      <c r="I225" s="12">
        <f t="shared" si="12"/>
        <v>85.706356927793834</v>
      </c>
      <c r="J225" s="8">
        <v>976</v>
      </c>
      <c r="K225" s="8">
        <v>3109</v>
      </c>
      <c r="L225" s="8">
        <v>138.01</v>
      </c>
      <c r="M225" s="8">
        <v>82.51</v>
      </c>
      <c r="N225" s="8">
        <v>1.27</v>
      </c>
      <c r="O225" s="8">
        <v>0.79</v>
      </c>
      <c r="P225" s="8">
        <v>0.92</v>
      </c>
      <c r="Q225" s="13">
        <f t="shared" si="13"/>
        <v>28.053400000000003</v>
      </c>
      <c r="R225" s="8">
        <f t="shared" si="14"/>
        <v>161763.75935200002</v>
      </c>
      <c r="S225" s="37">
        <f t="shared" si="15"/>
        <v>0.16176375935200002</v>
      </c>
      <c r="T225" s="8"/>
      <c r="U225" s="8"/>
      <c r="V225" s="8"/>
      <c r="W225" s="8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</row>
    <row r="226" spans="1:71" x14ac:dyDescent="0.3">
      <c r="A226" s="8">
        <v>221</v>
      </c>
      <c r="B226" s="8">
        <v>2298.4</v>
      </c>
      <c r="C226" s="8">
        <v>204.28</v>
      </c>
      <c r="D226" s="8">
        <v>64.430000000000007</v>
      </c>
      <c r="E226" s="13">
        <v>45.42</v>
      </c>
      <c r="F226" s="11">
        <v>1.1200000000000001</v>
      </c>
      <c r="G226" s="8">
        <v>0.69</v>
      </c>
      <c r="H226" s="8">
        <v>71.91</v>
      </c>
      <c r="I226" s="12">
        <f t="shared" si="12"/>
        <v>54.11005534253291</v>
      </c>
      <c r="J226" s="8">
        <v>1958</v>
      </c>
      <c r="K226" s="8">
        <v>3179</v>
      </c>
      <c r="L226" s="8">
        <v>12.53</v>
      </c>
      <c r="M226" s="8">
        <v>50.71</v>
      </c>
      <c r="N226" s="8">
        <v>1.42</v>
      </c>
      <c r="O226" s="8">
        <v>0.71</v>
      </c>
      <c r="P226" s="8">
        <v>0.9</v>
      </c>
      <c r="Q226" s="13">
        <f t="shared" si="13"/>
        <v>17.241400000000002</v>
      </c>
      <c r="R226" s="8">
        <f t="shared" si="14"/>
        <v>39627.633760000004</v>
      </c>
      <c r="S226" s="37">
        <f t="shared" si="15"/>
        <v>3.9627633760000003E-2</v>
      </c>
      <c r="T226" s="8"/>
      <c r="U226" s="8"/>
      <c r="V226" s="8"/>
      <c r="W226" s="8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</row>
    <row r="227" spans="1:71" x14ac:dyDescent="0.3">
      <c r="A227" s="8">
        <v>222</v>
      </c>
      <c r="B227" s="8">
        <v>4028.96</v>
      </c>
      <c r="C227" s="8">
        <v>268.2</v>
      </c>
      <c r="D227" s="8">
        <v>86.8</v>
      </c>
      <c r="E227" s="13">
        <v>59.1</v>
      </c>
      <c r="F227" s="11">
        <v>162.93</v>
      </c>
      <c r="G227" s="8">
        <v>0.7</v>
      </c>
      <c r="H227" s="8">
        <v>94.25</v>
      </c>
      <c r="I227" s="12">
        <f t="shared" si="12"/>
        <v>71.641001675151841</v>
      </c>
      <c r="J227" s="8">
        <v>1236</v>
      </c>
      <c r="K227" s="8">
        <v>3216</v>
      </c>
      <c r="L227" s="8">
        <v>155.56</v>
      </c>
      <c r="M227" s="8">
        <v>63.38</v>
      </c>
      <c r="N227" s="8">
        <v>1.47</v>
      </c>
      <c r="O227" s="8">
        <v>0.68</v>
      </c>
      <c r="P227" s="8">
        <v>0.89</v>
      </c>
      <c r="Q227" s="13">
        <f t="shared" si="13"/>
        <v>21.549200000000003</v>
      </c>
      <c r="R227" s="8">
        <f t="shared" si="14"/>
        <v>86820.864832000007</v>
      </c>
      <c r="S227" s="37">
        <f t="shared" si="15"/>
        <v>8.6820864832000008E-2</v>
      </c>
      <c r="T227" s="8"/>
      <c r="U227" s="8"/>
      <c r="V227" s="8"/>
      <c r="W227" s="8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</row>
    <row r="228" spans="1:71" x14ac:dyDescent="0.3">
      <c r="A228" s="8"/>
      <c r="B228" s="8"/>
      <c r="C228" s="8"/>
      <c r="D228" s="8"/>
      <c r="E228" s="13"/>
      <c r="F228" s="11"/>
      <c r="G228" s="8"/>
      <c r="H228" s="8"/>
      <c r="I228" s="12"/>
      <c r="J228" s="8"/>
      <c r="K228" s="8"/>
      <c r="L228" s="8"/>
      <c r="M228" s="8"/>
      <c r="N228" s="8"/>
      <c r="O228" s="8"/>
      <c r="P228" s="8"/>
      <c r="Q228" s="13"/>
      <c r="R228" s="8"/>
      <c r="S228" s="37"/>
      <c r="T228" s="8"/>
      <c r="U228" s="8"/>
      <c r="V228" s="8"/>
      <c r="W228" s="8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</row>
    <row r="229" spans="1:71" x14ac:dyDescent="0.3">
      <c r="A229" s="8"/>
      <c r="B229" s="8"/>
      <c r="C229" s="8"/>
      <c r="D229" s="8"/>
      <c r="E229" s="13"/>
      <c r="F229" s="11"/>
      <c r="G229" s="8"/>
      <c r="H229" s="8"/>
      <c r="I229" s="12"/>
      <c r="J229" s="8"/>
      <c r="K229" s="8"/>
      <c r="L229" s="8"/>
      <c r="M229" s="8"/>
      <c r="N229" s="8"/>
      <c r="O229" s="8"/>
      <c r="P229" s="8"/>
      <c r="Q229" s="13"/>
      <c r="R229" s="8"/>
      <c r="S229" s="37"/>
      <c r="T229" s="8"/>
      <c r="U229" s="8"/>
      <c r="V229" s="8"/>
      <c r="W229" s="8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</row>
    <row r="230" spans="1:71" x14ac:dyDescent="0.3">
      <c r="A230" s="8"/>
      <c r="B230" s="8"/>
      <c r="C230" s="8"/>
      <c r="D230" s="8"/>
      <c r="E230" s="13"/>
      <c r="F230" s="11"/>
      <c r="G230" s="8"/>
      <c r="H230" s="8"/>
      <c r="I230" s="12"/>
      <c r="J230" s="8"/>
      <c r="K230" s="8"/>
      <c r="L230" s="8"/>
      <c r="M230" s="8"/>
      <c r="N230" s="8"/>
      <c r="O230" s="8"/>
      <c r="P230" s="8"/>
      <c r="Q230" s="13"/>
      <c r="R230" s="8"/>
      <c r="S230" s="37"/>
      <c r="T230" s="8"/>
      <c r="U230" s="8"/>
      <c r="V230" s="8"/>
      <c r="W230" s="8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</row>
    <row r="231" spans="1:71" x14ac:dyDescent="0.3">
      <c r="A231" s="8"/>
      <c r="B231" s="8"/>
      <c r="C231" s="8"/>
      <c r="D231" s="8"/>
      <c r="E231" s="13"/>
      <c r="F231" s="11"/>
      <c r="G231" s="8"/>
      <c r="H231" s="8"/>
      <c r="I231" s="12"/>
      <c r="J231" s="8"/>
      <c r="K231" s="8"/>
      <c r="L231" s="8"/>
      <c r="M231" s="8"/>
      <c r="N231" s="8"/>
      <c r="O231" s="8"/>
      <c r="P231" s="8"/>
      <c r="Q231" s="13"/>
      <c r="R231" s="8"/>
      <c r="S231" s="37"/>
      <c r="T231" s="8"/>
      <c r="U231" s="8"/>
      <c r="V231" s="8"/>
      <c r="W231" s="8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</row>
    <row r="232" spans="1:71" x14ac:dyDescent="0.3">
      <c r="A232" s="8"/>
      <c r="B232" s="8"/>
      <c r="C232" s="8"/>
      <c r="D232" s="8"/>
      <c r="E232" s="13"/>
      <c r="F232" s="11"/>
      <c r="G232" s="8"/>
      <c r="H232" s="8"/>
      <c r="I232" s="12"/>
      <c r="J232" s="8"/>
      <c r="K232" s="8"/>
      <c r="L232" s="8"/>
      <c r="M232" s="8"/>
      <c r="N232" s="8"/>
      <c r="O232" s="8"/>
      <c r="P232" s="8"/>
      <c r="Q232" s="13"/>
      <c r="R232" s="8"/>
      <c r="S232" s="37"/>
      <c r="T232" s="8"/>
      <c r="U232" s="8"/>
      <c r="V232" s="8"/>
      <c r="W232" s="8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</row>
    <row r="233" spans="1:71" x14ac:dyDescent="0.3">
      <c r="A233" s="8"/>
      <c r="B233" s="8"/>
      <c r="C233" s="8"/>
      <c r="D233" s="8"/>
      <c r="E233" s="13"/>
      <c r="F233" s="11"/>
      <c r="G233" s="8"/>
      <c r="H233" s="8"/>
      <c r="I233" s="12"/>
      <c r="J233" s="8"/>
      <c r="K233" s="8"/>
      <c r="L233" s="8"/>
      <c r="M233" s="8"/>
      <c r="N233" s="8"/>
      <c r="O233" s="8"/>
      <c r="P233" s="8"/>
      <c r="Q233" s="13"/>
      <c r="R233" s="8"/>
      <c r="S233" s="37"/>
      <c r="T233" s="8"/>
      <c r="U233" s="8"/>
      <c r="V233" s="8"/>
      <c r="W233" s="8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</row>
    <row r="234" spans="1:71" x14ac:dyDescent="0.3">
      <c r="A234" s="8"/>
      <c r="B234" s="8"/>
      <c r="C234" s="8"/>
      <c r="D234" s="8"/>
      <c r="E234" s="13"/>
      <c r="F234" s="11"/>
      <c r="G234" s="8"/>
      <c r="H234" s="8"/>
      <c r="I234" s="12"/>
      <c r="J234" s="8"/>
      <c r="K234" s="8"/>
      <c r="L234" s="8"/>
      <c r="M234" s="8"/>
      <c r="N234" s="8"/>
      <c r="O234" s="8"/>
      <c r="P234" s="8"/>
      <c r="Q234" s="13"/>
      <c r="R234" s="8"/>
      <c r="S234" s="37"/>
      <c r="T234" s="8"/>
      <c r="U234" s="8"/>
      <c r="V234" s="8"/>
      <c r="W234" s="8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</row>
    <row r="235" spans="1:71" x14ac:dyDescent="0.3">
      <c r="A235" s="8"/>
      <c r="B235" s="8"/>
      <c r="C235" s="8"/>
      <c r="D235" s="8"/>
      <c r="E235" s="13"/>
      <c r="F235" s="11"/>
      <c r="G235" s="8"/>
      <c r="H235" s="8"/>
      <c r="I235" s="12"/>
      <c r="J235" s="8"/>
      <c r="K235" s="8"/>
      <c r="L235" s="8"/>
      <c r="M235" s="8"/>
      <c r="N235" s="8"/>
      <c r="O235" s="8"/>
      <c r="P235" s="8"/>
      <c r="Q235" s="13"/>
      <c r="R235" s="8"/>
      <c r="S235" s="37"/>
      <c r="T235" s="8"/>
      <c r="U235" s="8"/>
      <c r="V235" s="8"/>
      <c r="W235" s="8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</row>
    <row r="236" spans="1:71" x14ac:dyDescent="0.3">
      <c r="A236" s="8"/>
      <c r="B236" s="8"/>
      <c r="C236" s="8"/>
      <c r="D236" s="8"/>
      <c r="E236" s="13"/>
      <c r="F236" s="11"/>
      <c r="G236" s="8"/>
      <c r="H236" s="8"/>
      <c r="I236" s="12"/>
      <c r="J236" s="8"/>
      <c r="K236" s="8"/>
      <c r="L236" s="8"/>
      <c r="M236" s="8"/>
      <c r="N236" s="8"/>
      <c r="O236" s="8"/>
      <c r="P236" s="8"/>
      <c r="Q236" s="13"/>
      <c r="R236" s="8"/>
      <c r="S236" s="37"/>
      <c r="T236" s="8"/>
      <c r="U236" s="8"/>
      <c r="V236" s="8"/>
      <c r="W236" s="8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</row>
    <row r="237" spans="1:71" x14ac:dyDescent="0.3">
      <c r="A237" s="8"/>
      <c r="B237" s="8"/>
      <c r="C237" s="8"/>
      <c r="D237" s="8"/>
      <c r="E237" s="13"/>
      <c r="F237" s="11"/>
      <c r="G237" s="8"/>
      <c r="H237" s="8"/>
      <c r="I237" s="12"/>
      <c r="J237" s="8"/>
      <c r="K237" s="8"/>
      <c r="L237" s="8"/>
      <c r="M237" s="8"/>
      <c r="N237" s="8"/>
      <c r="O237" s="8"/>
      <c r="P237" s="8"/>
      <c r="Q237" s="13"/>
      <c r="R237" s="8"/>
      <c r="S237" s="37"/>
      <c r="T237" s="8"/>
      <c r="U237" s="8"/>
      <c r="V237" s="8"/>
      <c r="W237" s="8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</row>
    <row r="238" spans="1:71" x14ac:dyDescent="0.3">
      <c r="A238" s="8"/>
      <c r="B238" s="8"/>
      <c r="C238" s="8"/>
      <c r="D238" s="8"/>
      <c r="E238" s="13"/>
      <c r="F238" s="11"/>
      <c r="G238" s="8"/>
      <c r="H238" s="8"/>
      <c r="I238" s="12"/>
      <c r="J238" s="8"/>
      <c r="K238" s="8"/>
      <c r="L238" s="8"/>
      <c r="M238" s="8"/>
      <c r="N238" s="8"/>
      <c r="O238" s="8"/>
      <c r="P238" s="8"/>
      <c r="Q238" s="13"/>
      <c r="R238" s="8"/>
      <c r="S238" s="37"/>
      <c r="T238" s="8"/>
      <c r="U238" s="8"/>
      <c r="V238" s="8"/>
      <c r="W238" s="8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</row>
    <row r="239" spans="1:71" x14ac:dyDescent="0.3">
      <c r="A239" s="8"/>
      <c r="B239" s="8"/>
      <c r="C239" s="8"/>
      <c r="D239" s="8"/>
      <c r="E239" s="13"/>
      <c r="F239" s="11"/>
      <c r="G239" s="8"/>
      <c r="H239" s="8"/>
      <c r="I239" s="12"/>
      <c r="J239" s="8"/>
      <c r="K239" s="8"/>
      <c r="L239" s="8"/>
      <c r="M239" s="8"/>
      <c r="N239" s="8"/>
      <c r="O239" s="8"/>
      <c r="P239" s="8"/>
      <c r="Q239" s="13"/>
      <c r="R239" s="8"/>
      <c r="S239" s="37"/>
      <c r="T239" s="8"/>
      <c r="U239" s="8"/>
      <c r="V239" s="8"/>
      <c r="W239" s="8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</row>
    <row r="240" spans="1:71" x14ac:dyDescent="0.3">
      <c r="A240" s="8"/>
      <c r="B240" s="8"/>
      <c r="C240" s="8"/>
      <c r="D240" s="8"/>
      <c r="E240" s="13"/>
      <c r="F240" s="11"/>
      <c r="G240" s="8"/>
      <c r="H240" s="8"/>
      <c r="I240" s="12"/>
      <c r="J240" s="8"/>
      <c r="K240" s="8"/>
      <c r="L240" s="8"/>
      <c r="M240" s="8"/>
      <c r="N240" s="8"/>
      <c r="O240" s="8"/>
      <c r="P240" s="8"/>
      <c r="Q240" s="13"/>
      <c r="R240" s="8"/>
      <c r="S240" s="37"/>
      <c r="T240" s="8"/>
      <c r="U240" s="8"/>
      <c r="V240" s="8"/>
      <c r="W240" s="8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</row>
    <row r="241" spans="1:71" x14ac:dyDescent="0.3">
      <c r="A241" s="8"/>
      <c r="B241" s="8"/>
      <c r="C241" s="8"/>
      <c r="D241" s="8"/>
      <c r="E241" s="13"/>
      <c r="F241" s="11"/>
      <c r="G241" s="8"/>
      <c r="H241" s="8"/>
      <c r="I241" s="12"/>
      <c r="J241" s="8"/>
      <c r="K241" s="8"/>
      <c r="L241" s="8"/>
      <c r="M241" s="8"/>
      <c r="N241" s="8"/>
      <c r="O241" s="8"/>
      <c r="P241" s="8"/>
      <c r="Q241" s="13"/>
      <c r="R241" s="8"/>
      <c r="S241" s="37"/>
      <c r="T241" s="8"/>
      <c r="U241" s="8"/>
      <c r="V241" s="8"/>
      <c r="W241" s="8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</row>
    <row r="242" spans="1:71" x14ac:dyDescent="0.3">
      <c r="A242" s="8"/>
      <c r="B242" s="8"/>
      <c r="C242" s="8"/>
      <c r="D242" s="8"/>
      <c r="E242" s="13"/>
      <c r="F242" s="11"/>
      <c r="G242" s="8"/>
      <c r="H242" s="8"/>
      <c r="I242" s="12"/>
      <c r="J242" s="8"/>
      <c r="K242" s="8"/>
      <c r="L242" s="8"/>
      <c r="M242" s="8"/>
      <c r="N242" s="8"/>
      <c r="O242" s="8"/>
      <c r="P242" s="8"/>
      <c r="Q242" s="13"/>
      <c r="R242" s="8"/>
      <c r="S242" s="37"/>
      <c r="T242" s="8"/>
      <c r="U242" s="8"/>
      <c r="V242" s="8"/>
      <c r="W242" s="8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</row>
    <row r="243" spans="1:71" x14ac:dyDescent="0.3">
      <c r="A243" s="8"/>
      <c r="B243" s="8"/>
      <c r="C243" s="8"/>
      <c r="D243" s="8"/>
      <c r="E243" s="13"/>
      <c r="F243" s="11"/>
      <c r="G243" s="8"/>
      <c r="H243" s="8"/>
      <c r="I243" s="12"/>
      <c r="J243" s="8"/>
      <c r="K243" s="8"/>
      <c r="L243" s="8"/>
      <c r="M243" s="8"/>
      <c r="N243" s="8"/>
      <c r="O243" s="8"/>
      <c r="P243" s="8"/>
      <c r="Q243" s="13"/>
      <c r="R243" s="8"/>
      <c r="S243" s="37"/>
      <c r="T243" s="8"/>
      <c r="U243" s="8"/>
      <c r="V243" s="8"/>
      <c r="W243" s="8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</row>
    <row r="244" spans="1:71" x14ac:dyDescent="0.3">
      <c r="A244" s="8"/>
      <c r="B244" s="8"/>
      <c r="C244" s="8"/>
      <c r="D244" s="8"/>
      <c r="E244" s="13"/>
      <c r="F244" s="11"/>
      <c r="G244" s="8"/>
      <c r="H244" s="8"/>
      <c r="I244" s="12"/>
      <c r="J244" s="8"/>
      <c r="K244" s="8"/>
      <c r="L244" s="8"/>
      <c r="M244" s="8"/>
      <c r="N244" s="8"/>
      <c r="O244" s="8"/>
      <c r="P244" s="8"/>
      <c r="Q244" s="13"/>
      <c r="R244" s="8"/>
      <c r="S244" s="37"/>
      <c r="T244" s="8"/>
      <c r="U244" s="8"/>
      <c r="V244" s="8"/>
      <c r="W244" s="8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</row>
    <row r="245" spans="1:71" x14ac:dyDescent="0.3">
      <c r="A245" s="8"/>
      <c r="B245" s="8"/>
      <c r="C245" s="8"/>
      <c r="D245" s="8"/>
      <c r="E245" s="13"/>
      <c r="F245" s="11"/>
      <c r="G245" s="8"/>
      <c r="H245" s="8"/>
      <c r="I245" s="12"/>
      <c r="J245" s="8"/>
      <c r="K245" s="8"/>
      <c r="L245" s="8"/>
      <c r="M245" s="8"/>
      <c r="N245" s="8"/>
      <c r="O245" s="8"/>
      <c r="P245" s="8"/>
      <c r="Q245" s="13"/>
      <c r="R245" s="8"/>
      <c r="S245" s="37"/>
      <c r="T245" s="8"/>
      <c r="U245" s="8"/>
      <c r="V245" s="8"/>
      <c r="W245" s="8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</row>
    <row r="246" spans="1:71" x14ac:dyDescent="0.3">
      <c r="A246" s="8"/>
      <c r="B246" s="8"/>
      <c r="C246" s="8"/>
      <c r="D246" s="8"/>
      <c r="E246" s="13"/>
      <c r="F246" s="11"/>
      <c r="G246" s="8"/>
      <c r="H246" s="8"/>
      <c r="I246" s="12"/>
      <c r="J246" s="8"/>
      <c r="K246" s="8"/>
      <c r="L246" s="8"/>
      <c r="M246" s="8"/>
      <c r="N246" s="8"/>
      <c r="O246" s="8"/>
      <c r="P246" s="8"/>
      <c r="Q246" s="13"/>
      <c r="R246" s="8"/>
      <c r="S246" s="37"/>
      <c r="T246" s="8"/>
      <c r="U246" s="8"/>
      <c r="V246" s="8"/>
      <c r="W246" s="8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</row>
    <row r="247" spans="1:71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</row>
    <row r="248" spans="1:71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</row>
    <row r="249" spans="1:71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</row>
    <row r="250" spans="1:71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</row>
    <row r="251" spans="1:71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</row>
    <row r="252" spans="1:71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</row>
    <row r="253" spans="1:71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</row>
    <row r="254" spans="1:71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</row>
    <row r="255" spans="1:71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</row>
    <row r="256" spans="1:71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</row>
    <row r="257" spans="1:71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</row>
    <row r="258" spans="1:71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</row>
    <row r="259" spans="1:71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</row>
    <row r="260" spans="1:71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</row>
    <row r="261" spans="1:71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</row>
    <row r="262" spans="1:71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</row>
    <row r="263" spans="1:71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</row>
    <row r="264" spans="1:71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</row>
    <row r="265" spans="1:71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</row>
    <row r="266" spans="1:71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</row>
    <row r="267" spans="1:71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</row>
    <row r="268" spans="1:71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</row>
    <row r="269" spans="1:71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</row>
    <row r="270" spans="1:71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</row>
    <row r="271" spans="1:71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</row>
    <row r="272" spans="1:71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</row>
    <row r="273" spans="1:71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</row>
    <row r="274" spans="1:71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</row>
    <row r="275" spans="1:71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</row>
    <row r="276" spans="1:71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</row>
    <row r="277" spans="1:71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</row>
    <row r="278" spans="1:71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</row>
    <row r="279" spans="1:71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</row>
    <row r="280" spans="1:71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</row>
    <row r="281" spans="1:71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</row>
    <row r="282" spans="1:71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</row>
    <row r="283" spans="1:71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</row>
    <row r="284" spans="1:71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</row>
    <row r="285" spans="1:71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</row>
    <row r="286" spans="1:71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</row>
    <row r="287" spans="1:71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</row>
    <row r="288" spans="1:71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</row>
    <row r="289" spans="1:71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</row>
    <row r="290" spans="1:71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</row>
    <row r="291" spans="1:71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</row>
    <row r="292" spans="1:71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</row>
    <row r="293" spans="1:71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</row>
    <row r="294" spans="1:71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</row>
    <row r="295" spans="1:71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</row>
    <row r="296" spans="1:71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</row>
    <row r="297" spans="1:71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</row>
    <row r="298" spans="1:71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</row>
    <row r="299" spans="1:71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</row>
    <row r="300" spans="1:71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</row>
    <row r="301" spans="1:71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</row>
    <row r="302" spans="1:71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</row>
    <row r="303" spans="1:71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</row>
    <row r="304" spans="1:71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</row>
    <row r="305" spans="1:71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</row>
    <row r="306" spans="1:71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</row>
    <row r="307" spans="1:7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</row>
    <row r="308" spans="1:71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</row>
    <row r="309" spans="1:71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</row>
    <row r="310" spans="1:71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</row>
    <row r="311" spans="1:71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</row>
    <row r="312" spans="1:71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</row>
    <row r="313" spans="1:71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</row>
    <row r="314" spans="1:71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</row>
    <row r="315" spans="1:71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</row>
    <row r="316" spans="1:71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</row>
    <row r="317" spans="1:71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</row>
    <row r="318" spans="1:71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</row>
    <row r="319" spans="1:71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</row>
    <row r="320" spans="1:71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</row>
    <row r="321" spans="1:71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</row>
    <row r="322" spans="1:71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</row>
    <row r="323" spans="1:71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</row>
    <row r="324" spans="1:71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</row>
    <row r="325" spans="1:71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</row>
    <row r="326" spans="1:71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</row>
    <row r="327" spans="1:71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</row>
    <row r="328" spans="1:71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</row>
    <row r="329" spans="1:71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</row>
    <row r="330" spans="1:71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</row>
    <row r="331" spans="1:71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</row>
    <row r="332" spans="1:71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</row>
    <row r="333" spans="1:71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</row>
    <row r="334" spans="1:71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</row>
    <row r="335" spans="1:71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</row>
    <row r="336" spans="1:71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</row>
    <row r="337" spans="1:71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</row>
    <row r="338" spans="1:71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</row>
    <row r="339" spans="1:71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</row>
    <row r="340" spans="1:71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</row>
    <row r="341" spans="1:71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</row>
    <row r="342" spans="1:71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</row>
    <row r="343" spans="1:71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</row>
    <row r="344" spans="1:71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</row>
    <row r="345" spans="1:71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</row>
    <row r="346" spans="1:71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</row>
    <row r="347" spans="1:71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</row>
    <row r="348" spans="1:71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</row>
    <row r="349" spans="1:71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</row>
    <row r="350" spans="1:71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</row>
    <row r="351" spans="1:71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</row>
    <row r="352" spans="1:71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</row>
    <row r="353" spans="1:71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</row>
    <row r="354" spans="1:71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</row>
    <row r="355" spans="1:7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</row>
    <row r="356" spans="1:71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</row>
    <row r="357" spans="1:71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</row>
    <row r="358" spans="1:71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</row>
    <row r="359" spans="1:71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</row>
    <row r="360" spans="1:71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</row>
    <row r="361" spans="1:71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</row>
    <row r="362" spans="1:71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</row>
    <row r="363" spans="1:71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</row>
    <row r="364" spans="1:71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</row>
    <row r="365" spans="1:71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</row>
    <row r="366" spans="1:7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</row>
    <row r="367" spans="1:71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</row>
    <row r="368" spans="1:71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</row>
    <row r="369" spans="1:71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</row>
    <row r="370" spans="1:71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</row>
    <row r="371" spans="1:71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</row>
    <row r="372" spans="1:71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</row>
    <row r="373" spans="1:71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</row>
    <row r="374" spans="1:71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</row>
    <row r="375" spans="1:71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</row>
    <row r="376" spans="1:71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</row>
    <row r="377" spans="1:71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</row>
    <row r="378" spans="1:71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</row>
    <row r="379" spans="1:71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</row>
    <row r="380" spans="1:71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</row>
    <row r="381" spans="1:71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</row>
    <row r="382" spans="1:71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</row>
    <row r="383" spans="1:71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</row>
    <row r="384" spans="1:71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</row>
    <row r="385" spans="1:71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</row>
    <row r="386" spans="1:71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</row>
    <row r="387" spans="1:71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</row>
    <row r="388" spans="1:71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</row>
    <row r="389" spans="1:71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</row>
    <row r="390" spans="1:71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</row>
    <row r="391" spans="1:71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</row>
    <row r="392" spans="1:71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</row>
    <row r="393" spans="1:71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</row>
    <row r="394" spans="1:71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</row>
    <row r="395" spans="1:71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</row>
    <row r="396" spans="1:71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</row>
    <row r="397" spans="1:71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</row>
    <row r="398" spans="1:71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</row>
    <row r="399" spans="1:71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</row>
    <row r="400" spans="1:71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</row>
    <row r="401" spans="1:71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</row>
    <row r="402" spans="1:71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</row>
    <row r="403" spans="1:71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</row>
    <row r="404" spans="1:71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</row>
    <row r="405" spans="1:71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</row>
    <row r="406" spans="1:71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</row>
    <row r="407" spans="1:71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</row>
    <row r="408" spans="1:71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</row>
    <row r="409" spans="1:71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</row>
    <row r="410" spans="1:71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</row>
    <row r="411" spans="1:71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</row>
    <row r="412" spans="1:71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</row>
    <row r="413" spans="1:71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</row>
    <row r="414" spans="1:71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</row>
    <row r="415" spans="1:71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</row>
    <row r="416" spans="1:71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</row>
    <row r="417" spans="1:71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</row>
    <row r="418" spans="1:71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</row>
    <row r="419" spans="1:71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</row>
    <row r="420" spans="1:71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</row>
    <row r="421" spans="1:71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</row>
    <row r="422" spans="1:71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</row>
    <row r="423" spans="1:71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</row>
    <row r="424" spans="1:71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</row>
    <row r="425" spans="1:71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</row>
    <row r="426" spans="1:71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</row>
    <row r="427" spans="1:71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</row>
    <row r="428" spans="1:71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</row>
    <row r="429" spans="1:71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</row>
    <row r="430" spans="1:71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</row>
    <row r="431" spans="1:71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</row>
    <row r="432" spans="1:71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</row>
    <row r="433" spans="1:71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</row>
    <row r="434" spans="1:71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</row>
    <row r="435" spans="1:71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</row>
    <row r="436" spans="1:71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</row>
    <row r="437" spans="1:71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</row>
    <row r="438" spans="1:71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</row>
    <row r="439" spans="1:71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</row>
    <row r="440" spans="1:71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</row>
    <row r="441" spans="1:71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</row>
    <row r="442" spans="1:71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</row>
    <row r="443" spans="1:71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</row>
    <row r="444" spans="1:71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</row>
    <row r="445" spans="1:71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</row>
    <row r="446" spans="1:71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</row>
    <row r="447" spans="1:71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</row>
    <row r="448" spans="1:71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</row>
    <row r="449" spans="1:71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</row>
    <row r="450" spans="1:71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</row>
    <row r="451" spans="1:71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</row>
    <row r="452" spans="1:71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</row>
    <row r="453" spans="1:71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</row>
    <row r="454" spans="1:71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</row>
    <row r="455" spans="1:71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</row>
    <row r="456" spans="1:71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</row>
    <row r="457" spans="1:71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</row>
    <row r="458" spans="1:71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</row>
    <row r="459" spans="1:71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</row>
    <row r="460" spans="1:71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</row>
    <row r="461" spans="1:71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</row>
    <row r="462" spans="1:71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</row>
    <row r="463" spans="1:71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</row>
    <row r="464" spans="1:71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</row>
    <row r="465" spans="1:71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</row>
    <row r="466" spans="1:71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</row>
    <row r="467" spans="1:71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</row>
    <row r="468" spans="1:71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</row>
    <row r="469" spans="1:71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</row>
    <row r="470" spans="1:71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</row>
    <row r="471" spans="1:71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</row>
    <row r="472" spans="1:71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</row>
    <row r="473" spans="1:71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</row>
    <row r="474" spans="1:71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</row>
    <row r="475" spans="1:71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</row>
    <row r="476" spans="1:71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</row>
    <row r="477" spans="1:71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</row>
    <row r="478" spans="1:71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</row>
    <row r="479" spans="1:71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</row>
    <row r="480" spans="1:71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</row>
    <row r="481" spans="1:71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</row>
    <row r="482" spans="1:71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</row>
    <row r="483" spans="1:71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</row>
    <row r="484" spans="1:71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</row>
    <row r="485" spans="1:71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</row>
    <row r="486" spans="1:71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</row>
    <row r="487" spans="1:71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</row>
    <row r="488" spans="1:71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</row>
    <row r="489" spans="1:71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</row>
    <row r="490" spans="1:71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</row>
    <row r="491" spans="1:71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</row>
    <row r="492" spans="1:71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</row>
    <row r="493" spans="1:71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</row>
    <row r="494" spans="1:71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</row>
    <row r="495" spans="1:71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</row>
    <row r="496" spans="1:71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</row>
    <row r="497" spans="1:71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</row>
    <row r="498" spans="1:71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</row>
    <row r="499" spans="1:71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</row>
    <row r="500" spans="1:71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</row>
    <row r="501" spans="1:71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</row>
    <row r="502" spans="1:71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</row>
    <row r="503" spans="1:71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</row>
    <row r="504" spans="1:71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</row>
    <row r="505" spans="1:71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</row>
    <row r="506" spans="1:71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</row>
    <row r="507" spans="1:71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</row>
    <row r="508" spans="1:71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</row>
    <row r="509" spans="1:71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</row>
    <row r="510" spans="1:71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</row>
    <row r="511" spans="1:71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</row>
    <row r="512" spans="1:71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</row>
    <row r="513" spans="1:71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</row>
    <row r="514" spans="1:71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</row>
    <row r="515" spans="1:71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</row>
    <row r="516" spans="1:71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</row>
    <row r="517" spans="1:71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</row>
    <row r="518" spans="1:71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</row>
    <row r="519" spans="1:71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</row>
    <row r="520" spans="1:71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</row>
    <row r="521" spans="1:71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</row>
    <row r="522" spans="1:71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</row>
    <row r="523" spans="1:71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</row>
    <row r="524" spans="1:71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</row>
    <row r="525" spans="1:71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</row>
    <row r="526" spans="1:71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</row>
    <row r="527" spans="1:71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</row>
    <row r="528" spans="1:71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</row>
    <row r="529" spans="1:71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</row>
    <row r="530" spans="1:71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</row>
    <row r="531" spans="1:71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</row>
    <row r="532" spans="1:71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</row>
    <row r="533" spans="1:71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</row>
    <row r="534" spans="1:71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</row>
    <row r="535" spans="1:71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</row>
    <row r="536" spans="1:71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</row>
    <row r="537" spans="1:71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</row>
    <row r="538" spans="1:71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</row>
    <row r="539" spans="1:71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</row>
    <row r="540" spans="1:71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</row>
    <row r="541" spans="1:71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</row>
    <row r="542" spans="1:71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</row>
    <row r="543" spans="1:71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</row>
    <row r="544" spans="1:71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</row>
    <row r="545" spans="1:71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</row>
    <row r="546" spans="1:71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</row>
    <row r="547" spans="1:71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</row>
    <row r="548" spans="1:71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</row>
    <row r="549" spans="1:71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</row>
    <row r="550" spans="1:71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</row>
    <row r="551" spans="1:71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</row>
    <row r="552" spans="1:71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</row>
    <row r="553" spans="1:71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</row>
    <row r="554" spans="1:71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</row>
    <row r="555" spans="1:71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</row>
    <row r="556" spans="1:71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</row>
    <row r="557" spans="1:71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</row>
    <row r="558" spans="1:71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</row>
    <row r="559" spans="1:71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</row>
    <row r="560" spans="1:71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</row>
    <row r="561" spans="1:71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</row>
    <row r="562" spans="1:71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</row>
    <row r="563" spans="1:71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</row>
    <row r="564" spans="1:71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</row>
    <row r="565" spans="1:71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</row>
    <row r="566" spans="1:71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</row>
    <row r="567" spans="1:71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</row>
    <row r="568" spans="1:71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</row>
    <row r="569" spans="1:71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</row>
    <row r="570" spans="1:71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</row>
    <row r="571" spans="1:71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</row>
    <row r="572" spans="1:71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</row>
    <row r="573" spans="1:71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</row>
    <row r="574" spans="1:71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</row>
    <row r="575" spans="1:71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</row>
    <row r="576" spans="1:71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</row>
    <row r="577" spans="1:71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</row>
    <row r="578" spans="1:71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</row>
    <row r="579" spans="1:71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</row>
    <row r="580" spans="1:71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</row>
    <row r="581" spans="1:71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</row>
    <row r="582" spans="1:71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</row>
    <row r="583" spans="1:71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</row>
    <row r="584" spans="1:71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</row>
    <row r="585" spans="1:71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</row>
    <row r="586" spans="1:71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</row>
    <row r="587" spans="1:71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</row>
    <row r="588" spans="1:71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</row>
    <row r="589" spans="1:71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</row>
    <row r="590" spans="1:71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</row>
    <row r="591" spans="1:71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</row>
    <row r="592" spans="1:71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</row>
    <row r="593" spans="1:71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</row>
    <row r="594" spans="1:71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</row>
    <row r="595" spans="1:71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</row>
    <row r="596" spans="1:71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</row>
    <row r="597" spans="1:71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</row>
    <row r="598" spans="1:71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</row>
    <row r="599" spans="1:71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</row>
    <row r="600" spans="1:71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</row>
    <row r="601" spans="1:71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</row>
    <row r="602" spans="1:71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</row>
    <row r="603" spans="1:71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</row>
    <row r="604" spans="1:71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</row>
    <row r="605" spans="1:71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</row>
    <row r="606" spans="1:71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</row>
    <row r="607" spans="1:71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</row>
    <row r="608" spans="1:71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</row>
    <row r="609" spans="1:71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</row>
    <row r="610" spans="1:71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</row>
    <row r="611" spans="1:71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</row>
    <row r="612" spans="1:71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</row>
    <row r="613" spans="1:71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</row>
    <row r="614" spans="1:71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</row>
    <row r="615" spans="1:71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</row>
    <row r="616" spans="1:71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</row>
    <row r="617" spans="1:71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</row>
    <row r="618" spans="1:71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</row>
    <row r="619" spans="1:71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</row>
    <row r="620" spans="1:71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</row>
    <row r="621" spans="1:71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</row>
    <row r="622" spans="1:71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</row>
    <row r="623" spans="1:71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</row>
    <row r="624" spans="1:71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</row>
    <row r="625" spans="1:71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</row>
    <row r="626" spans="1:71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</row>
    <row r="627" spans="1:71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</row>
    <row r="628" spans="1:71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</row>
    <row r="629" spans="1:71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</row>
    <row r="630" spans="1:71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</row>
    <row r="631" spans="1:71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</row>
    <row r="632" spans="1:71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</row>
    <row r="633" spans="1:71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</row>
    <row r="634" spans="1:71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</row>
    <row r="635" spans="1:71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</row>
    <row r="636" spans="1:71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</row>
    <row r="637" spans="1:71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</row>
    <row r="638" spans="1:71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</row>
    <row r="639" spans="1:71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</row>
    <row r="640" spans="1:71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</row>
    <row r="641" spans="1:71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</row>
    <row r="642" spans="1:71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</row>
    <row r="643" spans="1:71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</row>
    <row r="644" spans="1:71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</row>
    <row r="645" spans="1:71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</row>
    <row r="646" spans="1:71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  <c r="BS646" s="20"/>
    </row>
    <row r="647" spans="1:71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  <c r="BS647" s="20"/>
    </row>
    <row r="648" spans="1:71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  <c r="BS648" s="20"/>
    </row>
    <row r="649" spans="1:71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  <c r="BS649" s="20"/>
    </row>
    <row r="650" spans="1:71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  <c r="BS650" s="20"/>
    </row>
    <row r="651" spans="1:71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  <c r="BS651" s="20"/>
    </row>
    <row r="652" spans="1:71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  <c r="BS652" s="20"/>
    </row>
    <row r="653" spans="1:71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  <c r="BS653" s="20"/>
    </row>
    <row r="654" spans="1:71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  <c r="BS654" s="20"/>
    </row>
    <row r="655" spans="1:71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</row>
    <row r="656" spans="1:71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</row>
    <row r="657" spans="1:71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  <c r="BS657" s="20"/>
    </row>
    <row r="658" spans="1:71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  <c r="BS658" s="20"/>
    </row>
    <row r="659" spans="1:71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  <c r="BS659" s="20"/>
    </row>
    <row r="660" spans="1:71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  <c r="BS660" s="20"/>
    </row>
    <row r="661" spans="1:71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  <c r="BS661" s="20"/>
    </row>
    <row r="662" spans="1:71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  <c r="BS662" s="20"/>
    </row>
    <row r="663" spans="1:71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</row>
    <row r="664" spans="1:71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</row>
    <row r="665" spans="1:71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</row>
    <row r="666" spans="1:71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</row>
    <row r="667" spans="1:71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</row>
    <row r="668" spans="1:71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</row>
    <row r="669" spans="1:71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</row>
    <row r="670" spans="1:71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</row>
    <row r="671" spans="1:71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</row>
    <row r="672" spans="1:71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</row>
    <row r="673" spans="1:71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  <c r="BS673" s="20"/>
    </row>
    <row r="674" spans="1:71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  <c r="BS674" s="20"/>
    </row>
    <row r="675" spans="1:71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</row>
    <row r="676" spans="1:71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  <c r="BS676" s="20"/>
    </row>
    <row r="677" spans="1:71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  <c r="BS677" s="20"/>
    </row>
    <row r="678" spans="1:71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  <c r="BS678" s="20"/>
    </row>
    <row r="679" spans="1:71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</row>
    <row r="680" spans="1:71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  <c r="BR680" s="20"/>
      <c r="BS680" s="20"/>
    </row>
    <row r="681" spans="1:71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  <c r="BS681" s="20"/>
    </row>
    <row r="682" spans="1:71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  <c r="BS682" s="20"/>
    </row>
    <row r="683" spans="1:71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  <c r="BS683" s="20"/>
    </row>
    <row r="684" spans="1:71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</row>
    <row r="685" spans="1:71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</row>
    <row r="686" spans="1:71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  <c r="BS686" s="20"/>
    </row>
    <row r="687" spans="1:71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  <c r="BS687" s="20"/>
    </row>
    <row r="688" spans="1:71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  <c r="BS688" s="20"/>
    </row>
    <row r="689" spans="1:71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  <c r="BS689" s="20"/>
    </row>
    <row r="690" spans="1:71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  <c r="BR690" s="20"/>
      <c r="BS690" s="20"/>
    </row>
    <row r="691" spans="1:71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  <c r="BS691" s="20"/>
    </row>
    <row r="692" spans="1:71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</row>
    <row r="693" spans="1:71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  <c r="BR693" s="20"/>
      <c r="BS693" s="20"/>
    </row>
    <row r="694" spans="1:71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  <c r="BR694" s="20"/>
      <c r="BS694" s="20"/>
    </row>
    <row r="695" spans="1:71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  <c r="BR695" s="20"/>
      <c r="BS695" s="20"/>
    </row>
    <row r="696" spans="1:71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  <c r="BR696" s="20"/>
      <c r="BS696" s="20"/>
    </row>
    <row r="697" spans="1:71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  <c r="BR697" s="20"/>
      <c r="BS697" s="20"/>
    </row>
    <row r="698" spans="1:71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  <c r="BR698" s="20"/>
      <c r="BS698" s="20"/>
    </row>
    <row r="699" spans="1:71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  <c r="BR699" s="20"/>
      <c r="BS699" s="20"/>
    </row>
    <row r="700" spans="1:71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  <c r="BS700" s="20"/>
    </row>
    <row r="701" spans="1:71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</row>
    <row r="702" spans="1:71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  <c r="BS702" s="20"/>
    </row>
    <row r="703" spans="1:71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  <c r="BS703" s="20"/>
    </row>
    <row r="704" spans="1:71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  <c r="BS704" s="20"/>
    </row>
    <row r="705" spans="1:71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  <c r="BS705" s="20"/>
    </row>
    <row r="706" spans="1:71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</row>
    <row r="707" spans="1:71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  <c r="BS707" s="20"/>
    </row>
    <row r="708" spans="1:71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</row>
    <row r="709" spans="1:71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  <c r="BS709" s="20"/>
    </row>
    <row r="710" spans="1:71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  <c r="BR710" s="20"/>
      <c r="BS710" s="20"/>
    </row>
    <row r="711" spans="1:71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  <c r="BS711" s="20"/>
    </row>
    <row r="712" spans="1:71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  <c r="BR712" s="20"/>
      <c r="BS712" s="20"/>
    </row>
    <row r="713" spans="1:71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  <c r="BR713" s="20"/>
      <c r="BS713" s="20"/>
    </row>
    <row r="714" spans="1:71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  <c r="BS714" s="20"/>
    </row>
    <row r="715" spans="1:71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  <c r="BR715" s="20"/>
      <c r="BS715" s="20"/>
    </row>
    <row r="716" spans="1:71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  <c r="BR716" s="20"/>
      <c r="BS716" s="20"/>
    </row>
    <row r="717" spans="1:71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  <c r="BR717" s="20"/>
      <c r="BS717" s="20"/>
    </row>
    <row r="718" spans="1:71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  <c r="BS718" s="20"/>
    </row>
    <row r="719" spans="1:71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  <c r="BS719" s="20"/>
    </row>
    <row r="720" spans="1:71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  <c r="BS720" s="20"/>
    </row>
    <row r="721" spans="1:71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  <c r="BS721" s="20"/>
    </row>
    <row r="722" spans="1:71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  <c r="BS722" s="20"/>
    </row>
    <row r="723" spans="1:71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</row>
    <row r="724" spans="1:71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  <c r="BS724" s="20"/>
    </row>
    <row r="725" spans="1:71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  <c r="BS725" s="20"/>
    </row>
    <row r="726" spans="1:71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  <c r="BS726" s="20"/>
    </row>
    <row r="727" spans="1:71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  <c r="BS727" s="20"/>
    </row>
    <row r="728" spans="1:71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  <c r="BS728" s="20"/>
    </row>
    <row r="729" spans="1:71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  <c r="BS729" s="20"/>
    </row>
    <row r="730" spans="1:71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  <c r="BS730" s="20"/>
    </row>
    <row r="731" spans="1:71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  <c r="BS731" s="20"/>
    </row>
    <row r="732" spans="1:71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  <c r="BR732" s="20"/>
      <c r="BS732" s="20"/>
    </row>
    <row r="733" spans="1:71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  <c r="BS733" s="20"/>
    </row>
    <row r="734" spans="1:71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  <c r="BR734" s="20"/>
      <c r="BS734" s="20"/>
    </row>
    <row r="735" spans="1:71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  <c r="BS735" s="20"/>
    </row>
    <row r="736" spans="1:71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  <c r="BS736" s="20"/>
    </row>
    <row r="737" spans="1:71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  <c r="BR737" s="20"/>
      <c r="BS737" s="20"/>
    </row>
    <row r="738" spans="1:71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  <c r="BS738" s="20"/>
    </row>
    <row r="739" spans="1:71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  <c r="BM739" s="20"/>
      <c r="BN739" s="20"/>
      <c r="BO739" s="20"/>
      <c r="BP739" s="20"/>
      <c r="BQ739" s="20"/>
      <c r="BR739" s="20"/>
      <c r="BS739" s="20"/>
    </row>
    <row r="740" spans="1:71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O740" s="20"/>
      <c r="BP740" s="20"/>
      <c r="BQ740" s="20"/>
      <c r="BR740" s="20"/>
      <c r="BS740" s="20"/>
    </row>
    <row r="741" spans="1:71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  <c r="BM741" s="20"/>
      <c r="BN741" s="20"/>
      <c r="BO741" s="20"/>
      <c r="BP741" s="20"/>
      <c r="BQ741" s="20"/>
      <c r="BR741" s="20"/>
      <c r="BS741" s="20"/>
    </row>
    <row r="742" spans="1:71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  <c r="BM742" s="20"/>
      <c r="BN742" s="20"/>
      <c r="BO742" s="20"/>
      <c r="BP742" s="20"/>
      <c r="BQ742" s="20"/>
      <c r="BR742" s="20"/>
      <c r="BS742" s="20"/>
    </row>
    <row r="743" spans="1:71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O743" s="20"/>
      <c r="BP743" s="20"/>
      <c r="BQ743" s="20"/>
      <c r="BR743" s="20"/>
      <c r="BS743" s="20"/>
    </row>
    <row r="744" spans="1:71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O744" s="20"/>
      <c r="BP744" s="20"/>
      <c r="BQ744" s="20"/>
      <c r="BR744" s="20"/>
      <c r="BS744" s="20"/>
    </row>
    <row r="745" spans="1:71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O745" s="20"/>
      <c r="BP745" s="20"/>
      <c r="BQ745" s="20"/>
      <c r="BR745" s="20"/>
      <c r="BS745" s="20"/>
    </row>
    <row r="746" spans="1:71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O746" s="20"/>
      <c r="BP746" s="20"/>
      <c r="BQ746" s="20"/>
      <c r="BR746" s="20"/>
      <c r="BS746" s="20"/>
    </row>
    <row r="747" spans="1:71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O747" s="20"/>
      <c r="BP747" s="20"/>
      <c r="BQ747" s="20"/>
      <c r="BR747" s="20"/>
      <c r="BS747" s="20"/>
    </row>
    <row r="748" spans="1:71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  <c r="BR748" s="20"/>
      <c r="BS748" s="20"/>
    </row>
    <row r="749" spans="1:71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O749" s="20"/>
      <c r="BP749" s="20"/>
      <c r="BQ749" s="20"/>
      <c r="BR749" s="20"/>
      <c r="BS749" s="20"/>
    </row>
    <row r="750" spans="1:71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O750" s="20"/>
      <c r="BP750" s="20"/>
      <c r="BQ750" s="20"/>
      <c r="BR750" s="20"/>
      <c r="BS750" s="20"/>
    </row>
    <row r="751" spans="1:71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O751" s="20"/>
      <c r="BP751" s="20"/>
      <c r="BQ751" s="20"/>
      <c r="BR751" s="20"/>
      <c r="BS751" s="20"/>
    </row>
    <row r="752" spans="1:71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O752" s="20"/>
      <c r="BP752" s="20"/>
      <c r="BQ752" s="20"/>
      <c r="BR752" s="20"/>
      <c r="BS752" s="20"/>
    </row>
    <row r="753" spans="1:71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  <c r="BR753" s="20"/>
      <c r="BS753" s="20"/>
    </row>
    <row r="754" spans="1:71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O754" s="20"/>
      <c r="BP754" s="20"/>
      <c r="BQ754" s="20"/>
      <c r="BR754" s="20"/>
      <c r="BS754" s="20"/>
    </row>
    <row r="755" spans="1:71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  <c r="BR755" s="20"/>
      <c r="BS755" s="20"/>
    </row>
    <row r="756" spans="1:71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  <c r="BR756" s="20"/>
      <c r="BS756" s="20"/>
    </row>
    <row r="757" spans="1:71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O757" s="20"/>
      <c r="BP757" s="20"/>
      <c r="BQ757" s="20"/>
      <c r="BR757" s="20"/>
      <c r="BS757" s="20"/>
    </row>
    <row r="758" spans="1:71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O758" s="20"/>
      <c r="BP758" s="20"/>
      <c r="BQ758" s="20"/>
      <c r="BR758" s="20"/>
      <c r="BS758" s="20"/>
    </row>
    <row r="759" spans="1:71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  <c r="BR759" s="20"/>
      <c r="BS759" s="20"/>
    </row>
    <row r="760" spans="1:71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  <c r="BR760" s="20"/>
      <c r="BS760" s="20"/>
    </row>
    <row r="761" spans="1:71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  <c r="BR761" s="20"/>
      <c r="BS761" s="20"/>
    </row>
    <row r="762" spans="1:71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  <c r="BR762" s="20"/>
      <c r="BS762" s="20"/>
    </row>
    <row r="763" spans="1:71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  <c r="BS763" s="20"/>
    </row>
    <row r="764" spans="1:71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  <c r="BR764" s="20"/>
      <c r="BS764" s="20"/>
    </row>
    <row r="765" spans="1:71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O765" s="20"/>
      <c r="BP765" s="20"/>
      <c r="BQ765" s="20"/>
      <c r="BR765" s="20"/>
      <c r="BS765" s="20"/>
    </row>
    <row r="766" spans="1:71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O766" s="20"/>
      <c r="BP766" s="20"/>
      <c r="BQ766" s="20"/>
      <c r="BR766" s="20"/>
      <c r="BS766" s="20"/>
    </row>
    <row r="767" spans="1:71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O767" s="20"/>
      <c r="BP767" s="20"/>
      <c r="BQ767" s="20"/>
      <c r="BR767" s="20"/>
      <c r="BS767" s="20"/>
    </row>
    <row r="768" spans="1:71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O768" s="20"/>
      <c r="BP768" s="20"/>
      <c r="BQ768" s="20"/>
      <c r="BR768" s="20"/>
      <c r="BS768" s="20"/>
    </row>
    <row r="769" spans="1:71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O769" s="20"/>
      <c r="BP769" s="20"/>
      <c r="BQ769" s="20"/>
      <c r="BR769" s="20"/>
      <c r="BS769" s="20"/>
    </row>
    <row r="770" spans="1:71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O770" s="20"/>
      <c r="BP770" s="20"/>
      <c r="BQ770" s="20"/>
      <c r="BR770" s="20"/>
      <c r="BS770" s="20"/>
    </row>
    <row r="771" spans="1:71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  <c r="BR771" s="20"/>
      <c r="BS771" s="20"/>
    </row>
    <row r="772" spans="1:71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O772" s="20"/>
      <c r="BP772" s="20"/>
      <c r="BQ772" s="20"/>
      <c r="BR772" s="20"/>
      <c r="BS772" s="20"/>
    </row>
    <row r="773" spans="1:71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  <c r="BR773" s="20"/>
      <c r="BS773" s="20"/>
    </row>
    <row r="774" spans="1:71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O774" s="20"/>
      <c r="BP774" s="20"/>
      <c r="BQ774" s="20"/>
      <c r="BR774" s="20"/>
      <c r="BS774" s="20"/>
    </row>
    <row r="775" spans="1:71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  <c r="BR775" s="20"/>
      <c r="BS775" s="20"/>
    </row>
    <row r="776" spans="1:71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  <c r="BM776" s="20"/>
      <c r="BN776" s="20"/>
      <c r="BO776" s="20"/>
      <c r="BP776" s="20"/>
      <c r="BQ776" s="20"/>
      <c r="BR776" s="20"/>
      <c r="BS776" s="20"/>
    </row>
    <row r="777" spans="1:71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O777" s="20"/>
      <c r="BP777" s="20"/>
      <c r="BQ777" s="20"/>
      <c r="BR777" s="20"/>
      <c r="BS777" s="20"/>
    </row>
    <row r="778" spans="1:71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O778" s="20"/>
      <c r="BP778" s="20"/>
      <c r="BQ778" s="20"/>
      <c r="BR778" s="20"/>
      <c r="BS778" s="20"/>
    </row>
    <row r="779" spans="1:71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O779" s="20"/>
      <c r="BP779" s="20"/>
      <c r="BQ779" s="20"/>
      <c r="BR779" s="20"/>
      <c r="BS779" s="20"/>
    </row>
    <row r="780" spans="1:71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O780" s="20"/>
      <c r="BP780" s="20"/>
      <c r="BQ780" s="20"/>
      <c r="BR780" s="20"/>
      <c r="BS780" s="20"/>
    </row>
    <row r="781" spans="1:71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O781" s="20"/>
      <c r="BP781" s="20"/>
      <c r="BQ781" s="20"/>
      <c r="BR781" s="20"/>
      <c r="BS781" s="20"/>
    </row>
    <row r="782" spans="1:71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O782" s="20"/>
      <c r="BP782" s="20"/>
      <c r="BQ782" s="20"/>
      <c r="BR782" s="20"/>
      <c r="BS782" s="20"/>
    </row>
    <row r="783" spans="1:71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O783" s="20"/>
      <c r="BP783" s="20"/>
      <c r="BQ783" s="20"/>
      <c r="BR783" s="20"/>
      <c r="BS783" s="20"/>
    </row>
    <row r="784" spans="1:71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O784" s="20"/>
      <c r="BP784" s="20"/>
      <c r="BQ784" s="20"/>
      <c r="BR784" s="20"/>
      <c r="BS784" s="20"/>
    </row>
    <row r="785" spans="1:71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O785" s="20"/>
      <c r="BP785" s="20"/>
      <c r="BQ785" s="20"/>
      <c r="BR785" s="20"/>
      <c r="BS785" s="20"/>
    </row>
    <row r="786" spans="1:71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O786" s="20"/>
      <c r="BP786" s="20"/>
      <c r="BQ786" s="20"/>
      <c r="BR786" s="20"/>
      <c r="BS786" s="20"/>
    </row>
    <row r="787" spans="1:71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O787" s="20"/>
      <c r="BP787" s="20"/>
      <c r="BQ787" s="20"/>
      <c r="BR787" s="20"/>
      <c r="BS787" s="20"/>
    </row>
    <row r="788" spans="1:71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O788" s="20"/>
      <c r="BP788" s="20"/>
      <c r="BQ788" s="20"/>
      <c r="BR788" s="20"/>
      <c r="BS788" s="20"/>
    </row>
    <row r="789" spans="1:71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  <c r="BR789" s="20"/>
      <c r="BS789" s="20"/>
    </row>
    <row r="790" spans="1:71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  <c r="BR790" s="20"/>
      <c r="BS790" s="20"/>
    </row>
    <row r="791" spans="1:71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  <c r="BR791" s="20"/>
      <c r="BS791" s="20"/>
    </row>
    <row r="792" spans="1:71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</row>
    <row r="793" spans="1:71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</row>
    <row r="794" spans="1:71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</row>
    <row r="795" spans="1:71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</row>
    <row r="796" spans="1:71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</row>
    <row r="797" spans="1:71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</row>
    <row r="798" spans="1:71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</row>
    <row r="799" spans="1:71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</row>
    <row r="800" spans="1:71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</row>
    <row r="801" spans="1:71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</row>
    <row r="802" spans="1:71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</row>
    <row r="803" spans="1:71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</row>
    <row r="804" spans="1:71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</row>
    <row r="805" spans="1:71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</row>
    <row r="806" spans="1:71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</row>
    <row r="807" spans="1:71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</row>
    <row r="808" spans="1:71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</row>
    <row r="809" spans="1:71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</row>
    <row r="810" spans="1:71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</row>
    <row r="811" spans="1:71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</row>
    <row r="812" spans="1:71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</row>
    <row r="813" spans="1:71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</row>
    <row r="814" spans="1:71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</row>
    <row r="815" spans="1:71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</row>
    <row r="816" spans="1:71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</row>
    <row r="817" spans="1:71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</row>
    <row r="818" spans="1:71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</row>
    <row r="819" spans="1:71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</row>
    <row r="820" spans="1:71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</row>
    <row r="821" spans="1:71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</row>
    <row r="822" spans="1:71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</row>
    <row r="823" spans="1:71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O823" s="20"/>
      <c r="BP823" s="20"/>
      <c r="BQ823" s="20"/>
      <c r="BR823" s="20"/>
      <c r="BS823" s="20"/>
    </row>
    <row r="824" spans="1:71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O824" s="20"/>
      <c r="BP824" s="20"/>
      <c r="BQ824" s="20"/>
      <c r="BR824" s="20"/>
      <c r="BS824" s="20"/>
    </row>
    <row r="825" spans="1:71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O825" s="20"/>
      <c r="BP825" s="20"/>
      <c r="BQ825" s="20"/>
      <c r="BR825" s="20"/>
      <c r="BS825" s="20"/>
    </row>
    <row r="826" spans="1:71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O826" s="20"/>
      <c r="BP826" s="20"/>
      <c r="BQ826" s="20"/>
      <c r="BR826" s="20"/>
      <c r="BS826" s="20"/>
    </row>
    <row r="827" spans="1:71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O827" s="20"/>
      <c r="BP827" s="20"/>
      <c r="BQ827" s="20"/>
      <c r="BR827" s="20"/>
      <c r="BS827" s="20"/>
    </row>
    <row r="828" spans="1:71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O828" s="20"/>
      <c r="BP828" s="20"/>
      <c r="BQ828" s="20"/>
      <c r="BR828" s="20"/>
      <c r="BS828" s="20"/>
    </row>
    <row r="829" spans="1:71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O829" s="20"/>
      <c r="BP829" s="20"/>
      <c r="BQ829" s="20"/>
      <c r="BR829" s="20"/>
      <c r="BS829" s="20"/>
    </row>
    <row r="830" spans="1:71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O830" s="20"/>
      <c r="BP830" s="20"/>
      <c r="BQ830" s="20"/>
      <c r="BR830" s="20"/>
      <c r="BS830" s="20"/>
    </row>
    <row r="831" spans="1:71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O831" s="20"/>
      <c r="BP831" s="20"/>
      <c r="BQ831" s="20"/>
      <c r="BR831" s="20"/>
      <c r="BS831" s="20"/>
    </row>
    <row r="832" spans="1:71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O832" s="20"/>
      <c r="BP832" s="20"/>
      <c r="BQ832" s="20"/>
      <c r="BR832" s="20"/>
      <c r="BS832" s="20"/>
    </row>
    <row r="833" spans="1:71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O833" s="20"/>
      <c r="BP833" s="20"/>
      <c r="BQ833" s="20"/>
      <c r="BR833" s="20"/>
      <c r="BS833" s="20"/>
    </row>
    <row r="834" spans="1:71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  <c r="BM834" s="20"/>
      <c r="BN834" s="20"/>
      <c r="BO834" s="20"/>
      <c r="BP834" s="20"/>
      <c r="BQ834" s="20"/>
      <c r="BR834" s="20"/>
      <c r="BS834" s="20"/>
    </row>
    <row r="835" spans="1:71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  <c r="BM835" s="20"/>
      <c r="BN835" s="20"/>
      <c r="BO835" s="20"/>
      <c r="BP835" s="20"/>
      <c r="BQ835" s="20"/>
      <c r="BR835" s="20"/>
      <c r="BS835" s="20"/>
    </row>
    <row r="836" spans="1:71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O836" s="20"/>
      <c r="BP836" s="20"/>
      <c r="BQ836" s="20"/>
      <c r="BR836" s="20"/>
      <c r="BS836" s="20"/>
    </row>
    <row r="837" spans="1:71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O837" s="20"/>
      <c r="BP837" s="20"/>
      <c r="BQ837" s="20"/>
      <c r="BR837" s="20"/>
      <c r="BS837" s="20"/>
    </row>
    <row r="838" spans="1:71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O838" s="20"/>
      <c r="BP838" s="20"/>
      <c r="BQ838" s="20"/>
      <c r="BR838" s="20"/>
      <c r="BS838" s="20"/>
    </row>
    <row r="839" spans="1:71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O839" s="20"/>
      <c r="BP839" s="20"/>
      <c r="BQ839" s="20"/>
      <c r="BR839" s="20"/>
      <c r="BS839" s="20"/>
    </row>
    <row r="840" spans="1:71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O840" s="20"/>
      <c r="BP840" s="20"/>
      <c r="BQ840" s="20"/>
      <c r="BR840" s="20"/>
      <c r="BS840" s="20"/>
    </row>
    <row r="841" spans="1:71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O841" s="20"/>
      <c r="BP841" s="20"/>
      <c r="BQ841" s="20"/>
      <c r="BR841" s="20"/>
      <c r="BS841" s="20"/>
    </row>
    <row r="842" spans="1:71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  <c r="BR842" s="20"/>
      <c r="BS842" s="20"/>
    </row>
    <row r="843" spans="1:71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  <c r="BR843" s="20"/>
      <c r="BS843" s="20"/>
    </row>
    <row r="844" spans="1:71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O844" s="20"/>
      <c r="BP844" s="20"/>
      <c r="BQ844" s="20"/>
      <c r="BR844" s="20"/>
      <c r="BS844" s="20"/>
    </row>
    <row r="845" spans="1:71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O845" s="20"/>
      <c r="BP845" s="20"/>
      <c r="BQ845" s="20"/>
      <c r="BR845" s="20"/>
      <c r="BS845" s="20"/>
    </row>
    <row r="846" spans="1:71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O846" s="20"/>
      <c r="BP846" s="20"/>
      <c r="BQ846" s="20"/>
      <c r="BR846" s="20"/>
      <c r="BS846" s="20"/>
    </row>
    <row r="847" spans="1:71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O847" s="20"/>
      <c r="BP847" s="20"/>
      <c r="BQ847" s="20"/>
      <c r="BR847" s="20"/>
      <c r="BS847" s="20"/>
    </row>
    <row r="848" spans="1:71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O848" s="20"/>
      <c r="BP848" s="20"/>
      <c r="BQ848" s="20"/>
      <c r="BR848" s="20"/>
      <c r="BS848" s="20"/>
    </row>
    <row r="849" spans="1:71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O849" s="20"/>
      <c r="BP849" s="20"/>
      <c r="BQ849" s="20"/>
      <c r="BR849" s="20"/>
      <c r="BS849" s="20"/>
    </row>
    <row r="850" spans="1:71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O850" s="20"/>
      <c r="BP850" s="20"/>
      <c r="BQ850" s="20"/>
      <c r="BR850" s="20"/>
      <c r="BS850" s="20"/>
    </row>
    <row r="851" spans="1:71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O851" s="20"/>
      <c r="BP851" s="20"/>
      <c r="BQ851" s="20"/>
      <c r="BR851" s="20"/>
      <c r="BS851" s="20"/>
    </row>
    <row r="852" spans="1:71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O852" s="20"/>
      <c r="BP852" s="20"/>
      <c r="BQ852" s="20"/>
      <c r="BR852" s="20"/>
      <c r="BS852" s="20"/>
    </row>
    <row r="853" spans="1:71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O853" s="20"/>
      <c r="BP853" s="20"/>
      <c r="BQ853" s="20"/>
      <c r="BR853" s="20"/>
      <c r="BS853" s="20"/>
    </row>
    <row r="854" spans="1:71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O854" s="20"/>
      <c r="BP854" s="20"/>
      <c r="BQ854" s="20"/>
      <c r="BR854" s="20"/>
      <c r="BS854" s="20"/>
    </row>
    <row r="855" spans="1:71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O855" s="20"/>
      <c r="BP855" s="20"/>
      <c r="BQ855" s="20"/>
      <c r="BR855" s="20"/>
      <c r="BS855" s="20"/>
    </row>
    <row r="856" spans="1:71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O856" s="20"/>
      <c r="BP856" s="20"/>
      <c r="BQ856" s="20"/>
      <c r="BR856" s="20"/>
      <c r="BS856" s="20"/>
    </row>
    <row r="857" spans="1:71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O857" s="20"/>
      <c r="BP857" s="20"/>
      <c r="BQ857" s="20"/>
      <c r="BR857" s="20"/>
      <c r="BS857" s="20"/>
    </row>
    <row r="858" spans="1:71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O858" s="20"/>
      <c r="BP858" s="20"/>
      <c r="BQ858" s="20"/>
      <c r="BR858" s="20"/>
      <c r="BS858" s="20"/>
    </row>
    <row r="859" spans="1:71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O859" s="20"/>
      <c r="BP859" s="20"/>
      <c r="BQ859" s="20"/>
      <c r="BR859" s="20"/>
      <c r="BS859" s="20"/>
    </row>
    <row r="860" spans="1:71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  <c r="BM860" s="20"/>
      <c r="BN860" s="20"/>
      <c r="BO860" s="20"/>
      <c r="BP860" s="20"/>
      <c r="BQ860" s="20"/>
      <c r="BR860" s="20"/>
      <c r="BS860" s="20"/>
    </row>
    <row r="861" spans="1:71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  <c r="BM861" s="20"/>
      <c r="BN861" s="20"/>
      <c r="BO861" s="20"/>
      <c r="BP861" s="20"/>
      <c r="BQ861" s="20"/>
      <c r="BR861" s="20"/>
      <c r="BS861" s="20"/>
    </row>
    <row r="862" spans="1:71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  <c r="BM862" s="20"/>
      <c r="BN862" s="20"/>
      <c r="BO862" s="20"/>
      <c r="BP862" s="20"/>
      <c r="BQ862" s="20"/>
      <c r="BR862" s="20"/>
      <c r="BS862" s="20"/>
    </row>
    <row r="863" spans="1:71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  <c r="BM863" s="20"/>
      <c r="BN863" s="20"/>
      <c r="BO863" s="20"/>
      <c r="BP863" s="20"/>
      <c r="BQ863" s="20"/>
      <c r="BR863" s="20"/>
      <c r="BS863" s="20"/>
    </row>
    <row r="864" spans="1:71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  <c r="BM864" s="20"/>
      <c r="BN864" s="20"/>
      <c r="BO864" s="20"/>
      <c r="BP864" s="20"/>
      <c r="BQ864" s="20"/>
      <c r="BR864" s="20"/>
      <c r="BS864" s="20"/>
    </row>
    <row r="865" spans="1:71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  <c r="BM865" s="20"/>
      <c r="BN865" s="20"/>
      <c r="BO865" s="20"/>
      <c r="BP865" s="20"/>
      <c r="BQ865" s="20"/>
      <c r="BR865" s="20"/>
      <c r="BS865" s="20"/>
    </row>
    <row r="866" spans="1:71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  <c r="BM866" s="20"/>
      <c r="BN866" s="20"/>
      <c r="BO866" s="20"/>
      <c r="BP866" s="20"/>
      <c r="BQ866" s="20"/>
      <c r="BR866" s="20"/>
      <c r="BS866" s="20"/>
    </row>
    <row r="867" spans="1:71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  <c r="BM867" s="20"/>
      <c r="BN867" s="20"/>
      <c r="BO867" s="20"/>
      <c r="BP867" s="20"/>
      <c r="BQ867" s="20"/>
      <c r="BR867" s="20"/>
      <c r="BS867" s="20"/>
    </row>
    <row r="868" spans="1:71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  <c r="BM868" s="20"/>
      <c r="BN868" s="20"/>
      <c r="BO868" s="20"/>
      <c r="BP868" s="20"/>
      <c r="BQ868" s="20"/>
      <c r="BR868" s="20"/>
      <c r="BS868" s="20"/>
    </row>
    <row r="869" spans="1:71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  <c r="BM869" s="20"/>
      <c r="BN869" s="20"/>
      <c r="BO869" s="20"/>
      <c r="BP869" s="20"/>
      <c r="BQ869" s="20"/>
      <c r="BR869" s="20"/>
      <c r="BS869" s="20"/>
    </row>
    <row r="870" spans="1:71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  <c r="BM870" s="20"/>
      <c r="BN870" s="20"/>
      <c r="BO870" s="20"/>
      <c r="BP870" s="20"/>
      <c r="BQ870" s="20"/>
      <c r="BR870" s="20"/>
      <c r="BS870" s="20"/>
    </row>
    <row r="871" spans="1:71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  <c r="BM871" s="20"/>
      <c r="BN871" s="20"/>
      <c r="BO871" s="20"/>
      <c r="BP871" s="20"/>
      <c r="BQ871" s="20"/>
      <c r="BR871" s="20"/>
      <c r="BS871" s="20"/>
    </row>
    <row r="872" spans="1:71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  <c r="BM872" s="20"/>
      <c r="BN872" s="20"/>
      <c r="BO872" s="20"/>
      <c r="BP872" s="20"/>
      <c r="BQ872" s="20"/>
      <c r="BR872" s="20"/>
      <c r="BS872" s="20"/>
    </row>
    <row r="873" spans="1:71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  <c r="BM873" s="20"/>
      <c r="BN873" s="20"/>
      <c r="BO873" s="20"/>
      <c r="BP873" s="20"/>
      <c r="BQ873" s="20"/>
      <c r="BR873" s="20"/>
      <c r="BS873" s="20"/>
    </row>
    <row r="874" spans="1:71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  <c r="BM874" s="20"/>
      <c r="BN874" s="20"/>
      <c r="BO874" s="20"/>
      <c r="BP874" s="20"/>
      <c r="BQ874" s="20"/>
      <c r="BR874" s="20"/>
      <c r="BS874" s="20"/>
    </row>
    <row r="875" spans="1:71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O875" s="20"/>
      <c r="BP875" s="20"/>
      <c r="BQ875" s="20"/>
      <c r="BR875" s="20"/>
      <c r="BS875" s="20"/>
    </row>
    <row r="876" spans="1:71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O876" s="20"/>
      <c r="BP876" s="20"/>
      <c r="BQ876" s="20"/>
      <c r="BR876" s="20"/>
      <c r="BS876" s="20"/>
    </row>
    <row r="877" spans="1:71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O877" s="20"/>
      <c r="BP877" s="20"/>
      <c r="BQ877" s="20"/>
      <c r="BR877" s="20"/>
      <c r="BS877" s="20"/>
    </row>
    <row r="878" spans="1:71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O878" s="20"/>
      <c r="BP878" s="20"/>
      <c r="BQ878" s="20"/>
      <c r="BR878" s="20"/>
      <c r="BS878" s="20"/>
    </row>
    <row r="879" spans="1:71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O879" s="20"/>
      <c r="BP879" s="20"/>
      <c r="BQ879" s="20"/>
      <c r="BR879" s="20"/>
      <c r="BS879" s="20"/>
    </row>
    <row r="880" spans="1:71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O880" s="20"/>
      <c r="BP880" s="20"/>
      <c r="BQ880" s="20"/>
      <c r="BR880" s="20"/>
      <c r="BS880" s="20"/>
    </row>
    <row r="881" spans="1:71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O881" s="20"/>
      <c r="BP881" s="20"/>
      <c r="BQ881" s="20"/>
      <c r="BR881" s="20"/>
      <c r="BS881" s="20"/>
    </row>
    <row r="882" spans="1:71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O882" s="20"/>
      <c r="BP882" s="20"/>
      <c r="BQ882" s="20"/>
      <c r="BR882" s="20"/>
      <c r="BS882" s="20"/>
    </row>
    <row r="883" spans="1:71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O883" s="20"/>
      <c r="BP883" s="20"/>
      <c r="BQ883" s="20"/>
      <c r="BR883" s="20"/>
      <c r="BS883" s="20"/>
    </row>
    <row r="884" spans="1:71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O884" s="20"/>
      <c r="BP884" s="20"/>
      <c r="BQ884" s="20"/>
      <c r="BR884" s="20"/>
      <c r="BS884" s="20"/>
    </row>
    <row r="885" spans="1:71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O885" s="20"/>
      <c r="BP885" s="20"/>
      <c r="BQ885" s="20"/>
      <c r="BR885" s="20"/>
      <c r="BS885" s="20"/>
    </row>
    <row r="886" spans="1:71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O886" s="20"/>
      <c r="BP886" s="20"/>
      <c r="BQ886" s="20"/>
      <c r="BR886" s="20"/>
      <c r="BS886" s="20"/>
    </row>
    <row r="887" spans="1:71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O887" s="20"/>
      <c r="BP887" s="20"/>
      <c r="BQ887" s="20"/>
      <c r="BR887" s="20"/>
      <c r="BS887" s="20"/>
    </row>
    <row r="888" spans="1:71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O888" s="20"/>
      <c r="BP888" s="20"/>
      <c r="BQ888" s="20"/>
      <c r="BR888" s="20"/>
      <c r="BS888" s="20"/>
    </row>
    <row r="889" spans="1:71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  <c r="BM889" s="20"/>
      <c r="BN889" s="20"/>
      <c r="BO889" s="20"/>
      <c r="BP889" s="20"/>
      <c r="BQ889" s="20"/>
      <c r="BR889" s="20"/>
      <c r="BS889" s="20"/>
    </row>
    <row r="890" spans="1:71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  <c r="BM890" s="20"/>
      <c r="BN890" s="20"/>
      <c r="BO890" s="20"/>
      <c r="BP890" s="20"/>
      <c r="BQ890" s="20"/>
      <c r="BR890" s="20"/>
      <c r="BS890" s="20"/>
    </row>
    <row r="891" spans="1:71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  <c r="BM891" s="20"/>
      <c r="BN891" s="20"/>
      <c r="BO891" s="20"/>
      <c r="BP891" s="20"/>
      <c r="BQ891" s="20"/>
      <c r="BR891" s="20"/>
      <c r="BS891" s="20"/>
    </row>
    <row r="892" spans="1:71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  <c r="BM892" s="20"/>
      <c r="BN892" s="20"/>
      <c r="BO892" s="20"/>
      <c r="BP892" s="20"/>
      <c r="BQ892" s="20"/>
      <c r="BR892" s="20"/>
      <c r="BS892" s="20"/>
    </row>
    <row r="893" spans="1:71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  <c r="BM893" s="20"/>
      <c r="BN893" s="20"/>
      <c r="BO893" s="20"/>
      <c r="BP893" s="20"/>
      <c r="BQ893" s="20"/>
      <c r="BR893" s="20"/>
      <c r="BS893" s="20"/>
    </row>
    <row r="894" spans="1:71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  <c r="BM894" s="20"/>
      <c r="BN894" s="20"/>
      <c r="BO894" s="20"/>
      <c r="BP894" s="20"/>
      <c r="BQ894" s="20"/>
      <c r="BR894" s="20"/>
      <c r="BS894" s="20"/>
    </row>
    <row r="895" spans="1:71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  <c r="BM895" s="20"/>
      <c r="BN895" s="20"/>
      <c r="BO895" s="20"/>
      <c r="BP895" s="20"/>
      <c r="BQ895" s="20"/>
      <c r="BR895" s="20"/>
      <c r="BS895" s="20"/>
    </row>
    <row r="896" spans="1:71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  <c r="BN896" s="20"/>
      <c r="BO896" s="20"/>
      <c r="BP896" s="20"/>
      <c r="BQ896" s="20"/>
      <c r="BR896" s="20"/>
      <c r="BS896" s="20"/>
    </row>
    <row r="897" spans="1:71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  <c r="BM897" s="20"/>
      <c r="BN897" s="20"/>
      <c r="BO897" s="20"/>
      <c r="BP897" s="20"/>
      <c r="BQ897" s="20"/>
      <c r="BR897" s="20"/>
      <c r="BS897" s="20"/>
    </row>
    <row r="898" spans="1:71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  <c r="BM898" s="20"/>
      <c r="BN898" s="20"/>
      <c r="BO898" s="20"/>
      <c r="BP898" s="20"/>
      <c r="BQ898" s="20"/>
      <c r="BR898" s="20"/>
      <c r="BS898" s="20"/>
    </row>
    <row r="899" spans="1:71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  <c r="BM899" s="20"/>
      <c r="BN899" s="20"/>
      <c r="BO899" s="20"/>
      <c r="BP899" s="20"/>
      <c r="BQ899" s="20"/>
      <c r="BR899" s="20"/>
      <c r="BS899" s="20"/>
    </row>
    <row r="900" spans="1:71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  <c r="BM900" s="20"/>
      <c r="BN900" s="20"/>
      <c r="BO900" s="20"/>
      <c r="BP900" s="20"/>
      <c r="BQ900" s="20"/>
      <c r="BR900" s="20"/>
      <c r="BS900" s="20"/>
    </row>
    <row r="901" spans="1:71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  <c r="BM901" s="20"/>
      <c r="BN901" s="20"/>
      <c r="BO901" s="20"/>
      <c r="BP901" s="20"/>
      <c r="BQ901" s="20"/>
      <c r="BR901" s="20"/>
      <c r="BS901" s="20"/>
    </row>
  </sheetData>
  <pageMargins left="0.7" right="0.7" top="0.75" bottom="0.75" header="0.3" footer="0.3"/>
  <pageSetup paperSize="119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#0003(1)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</dc:creator>
  <cp:lastModifiedBy>Oskar</cp:lastModifiedBy>
  <dcterms:created xsi:type="dcterms:W3CDTF">2015-06-05T18:17:20Z</dcterms:created>
  <dcterms:modified xsi:type="dcterms:W3CDTF">2026-03-10T09:45:05Z</dcterms:modified>
</cp:coreProperties>
</file>