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Oskar\Downloads\"/>
    </mc:Choice>
  </mc:AlternateContent>
  <xr:revisionPtr revIDLastSave="0" documentId="13_ncr:1_{C69D55C9-62B3-449D-82D2-F134820047E7}" xr6:coauthVersionLast="36" xr6:coauthVersionMax="36" xr10:uidLastSave="{00000000-0000-0000-0000-000000000000}"/>
  <bookViews>
    <workbookView showHorizontalScroll="0" showVerticalScroll="0" xWindow="0" yWindow="0" windowWidth="30720" windowHeight="14364" activeTab="2" xr2:uid="{00000000-000D-0000-FFFF-FFFF00000000}"/>
  </bookViews>
  <sheets>
    <sheet name="Batch #XXXX" sheetId="1" r:id="rId1"/>
    <sheet name="Subsample (SS) #1" sheetId="5" r:id="rId2"/>
    <sheet name="Subsample (SS) #2" sheetId="3" r:id="rId3"/>
    <sheet name="Subsample (SS) #3" sheetId="4" r:id="rId4"/>
    <sheet name="Subsample (SS) #4" sheetId="2" r:id="rId5"/>
  </sheets>
  <definedNames>
    <definedName name="_xlnm._FilterDatabase" localSheetId="4" hidden="1">'Subsample (SS) #4'!$E$5:$E$3713</definedName>
  </definedNames>
  <calcPr calcId="191029"/>
  <pivotCaches>
    <pivotCache cacheId="30" r:id="rId6"/>
    <pivotCache cacheId="36" r:id="rId7"/>
    <pivotCache cacheId="39" r:id="rId8"/>
    <pivotCache cacheId="42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2" l="1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6" i="2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6" i="4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6" i="3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6" i="5"/>
  <c r="Q11" i="1" l="1"/>
  <c r="Q10" i="1"/>
  <c r="Q9" i="1"/>
  <c r="N14" i="1"/>
  <c r="N15" i="1"/>
  <c r="N16" i="1"/>
  <c r="N17" i="1"/>
  <c r="N18" i="1"/>
  <c r="N19" i="1"/>
  <c r="N20" i="1"/>
  <c r="N21" i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E42" i="1"/>
  <c r="F42" i="1"/>
  <c r="H12" i="1"/>
  <c r="M7" i="2"/>
  <c r="O7" i="2" s="1"/>
  <c r="M8" i="2"/>
  <c r="O8" i="2"/>
  <c r="M9" i="2"/>
  <c r="O9" i="2" s="1"/>
  <c r="M10" i="2"/>
  <c r="O10" i="2"/>
  <c r="M11" i="2"/>
  <c r="O11" i="2"/>
  <c r="M12" i="2"/>
  <c r="O12" i="2"/>
  <c r="M13" i="2"/>
  <c r="O13" i="2"/>
  <c r="M14" i="2"/>
  <c r="O14" i="2"/>
  <c r="M15" i="2"/>
  <c r="O15" i="2"/>
  <c r="M16" i="2"/>
  <c r="O16" i="2"/>
  <c r="M17" i="2"/>
  <c r="O17" i="2"/>
  <c r="M18" i="2"/>
  <c r="O18" i="2"/>
  <c r="M19" i="2"/>
  <c r="O19" i="2"/>
  <c r="M20" i="2"/>
  <c r="O20" i="2" s="1"/>
  <c r="M21" i="2"/>
  <c r="O21" i="2"/>
  <c r="M22" i="2"/>
  <c r="O22" i="2"/>
  <c r="M23" i="2"/>
  <c r="O23" i="2"/>
  <c r="M24" i="2"/>
  <c r="O24" i="2"/>
  <c r="M25" i="2"/>
  <c r="O25" i="2"/>
  <c r="M26" i="2"/>
  <c r="O26" i="2" s="1"/>
  <c r="M27" i="2"/>
  <c r="O27" i="2"/>
  <c r="M28" i="2"/>
  <c r="O28" i="2"/>
  <c r="M29" i="2"/>
  <c r="O29" i="2" s="1"/>
  <c r="M30" i="2"/>
  <c r="O30" i="2"/>
  <c r="M31" i="2"/>
  <c r="O31" i="2"/>
  <c r="M32" i="2"/>
  <c r="O32" i="2"/>
  <c r="M33" i="2"/>
  <c r="O33" i="2"/>
  <c r="M34" i="2"/>
  <c r="O34" i="2"/>
  <c r="M35" i="2"/>
  <c r="O35" i="2"/>
  <c r="M36" i="2"/>
  <c r="O36" i="2"/>
  <c r="M37" i="2"/>
  <c r="O37" i="2"/>
  <c r="M38" i="2"/>
  <c r="O38" i="2"/>
  <c r="M39" i="2"/>
  <c r="O39" i="2"/>
  <c r="M40" i="2"/>
  <c r="O40" i="2" s="1"/>
  <c r="M41" i="2"/>
  <c r="O41" i="2"/>
  <c r="M42" i="2"/>
  <c r="O42" i="2"/>
  <c r="M43" i="2"/>
  <c r="O43" i="2"/>
  <c r="M44" i="2"/>
  <c r="O44" i="2"/>
  <c r="M45" i="2"/>
  <c r="O45" i="2"/>
  <c r="M46" i="2"/>
  <c r="O46" i="2"/>
  <c r="M47" i="2"/>
  <c r="O47" i="2"/>
  <c r="M48" i="2"/>
  <c r="O48" i="2"/>
  <c r="M49" i="2"/>
  <c r="O49" i="2" s="1"/>
  <c r="M50" i="2"/>
  <c r="O50" i="2"/>
  <c r="M51" i="2"/>
  <c r="O51" i="2"/>
  <c r="M52" i="2"/>
  <c r="O52" i="2"/>
  <c r="M53" i="2"/>
  <c r="O53" i="2"/>
  <c r="M54" i="2"/>
  <c r="O54" i="2"/>
  <c r="M55" i="2"/>
  <c r="O55" i="2"/>
  <c r="M56" i="2"/>
  <c r="O56" i="2"/>
  <c r="M57" i="2"/>
  <c r="O57" i="2"/>
  <c r="M58" i="2"/>
  <c r="O58" i="2"/>
  <c r="M59" i="2"/>
  <c r="O59" i="2"/>
  <c r="M60" i="2"/>
  <c r="O60" i="2" s="1"/>
  <c r="M61" i="2"/>
  <c r="O61" i="2"/>
  <c r="M62" i="2"/>
  <c r="O62" i="2"/>
  <c r="M63" i="2"/>
  <c r="O63" i="2"/>
  <c r="M64" i="2"/>
  <c r="O64" i="2"/>
  <c r="M65" i="2"/>
  <c r="O65" i="2"/>
  <c r="M66" i="2"/>
  <c r="O66" i="2"/>
  <c r="M67" i="2"/>
  <c r="O67" i="2"/>
  <c r="M68" i="2"/>
  <c r="O68" i="2"/>
  <c r="M69" i="2"/>
  <c r="O69" i="2" s="1"/>
  <c r="M70" i="2"/>
  <c r="O70" i="2"/>
  <c r="M71" i="2"/>
  <c r="O71" i="2"/>
  <c r="M72" i="2"/>
  <c r="O72" i="2"/>
  <c r="M73" i="2"/>
  <c r="O73" i="2"/>
  <c r="M74" i="2"/>
  <c r="O74" i="2"/>
  <c r="M75" i="2"/>
  <c r="O75" i="2"/>
  <c r="M76" i="2"/>
  <c r="O76" i="2"/>
  <c r="M77" i="2"/>
  <c r="O77" i="2"/>
  <c r="M78" i="2"/>
  <c r="O78" i="2"/>
  <c r="M79" i="2"/>
  <c r="O79" i="2"/>
  <c r="M80" i="2"/>
  <c r="O80" i="2" s="1"/>
  <c r="M81" i="2"/>
  <c r="O81" i="2"/>
  <c r="M82" i="2"/>
  <c r="O82" i="2"/>
  <c r="M83" i="2"/>
  <c r="O83" i="2"/>
  <c r="M84" i="2"/>
  <c r="O84" i="2"/>
  <c r="M85" i="2"/>
  <c r="O85" i="2"/>
  <c r="M86" i="2"/>
  <c r="O86" i="2"/>
  <c r="M87" i="2"/>
  <c r="O87" i="2"/>
  <c r="M88" i="2"/>
  <c r="O88" i="2"/>
  <c r="M89" i="2"/>
  <c r="O89" i="2" s="1"/>
  <c r="M90" i="2"/>
  <c r="O90" i="2"/>
  <c r="M91" i="2"/>
  <c r="O91" i="2"/>
  <c r="M92" i="2"/>
  <c r="O92" i="2"/>
  <c r="M93" i="2"/>
  <c r="O93" i="2"/>
  <c r="M94" i="2"/>
  <c r="O94" i="2"/>
  <c r="M95" i="2"/>
  <c r="O95" i="2"/>
  <c r="M96" i="2"/>
  <c r="O96" i="2"/>
  <c r="M97" i="2"/>
  <c r="O97" i="2"/>
  <c r="M98" i="2"/>
  <c r="O98" i="2"/>
  <c r="M99" i="2"/>
  <c r="O99" i="2"/>
  <c r="M100" i="2"/>
  <c r="O100" i="2" s="1"/>
  <c r="M101" i="2"/>
  <c r="O101" i="2"/>
  <c r="M102" i="2"/>
  <c r="O102" i="2"/>
  <c r="M103" i="2"/>
  <c r="O103" i="2"/>
  <c r="M104" i="2"/>
  <c r="O104" i="2"/>
  <c r="M105" i="2"/>
  <c r="O105" i="2"/>
  <c r="M106" i="2"/>
  <c r="O106" i="2"/>
  <c r="M107" i="2"/>
  <c r="O107" i="2"/>
  <c r="M108" i="2"/>
  <c r="O108" i="2"/>
  <c r="M109" i="2"/>
  <c r="O109" i="2" s="1"/>
  <c r="M110" i="2"/>
  <c r="O110" i="2"/>
  <c r="M111" i="2"/>
  <c r="O111" i="2"/>
  <c r="M112" i="2"/>
  <c r="O112" i="2"/>
  <c r="M113" i="2"/>
  <c r="O113" i="2"/>
  <c r="M114" i="2"/>
  <c r="O114" i="2"/>
  <c r="M115" i="2"/>
  <c r="O115" i="2"/>
  <c r="M116" i="2"/>
  <c r="O116" i="2"/>
  <c r="M117" i="2"/>
  <c r="O117" i="2"/>
  <c r="M118" i="2"/>
  <c r="O118" i="2" s="1"/>
  <c r="M119" i="2"/>
  <c r="O119" i="2"/>
  <c r="M120" i="2"/>
  <c r="O120" i="2" s="1"/>
  <c r="M121" i="2"/>
  <c r="O121" i="2"/>
  <c r="M122" i="2"/>
  <c r="O122" i="2"/>
  <c r="M123" i="2"/>
  <c r="O123" i="2"/>
  <c r="M124" i="2"/>
  <c r="O124" i="2"/>
  <c r="M125" i="2"/>
  <c r="O125" i="2"/>
  <c r="M126" i="2"/>
  <c r="O126" i="2"/>
  <c r="M127" i="2"/>
  <c r="O127" i="2"/>
  <c r="M128" i="2"/>
  <c r="O128" i="2"/>
  <c r="M129" i="2"/>
  <c r="O129" i="2" s="1"/>
  <c r="M130" i="2"/>
  <c r="O130" i="2"/>
  <c r="M131" i="2"/>
  <c r="O131" i="2"/>
  <c r="M132" i="2"/>
  <c r="O132" i="2"/>
  <c r="M133" i="2"/>
  <c r="O133" i="2"/>
  <c r="M134" i="2"/>
  <c r="O134" i="2"/>
  <c r="M135" i="2"/>
  <c r="O135" i="2"/>
  <c r="M136" i="2"/>
  <c r="O136" i="2"/>
  <c r="M137" i="2"/>
  <c r="O137" i="2"/>
  <c r="M138" i="2"/>
  <c r="O138" i="2"/>
  <c r="M139" i="2"/>
  <c r="O139" i="2"/>
  <c r="M140" i="2"/>
  <c r="O140" i="2" s="1"/>
  <c r="M141" i="2"/>
  <c r="O141" i="2"/>
  <c r="M142" i="2"/>
  <c r="O142" i="2"/>
  <c r="M143" i="2"/>
  <c r="O143" i="2"/>
  <c r="M144" i="2"/>
  <c r="O144" i="2"/>
  <c r="M145" i="2"/>
  <c r="O145" i="2"/>
  <c r="M146" i="2"/>
  <c r="O146" i="2"/>
  <c r="M147" i="2"/>
  <c r="O147" i="2"/>
  <c r="M148" i="2"/>
  <c r="O148" i="2"/>
  <c r="M149" i="2"/>
  <c r="O149" i="2" s="1"/>
  <c r="M150" i="2"/>
  <c r="O150" i="2"/>
  <c r="M151" i="2"/>
  <c r="O151" i="2"/>
  <c r="M152" i="2"/>
  <c r="O152" i="2"/>
  <c r="M153" i="2"/>
  <c r="O153" i="2"/>
  <c r="M154" i="2"/>
  <c r="O154" i="2"/>
  <c r="M155" i="2"/>
  <c r="O155" i="2"/>
  <c r="M156" i="2"/>
  <c r="O156" i="2"/>
  <c r="M157" i="2"/>
  <c r="O157" i="2"/>
  <c r="M158" i="2"/>
  <c r="O158" i="2"/>
  <c r="M159" i="2"/>
  <c r="O159" i="2"/>
  <c r="M160" i="2"/>
  <c r="O160" i="2" s="1"/>
  <c r="M161" i="2"/>
  <c r="O161" i="2"/>
  <c r="M162" i="2"/>
  <c r="O162" i="2"/>
  <c r="M163" i="2"/>
  <c r="O163" i="2"/>
  <c r="M164" i="2"/>
  <c r="O164" i="2"/>
  <c r="M165" i="2"/>
  <c r="O165" i="2"/>
  <c r="M166" i="2"/>
  <c r="O166" i="2"/>
  <c r="M167" i="2"/>
  <c r="O167" i="2"/>
  <c r="M168" i="2"/>
  <c r="O168" i="2"/>
  <c r="M169" i="2"/>
  <c r="O169" i="2" s="1"/>
  <c r="M170" i="2"/>
  <c r="O170" i="2"/>
  <c r="M171" i="2"/>
  <c r="O171" i="2"/>
  <c r="M172" i="2"/>
  <c r="O172" i="2"/>
  <c r="M173" i="2"/>
  <c r="O173" i="2"/>
  <c r="M174" i="2"/>
  <c r="O174" i="2"/>
  <c r="M175" i="2"/>
  <c r="O175" i="2"/>
  <c r="M176" i="2"/>
  <c r="O176" i="2"/>
  <c r="M177" i="2"/>
  <c r="O177" i="2"/>
  <c r="M178" i="2"/>
  <c r="O178" i="2"/>
  <c r="M179" i="2"/>
  <c r="O179" i="2"/>
  <c r="M180" i="2"/>
  <c r="O180" i="2" s="1"/>
  <c r="M181" i="2"/>
  <c r="O181" i="2"/>
  <c r="M182" i="2"/>
  <c r="O182" i="2"/>
  <c r="M183" i="2"/>
  <c r="O183" i="2"/>
  <c r="M184" i="2"/>
  <c r="O184" i="2"/>
  <c r="M185" i="2"/>
  <c r="O185" i="2"/>
  <c r="M186" i="2"/>
  <c r="O186" i="2"/>
  <c r="M187" i="2"/>
  <c r="O187" i="2"/>
  <c r="M188" i="2"/>
  <c r="O188" i="2"/>
  <c r="M189" i="2"/>
  <c r="O189" i="2" s="1"/>
  <c r="M190" i="2"/>
  <c r="O190" i="2"/>
  <c r="M191" i="2"/>
  <c r="O191" i="2"/>
  <c r="M192" i="2"/>
  <c r="O192" i="2"/>
  <c r="M193" i="2"/>
  <c r="O193" i="2"/>
  <c r="M194" i="2"/>
  <c r="O194" i="2"/>
  <c r="M195" i="2"/>
  <c r="O195" i="2"/>
  <c r="M196" i="2"/>
  <c r="O196" i="2"/>
  <c r="M197" i="2"/>
  <c r="O197" i="2"/>
  <c r="M198" i="2"/>
  <c r="O198" i="2"/>
  <c r="M199" i="2"/>
  <c r="O199" i="2"/>
  <c r="M200" i="2"/>
  <c r="O200" i="2" s="1"/>
  <c r="M201" i="2"/>
  <c r="O201" i="2"/>
  <c r="M202" i="2"/>
  <c r="O202" i="2"/>
  <c r="M203" i="2"/>
  <c r="O203" i="2"/>
  <c r="M204" i="2"/>
  <c r="O204" i="2"/>
  <c r="M205" i="2"/>
  <c r="O205" i="2"/>
  <c r="M206" i="2"/>
  <c r="O206" i="2"/>
  <c r="M207" i="2"/>
  <c r="O207" i="2"/>
  <c r="M208" i="2"/>
  <c r="O208" i="2"/>
  <c r="M209" i="2"/>
  <c r="O209" i="2" s="1"/>
  <c r="M210" i="2"/>
  <c r="O210" i="2"/>
  <c r="M211" i="2"/>
  <c r="O211" i="2"/>
  <c r="M212" i="2"/>
  <c r="O212" i="2"/>
  <c r="M213" i="2"/>
  <c r="O213" i="2"/>
  <c r="M214" i="2"/>
  <c r="O214" i="2"/>
  <c r="M215" i="2"/>
  <c r="O215" i="2"/>
  <c r="M216" i="2"/>
  <c r="O216" i="2"/>
  <c r="M217" i="2"/>
  <c r="O217" i="2"/>
  <c r="M218" i="2"/>
  <c r="O218" i="2"/>
  <c r="M219" i="2"/>
  <c r="O219" i="2"/>
  <c r="M220" i="2"/>
  <c r="O220" i="2" s="1"/>
  <c r="M221" i="2"/>
  <c r="O221" i="2"/>
  <c r="M222" i="2"/>
  <c r="O222" i="2"/>
  <c r="M223" i="2"/>
  <c r="O223" i="2"/>
  <c r="M224" i="2"/>
  <c r="O224" i="2"/>
  <c r="M225" i="2"/>
  <c r="O225" i="2"/>
  <c r="M226" i="2"/>
  <c r="O226" i="2"/>
  <c r="M227" i="2"/>
  <c r="O227" i="2"/>
  <c r="M228" i="2"/>
  <c r="O228" i="2"/>
  <c r="M229" i="2"/>
  <c r="O229" i="2" s="1"/>
  <c r="M230" i="2"/>
  <c r="O230" i="2"/>
  <c r="M231" i="2"/>
  <c r="O231" i="2"/>
  <c r="M232" i="2"/>
  <c r="O232" i="2"/>
  <c r="M233" i="2"/>
  <c r="O233" i="2"/>
  <c r="M234" i="2"/>
  <c r="O234" i="2"/>
  <c r="M235" i="2"/>
  <c r="O235" i="2"/>
  <c r="M236" i="2"/>
  <c r="O236" i="2"/>
  <c r="M237" i="2"/>
  <c r="O237" i="2"/>
  <c r="M238" i="2"/>
  <c r="O238" i="2"/>
  <c r="M239" i="2"/>
  <c r="O239" i="2"/>
  <c r="M240" i="2"/>
  <c r="O240" i="2" s="1"/>
  <c r="M241" i="2"/>
  <c r="O241" i="2"/>
  <c r="M242" i="2"/>
  <c r="O242" i="2"/>
  <c r="M243" i="2"/>
  <c r="O243" i="2"/>
  <c r="M244" i="2"/>
  <c r="O244" i="2"/>
  <c r="M245" i="2"/>
  <c r="O245" i="2"/>
  <c r="M246" i="2"/>
  <c r="O246" i="2"/>
  <c r="M247" i="2"/>
  <c r="O247" i="2"/>
  <c r="M248" i="2"/>
  <c r="O248" i="2"/>
  <c r="M249" i="2"/>
  <c r="O249" i="2" s="1"/>
  <c r="M250" i="2"/>
  <c r="O250" i="2"/>
  <c r="M251" i="2"/>
  <c r="O251" i="2"/>
  <c r="M252" i="2"/>
  <c r="O252" i="2"/>
  <c r="M253" i="2"/>
  <c r="O253" i="2"/>
  <c r="M254" i="2"/>
  <c r="O254" i="2"/>
  <c r="M255" i="2"/>
  <c r="O255" i="2"/>
  <c r="M256" i="2"/>
  <c r="O256" i="2"/>
  <c r="M257" i="2"/>
  <c r="O257" i="2"/>
  <c r="M258" i="2"/>
  <c r="O258" i="2"/>
  <c r="M259" i="2"/>
  <c r="O259" i="2"/>
  <c r="M260" i="2"/>
  <c r="O260" i="2" s="1"/>
  <c r="M261" i="2"/>
  <c r="O261" i="2"/>
  <c r="M262" i="2"/>
  <c r="O262" i="2"/>
  <c r="M263" i="2"/>
  <c r="O263" i="2"/>
  <c r="M264" i="2"/>
  <c r="O264" i="2"/>
  <c r="M265" i="2"/>
  <c r="O265" i="2"/>
  <c r="M266" i="2"/>
  <c r="O266" i="2"/>
  <c r="M267" i="2"/>
  <c r="O267" i="2"/>
  <c r="M268" i="2"/>
  <c r="O268" i="2"/>
  <c r="M269" i="2"/>
  <c r="O269" i="2" s="1"/>
  <c r="M270" i="2"/>
  <c r="O270" i="2"/>
  <c r="M271" i="2"/>
  <c r="O271" i="2"/>
  <c r="M272" i="2"/>
  <c r="O272" i="2"/>
  <c r="M273" i="2"/>
  <c r="O273" i="2"/>
  <c r="M274" i="2"/>
  <c r="O274" i="2"/>
  <c r="M275" i="2"/>
  <c r="O275" i="2"/>
  <c r="M276" i="2"/>
  <c r="O276" i="2"/>
  <c r="M277" i="2"/>
  <c r="O277" i="2"/>
  <c r="M278" i="2"/>
  <c r="O278" i="2"/>
  <c r="M279" i="2"/>
  <c r="O279" i="2"/>
  <c r="M280" i="2"/>
  <c r="O280" i="2" s="1"/>
  <c r="M281" i="2"/>
  <c r="O281" i="2"/>
  <c r="M282" i="2"/>
  <c r="O282" i="2"/>
  <c r="M283" i="2"/>
  <c r="O283" i="2"/>
  <c r="M284" i="2"/>
  <c r="O284" i="2"/>
  <c r="M285" i="2"/>
  <c r="O285" i="2"/>
  <c r="M286" i="2"/>
  <c r="O286" i="2"/>
  <c r="M287" i="2"/>
  <c r="O287" i="2"/>
  <c r="M288" i="2"/>
  <c r="O288" i="2"/>
  <c r="M289" i="2"/>
  <c r="O289" i="2" s="1"/>
  <c r="M290" i="2"/>
  <c r="O290" i="2"/>
  <c r="M291" i="2"/>
  <c r="O291" i="2"/>
  <c r="M292" i="2"/>
  <c r="O292" i="2"/>
  <c r="M293" i="2"/>
  <c r="O293" i="2"/>
  <c r="M294" i="2"/>
  <c r="O294" i="2"/>
  <c r="M295" i="2"/>
  <c r="O295" i="2"/>
  <c r="M296" i="2"/>
  <c r="O296" i="2"/>
  <c r="M297" i="2"/>
  <c r="O297" i="2"/>
  <c r="M298" i="2"/>
  <c r="O298" i="2"/>
  <c r="M299" i="2"/>
  <c r="O299" i="2"/>
  <c r="M300" i="2"/>
  <c r="O300" i="2" s="1"/>
  <c r="M7" i="4"/>
  <c r="O7" i="4"/>
  <c r="M8" i="4"/>
  <c r="O8" i="4"/>
  <c r="M9" i="4"/>
  <c r="O9" i="4"/>
  <c r="M10" i="4"/>
  <c r="O10" i="4"/>
  <c r="M11" i="4"/>
  <c r="O11" i="4"/>
  <c r="M12" i="4"/>
  <c r="O12" i="4" s="1"/>
  <c r="M13" i="4"/>
  <c r="O13" i="4"/>
  <c r="M14" i="4"/>
  <c r="O14" i="4"/>
  <c r="M15" i="4"/>
  <c r="O15" i="4"/>
  <c r="M16" i="4"/>
  <c r="O16" i="4"/>
  <c r="M17" i="4"/>
  <c r="O17" i="4"/>
  <c r="M18" i="4"/>
  <c r="O18" i="4"/>
  <c r="M19" i="4"/>
  <c r="O19" i="4"/>
  <c r="M20" i="4"/>
  <c r="O20" i="4" s="1"/>
  <c r="M21" i="4"/>
  <c r="O21" i="4"/>
  <c r="M22" i="4"/>
  <c r="O22" i="4"/>
  <c r="M23" i="4"/>
  <c r="O23" i="4"/>
  <c r="M24" i="4"/>
  <c r="O24" i="4"/>
  <c r="M25" i="4"/>
  <c r="O25" i="4"/>
  <c r="M26" i="4"/>
  <c r="O26" i="4"/>
  <c r="M27" i="4"/>
  <c r="O27" i="4"/>
  <c r="M28" i="4"/>
  <c r="O28" i="4"/>
  <c r="M29" i="4"/>
  <c r="O29" i="4"/>
  <c r="M30" i="4"/>
  <c r="O30" i="4"/>
  <c r="M31" i="4"/>
  <c r="O31" i="4"/>
  <c r="M32" i="4"/>
  <c r="O32" i="4" s="1"/>
  <c r="M33" i="4"/>
  <c r="O33" i="4"/>
  <c r="M34" i="4"/>
  <c r="O34" i="4"/>
  <c r="M35" i="4"/>
  <c r="O35" i="4"/>
  <c r="M36" i="4"/>
  <c r="O36" i="4"/>
  <c r="M37" i="4"/>
  <c r="O37" i="4"/>
  <c r="M38" i="4"/>
  <c r="O38" i="4"/>
  <c r="M39" i="4"/>
  <c r="O39" i="4"/>
  <c r="M40" i="4"/>
  <c r="O40" i="4" s="1"/>
  <c r="M41" i="4"/>
  <c r="O41" i="4"/>
  <c r="M42" i="4"/>
  <c r="O42" i="4"/>
  <c r="M43" i="4"/>
  <c r="O43" i="4"/>
  <c r="M44" i="4"/>
  <c r="O44" i="4"/>
  <c r="M45" i="4"/>
  <c r="O45" i="4"/>
  <c r="M46" i="4"/>
  <c r="O46" i="4"/>
  <c r="M47" i="4"/>
  <c r="O47" i="4"/>
  <c r="M48" i="4"/>
  <c r="O48" i="4"/>
  <c r="M49" i="4"/>
  <c r="O49" i="4"/>
  <c r="M50" i="4"/>
  <c r="O50" i="4"/>
  <c r="M51" i="4"/>
  <c r="O51" i="4"/>
  <c r="M52" i="4"/>
  <c r="O52" i="4" s="1"/>
  <c r="M53" i="4"/>
  <c r="O53" i="4"/>
  <c r="M54" i="4"/>
  <c r="O54" i="4"/>
  <c r="M55" i="4"/>
  <c r="O55" i="4"/>
  <c r="M56" i="4"/>
  <c r="O56" i="4"/>
  <c r="M57" i="4"/>
  <c r="O57" i="4"/>
  <c r="M58" i="4"/>
  <c r="O58" i="4"/>
  <c r="M59" i="4"/>
  <c r="O59" i="4"/>
  <c r="M60" i="4"/>
  <c r="O60" i="4" s="1"/>
  <c r="M61" i="4"/>
  <c r="O61" i="4"/>
  <c r="M62" i="4"/>
  <c r="O62" i="4"/>
  <c r="M63" i="4"/>
  <c r="O63" i="4"/>
  <c r="M64" i="4"/>
  <c r="O64" i="4"/>
  <c r="M65" i="4"/>
  <c r="O65" i="4"/>
  <c r="M66" i="4"/>
  <c r="O66" i="4"/>
  <c r="M67" i="4"/>
  <c r="O67" i="4"/>
  <c r="M68" i="4"/>
  <c r="O68" i="4"/>
  <c r="M69" i="4"/>
  <c r="O69" i="4"/>
  <c r="M70" i="4"/>
  <c r="O70" i="4"/>
  <c r="M71" i="4"/>
  <c r="O71" i="4"/>
  <c r="M72" i="4"/>
  <c r="O72" i="4" s="1"/>
  <c r="M73" i="4"/>
  <c r="O73" i="4"/>
  <c r="M74" i="4"/>
  <c r="O74" i="4"/>
  <c r="M75" i="4"/>
  <c r="O75" i="4"/>
  <c r="M76" i="4"/>
  <c r="O76" i="4"/>
  <c r="M77" i="4"/>
  <c r="O77" i="4"/>
  <c r="M78" i="4"/>
  <c r="O78" i="4"/>
  <c r="M79" i="4"/>
  <c r="O79" i="4"/>
  <c r="M80" i="4"/>
  <c r="O80" i="4" s="1"/>
  <c r="M81" i="4"/>
  <c r="O81" i="4"/>
  <c r="M82" i="4"/>
  <c r="O82" i="4"/>
  <c r="M83" i="4"/>
  <c r="O83" i="4"/>
  <c r="M84" i="4"/>
  <c r="O84" i="4"/>
  <c r="M85" i="4"/>
  <c r="O85" i="4"/>
  <c r="M86" i="4"/>
  <c r="O86" i="4"/>
  <c r="M87" i="4"/>
  <c r="O87" i="4"/>
  <c r="M88" i="4"/>
  <c r="O88" i="4"/>
  <c r="M89" i="4"/>
  <c r="O89" i="4"/>
  <c r="M90" i="4"/>
  <c r="O90" i="4"/>
  <c r="M91" i="4"/>
  <c r="O91" i="4"/>
  <c r="M92" i="4"/>
  <c r="O92" i="4" s="1"/>
  <c r="M93" i="4"/>
  <c r="O93" i="4"/>
  <c r="M94" i="4"/>
  <c r="O94" i="4"/>
  <c r="M95" i="4"/>
  <c r="O95" i="4"/>
  <c r="M96" i="4"/>
  <c r="O96" i="4"/>
  <c r="M97" i="4"/>
  <c r="O97" i="4"/>
  <c r="M98" i="4"/>
  <c r="O98" i="4"/>
  <c r="M99" i="4"/>
  <c r="O99" i="4"/>
  <c r="M100" i="4"/>
  <c r="O100" i="4" s="1"/>
  <c r="M101" i="4"/>
  <c r="O101" i="4"/>
  <c r="M102" i="4"/>
  <c r="O102" i="4"/>
  <c r="M103" i="4"/>
  <c r="O103" i="4"/>
  <c r="M104" i="4"/>
  <c r="O104" i="4"/>
  <c r="M105" i="4"/>
  <c r="O105" i="4"/>
  <c r="M106" i="4"/>
  <c r="O106" i="4"/>
  <c r="M107" i="4"/>
  <c r="O107" i="4"/>
  <c r="M108" i="4"/>
  <c r="O108" i="4"/>
  <c r="M109" i="4"/>
  <c r="O109" i="4"/>
  <c r="M110" i="4"/>
  <c r="O110" i="4"/>
  <c r="M111" i="4"/>
  <c r="O111" i="4"/>
  <c r="M112" i="4"/>
  <c r="O112" i="4" s="1"/>
  <c r="M113" i="4"/>
  <c r="O113" i="4"/>
  <c r="M114" i="4"/>
  <c r="O114" i="4"/>
  <c r="M115" i="4"/>
  <c r="O115" i="4"/>
  <c r="M116" i="4"/>
  <c r="O116" i="4"/>
  <c r="M117" i="4"/>
  <c r="O117" i="4"/>
  <c r="M118" i="4"/>
  <c r="O118" i="4"/>
  <c r="M119" i="4"/>
  <c r="O119" i="4"/>
  <c r="M120" i="4"/>
  <c r="O120" i="4" s="1"/>
  <c r="M121" i="4"/>
  <c r="O121" i="4"/>
  <c r="M122" i="4"/>
  <c r="O122" i="4"/>
  <c r="M123" i="4"/>
  <c r="O123" i="4"/>
  <c r="M124" i="4"/>
  <c r="O124" i="4"/>
  <c r="M125" i="4"/>
  <c r="O125" i="4"/>
  <c r="M126" i="4"/>
  <c r="O126" i="4"/>
  <c r="M127" i="4"/>
  <c r="O127" i="4"/>
  <c r="M128" i="4"/>
  <c r="O128" i="4"/>
  <c r="M129" i="4"/>
  <c r="O129" i="4"/>
  <c r="M130" i="4"/>
  <c r="O130" i="4"/>
  <c r="M131" i="4"/>
  <c r="O131" i="4"/>
  <c r="M132" i="4"/>
  <c r="O132" i="4" s="1"/>
  <c r="M133" i="4"/>
  <c r="O133" i="4"/>
  <c r="M134" i="4"/>
  <c r="O134" i="4"/>
  <c r="M135" i="4"/>
  <c r="O135" i="4"/>
  <c r="M136" i="4"/>
  <c r="O136" i="4"/>
  <c r="M137" i="4"/>
  <c r="O137" i="4"/>
  <c r="M138" i="4"/>
  <c r="O138" i="4"/>
  <c r="M139" i="4"/>
  <c r="O139" i="4"/>
  <c r="M140" i="4"/>
  <c r="O140" i="4" s="1"/>
  <c r="M141" i="4"/>
  <c r="O141" i="4"/>
  <c r="M142" i="4"/>
  <c r="O142" i="4"/>
  <c r="M143" i="4"/>
  <c r="O143" i="4"/>
  <c r="M144" i="4"/>
  <c r="O144" i="4"/>
  <c r="M145" i="4"/>
  <c r="O145" i="4"/>
  <c r="M146" i="4"/>
  <c r="O146" i="4"/>
  <c r="M147" i="4"/>
  <c r="O147" i="4"/>
  <c r="M148" i="4"/>
  <c r="O148" i="4"/>
  <c r="M149" i="4"/>
  <c r="O149" i="4"/>
  <c r="M150" i="4"/>
  <c r="O150" i="4"/>
  <c r="M151" i="4"/>
  <c r="O151" i="4"/>
  <c r="M152" i="4"/>
  <c r="O152" i="4" s="1"/>
  <c r="M153" i="4"/>
  <c r="O153" i="4"/>
  <c r="M154" i="4"/>
  <c r="O154" i="4"/>
  <c r="M155" i="4"/>
  <c r="O155" i="4"/>
  <c r="M156" i="4"/>
  <c r="O156" i="4"/>
  <c r="M157" i="4"/>
  <c r="O157" i="4"/>
  <c r="M158" i="4"/>
  <c r="O158" i="4"/>
  <c r="M159" i="4"/>
  <c r="O159" i="4"/>
  <c r="M160" i="4"/>
  <c r="O160" i="4" s="1"/>
  <c r="M161" i="4"/>
  <c r="O161" i="4"/>
  <c r="M162" i="4"/>
  <c r="O162" i="4"/>
  <c r="M163" i="4"/>
  <c r="O163" i="4"/>
  <c r="M164" i="4"/>
  <c r="O164" i="4"/>
  <c r="M165" i="4"/>
  <c r="O165" i="4"/>
  <c r="M166" i="4"/>
  <c r="O166" i="4"/>
  <c r="M167" i="4"/>
  <c r="O167" i="4"/>
  <c r="M168" i="4"/>
  <c r="O168" i="4"/>
  <c r="M169" i="4"/>
  <c r="O169" i="4"/>
  <c r="M170" i="4"/>
  <c r="O170" i="4"/>
  <c r="M171" i="4"/>
  <c r="O171" i="4"/>
  <c r="M172" i="4"/>
  <c r="O172" i="4" s="1"/>
  <c r="M173" i="4"/>
  <c r="O173" i="4"/>
  <c r="M174" i="4"/>
  <c r="O174" i="4"/>
  <c r="M175" i="4"/>
  <c r="O175" i="4"/>
  <c r="M176" i="4"/>
  <c r="O176" i="4"/>
  <c r="M177" i="4"/>
  <c r="O177" i="4"/>
  <c r="M178" i="4"/>
  <c r="O178" i="4"/>
  <c r="M179" i="4"/>
  <c r="O179" i="4"/>
  <c r="M180" i="4"/>
  <c r="O180" i="4" s="1"/>
  <c r="M181" i="4"/>
  <c r="O181" i="4"/>
  <c r="M182" i="4"/>
  <c r="O182" i="4"/>
  <c r="M183" i="4"/>
  <c r="O183" i="4"/>
  <c r="M184" i="4"/>
  <c r="O184" i="4"/>
  <c r="M185" i="4"/>
  <c r="O185" i="4"/>
  <c r="M186" i="4"/>
  <c r="O186" i="4"/>
  <c r="M187" i="4"/>
  <c r="O187" i="4"/>
  <c r="M188" i="4"/>
  <c r="O188" i="4"/>
  <c r="M189" i="4"/>
  <c r="O189" i="4"/>
  <c r="M190" i="4"/>
  <c r="O190" i="4"/>
  <c r="M191" i="4"/>
  <c r="O191" i="4"/>
  <c r="M192" i="4"/>
  <c r="O192" i="4" s="1"/>
  <c r="M193" i="4"/>
  <c r="O193" i="4"/>
  <c r="M194" i="4"/>
  <c r="O194" i="4"/>
  <c r="M195" i="4"/>
  <c r="O195" i="4"/>
  <c r="M196" i="4"/>
  <c r="O196" i="4"/>
  <c r="M197" i="4"/>
  <c r="O197" i="4"/>
  <c r="M198" i="4"/>
  <c r="O198" i="4"/>
  <c r="M199" i="4"/>
  <c r="O199" i="4"/>
  <c r="M200" i="4"/>
  <c r="O200" i="4" s="1"/>
  <c r="M201" i="4"/>
  <c r="O201" i="4"/>
  <c r="M202" i="4"/>
  <c r="O202" i="4"/>
  <c r="M203" i="4"/>
  <c r="O203" i="4"/>
  <c r="M204" i="4"/>
  <c r="O204" i="4"/>
  <c r="M205" i="4"/>
  <c r="O205" i="4"/>
  <c r="M206" i="4"/>
  <c r="O206" i="4"/>
  <c r="M207" i="4"/>
  <c r="O207" i="4"/>
  <c r="M208" i="4"/>
  <c r="O208" i="4"/>
  <c r="M209" i="4"/>
  <c r="O209" i="4"/>
  <c r="M210" i="4"/>
  <c r="O210" i="4"/>
  <c r="M211" i="4"/>
  <c r="O211" i="4"/>
  <c r="M212" i="4"/>
  <c r="O212" i="4" s="1"/>
  <c r="M213" i="4"/>
  <c r="O213" i="4"/>
  <c r="M214" i="4"/>
  <c r="O214" i="4"/>
  <c r="M215" i="4"/>
  <c r="O215" i="4"/>
  <c r="M216" i="4"/>
  <c r="O216" i="4"/>
  <c r="M217" i="4"/>
  <c r="O217" i="4"/>
  <c r="M218" i="4"/>
  <c r="O218" i="4"/>
  <c r="M219" i="4"/>
  <c r="O219" i="4"/>
  <c r="M220" i="4"/>
  <c r="O220" i="4" s="1"/>
  <c r="M221" i="4"/>
  <c r="O221" i="4"/>
  <c r="M222" i="4"/>
  <c r="O222" i="4"/>
  <c r="M223" i="4"/>
  <c r="O223" i="4"/>
  <c r="M224" i="4"/>
  <c r="O224" i="4"/>
  <c r="M225" i="4"/>
  <c r="O225" i="4"/>
  <c r="M226" i="4"/>
  <c r="O226" i="4"/>
  <c r="M227" i="4"/>
  <c r="O227" i="4"/>
  <c r="M228" i="4"/>
  <c r="O228" i="4"/>
  <c r="M229" i="4"/>
  <c r="O229" i="4"/>
  <c r="M230" i="4"/>
  <c r="O230" i="4"/>
  <c r="M231" i="4"/>
  <c r="O231" i="4"/>
  <c r="M232" i="4"/>
  <c r="O232" i="4" s="1"/>
  <c r="M233" i="4"/>
  <c r="O233" i="4"/>
  <c r="M234" i="4"/>
  <c r="O234" i="4"/>
  <c r="M235" i="4"/>
  <c r="O235" i="4"/>
  <c r="M236" i="4"/>
  <c r="O236" i="4"/>
  <c r="M237" i="4"/>
  <c r="O237" i="4"/>
  <c r="M238" i="4"/>
  <c r="O238" i="4"/>
  <c r="M239" i="4"/>
  <c r="O239" i="4"/>
  <c r="M240" i="4"/>
  <c r="O240" i="4" s="1"/>
  <c r="M241" i="4"/>
  <c r="O241" i="4"/>
  <c r="M242" i="4"/>
  <c r="O242" i="4"/>
  <c r="M243" i="4"/>
  <c r="O243" i="4"/>
  <c r="M244" i="4"/>
  <c r="O244" i="4"/>
  <c r="M245" i="4"/>
  <c r="O245" i="4"/>
  <c r="M246" i="4"/>
  <c r="O246" i="4"/>
  <c r="M247" i="4"/>
  <c r="O247" i="4"/>
  <c r="M248" i="4"/>
  <c r="O248" i="4"/>
  <c r="M249" i="4"/>
  <c r="O249" i="4"/>
  <c r="M250" i="4"/>
  <c r="O250" i="4"/>
  <c r="M251" i="4"/>
  <c r="O251" i="4"/>
  <c r="M252" i="4"/>
  <c r="O252" i="4" s="1"/>
  <c r="M253" i="4"/>
  <c r="O253" i="4"/>
  <c r="M254" i="4"/>
  <c r="O254" i="4"/>
  <c r="H42" i="1" l="1"/>
  <c r="M32" i="1" s="1"/>
  <c r="M37" i="1"/>
  <c r="M11" i="1"/>
  <c r="N11" i="1" s="1"/>
  <c r="M16" i="1"/>
  <c r="M29" i="1"/>
  <c r="M28" i="1"/>
  <c r="M27" i="1"/>
  <c r="M26" i="1"/>
  <c r="M25" i="1"/>
  <c r="M24" i="1"/>
  <c r="M23" i="1"/>
  <c r="M7" i="3"/>
  <c r="O7" i="3"/>
  <c r="M8" i="3"/>
  <c r="O8" i="3" s="1"/>
  <c r="M9" i="3"/>
  <c r="O9" i="3" s="1"/>
  <c r="M10" i="3"/>
  <c r="O10" i="3"/>
  <c r="M11" i="3"/>
  <c r="O11" i="3"/>
  <c r="M12" i="3"/>
  <c r="O12" i="3"/>
  <c r="M13" i="3"/>
  <c r="O13" i="3"/>
  <c r="M14" i="3"/>
  <c r="O14" i="3"/>
  <c r="M15" i="3"/>
  <c r="O15" i="3"/>
  <c r="M16" i="3"/>
  <c r="O16" i="3"/>
  <c r="M17" i="3"/>
  <c r="O17" i="3"/>
  <c r="M18" i="3"/>
  <c r="O18" i="3"/>
  <c r="M19" i="3"/>
  <c r="O19" i="3"/>
  <c r="M20" i="3"/>
  <c r="O20" i="3" s="1"/>
  <c r="M21" i="3"/>
  <c r="O21" i="3"/>
  <c r="M22" i="3"/>
  <c r="O22" i="3"/>
  <c r="M23" i="3"/>
  <c r="O23" i="3"/>
  <c r="M24" i="3"/>
  <c r="O24" i="3"/>
  <c r="M25" i="3"/>
  <c r="O25" i="3"/>
  <c r="M26" i="3"/>
  <c r="O26" i="3"/>
  <c r="M27" i="3"/>
  <c r="O27" i="3"/>
  <c r="M28" i="3"/>
  <c r="O28" i="3"/>
  <c r="M29" i="3"/>
  <c r="O29" i="3" s="1"/>
  <c r="M30" i="3"/>
  <c r="O30" i="3"/>
  <c r="M31" i="3"/>
  <c r="O31" i="3"/>
  <c r="M32" i="3"/>
  <c r="O32" i="3"/>
  <c r="M33" i="3"/>
  <c r="O33" i="3"/>
  <c r="M34" i="3"/>
  <c r="O34" i="3"/>
  <c r="M35" i="3"/>
  <c r="O35" i="3"/>
  <c r="M36" i="3"/>
  <c r="O36" i="3"/>
  <c r="M37" i="3"/>
  <c r="O37" i="3"/>
  <c r="M38" i="3"/>
  <c r="O38" i="3"/>
  <c r="M39" i="3"/>
  <c r="O39" i="3"/>
  <c r="M40" i="3"/>
  <c r="O40" i="3" s="1"/>
  <c r="M41" i="3"/>
  <c r="O41" i="3"/>
  <c r="M42" i="3"/>
  <c r="O42" i="3"/>
  <c r="M43" i="3"/>
  <c r="O43" i="3"/>
  <c r="M44" i="3"/>
  <c r="O44" i="3"/>
  <c r="M45" i="3"/>
  <c r="O45" i="3"/>
  <c r="M46" i="3"/>
  <c r="O46" i="3"/>
  <c r="M47" i="3"/>
  <c r="O47" i="3"/>
  <c r="M48" i="3"/>
  <c r="O48" i="3"/>
  <c r="M49" i="3"/>
  <c r="O49" i="3" s="1"/>
  <c r="M50" i="3"/>
  <c r="O50" i="3"/>
  <c r="M51" i="3"/>
  <c r="O51" i="3"/>
  <c r="M52" i="3"/>
  <c r="O52" i="3"/>
  <c r="M53" i="3"/>
  <c r="O53" i="3"/>
  <c r="M54" i="3"/>
  <c r="O54" i="3"/>
  <c r="M55" i="3"/>
  <c r="O55" i="3"/>
  <c r="M56" i="3"/>
  <c r="O56" i="3"/>
  <c r="M57" i="3"/>
  <c r="O57" i="3"/>
  <c r="M58" i="3"/>
  <c r="O58" i="3"/>
  <c r="M59" i="3"/>
  <c r="O59" i="3"/>
  <c r="M60" i="3"/>
  <c r="O60" i="3" s="1"/>
  <c r="M61" i="3"/>
  <c r="O61" i="3"/>
  <c r="M62" i="3"/>
  <c r="O62" i="3"/>
  <c r="M63" i="3"/>
  <c r="O63" i="3"/>
  <c r="M64" i="3"/>
  <c r="O64" i="3"/>
  <c r="M65" i="3"/>
  <c r="O65" i="3"/>
  <c r="M66" i="3"/>
  <c r="O66" i="3"/>
  <c r="M67" i="3"/>
  <c r="O67" i="3"/>
  <c r="M68" i="3"/>
  <c r="O68" i="3"/>
  <c r="M69" i="3"/>
  <c r="O69" i="3" s="1"/>
  <c r="M70" i="3"/>
  <c r="O70" i="3"/>
  <c r="M71" i="3"/>
  <c r="O71" i="3"/>
  <c r="M72" i="3"/>
  <c r="O72" i="3"/>
  <c r="M73" i="3"/>
  <c r="O73" i="3"/>
  <c r="M74" i="3"/>
  <c r="O74" i="3"/>
  <c r="M75" i="3"/>
  <c r="O75" i="3"/>
  <c r="M76" i="3"/>
  <c r="O76" i="3"/>
  <c r="M77" i="3"/>
  <c r="O77" i="3"/>
  <c r="M78" i="3"/>
  <c r="O78" i="3"/>
  <c r="M79" i="3"/>
  <c r="O79" i="3"/>
  <c r="M80" i="3"/>
  <c r="O80" i="3" s="1"/>
  <c r="M81" i="3"/>
  <c r="O81" i="3"/>
  <c r="M82" i="3"/>
  <c r="O82" i="3"/>
  <c r="M83" i="3"/>
  <c r="O83" i="3"/>
  <c r="M84" i="3"/>
  <c r="O84" i="3"/>
  <c r="M85" i="3"/>
  <c r="O85" i="3"/>
  <c r="M86" i="3"/>
  <c r="O86" i="3"/>
  <c r="M87" i="3"/>
  <c r="O87" i="3"/>
  <c r="M88" i="3"/>
  <c r="O88" i="3"/>
  <c r="M89" i="3"/>
  <c r="O89" i="3" s="1"/>
  <c r="M90" i="3"/>
  <c r="O90" i="3"/>
  <c r="M91" i="3"/>
  <c r="O91" i="3"/>
  <c r="M92" i="3"/>
  <c r="O92" i="3"/>
  <c r="M93" i="3"/>
  <c r="O93" i="3"/>
  <c r="M94" i="3"/>
  <c r="O94" i="3"/>
  <c r="M95" i="3"/>
  <c r="O95" i="3"/>
  <c r="M96" i="3"/>
  <c r="O96" i="3"/>
  <c r="M97" i="3"/>
  <c r="O97" i="3"/>
  <c r="M98" i="3"/>
  <c r="O98" i="3"/>
  <c r="M99" i="3"/>
  <c r="O99" i="3"/>
  <c r="M100" i="3"/>
  <c r="O100" i="3" s="1"/>
  <c r="M101" i="3"/>
  <c r="O101" i="3"/>
  <c r="M102" i="3"/>
  <c r="O102" i="3"/>
  <c r="M103" i="3"/>
  <c r="O103" i="3"/>
  <c r="M104" i="3"/>
  <c r="O104" i="3"/>
  <c r="M105" i="3"/>
  <c r="O105" i="3"/>
  <c r="M106" i="3"/>
  <c r="O106" i="3"/>
  <c r="M107" i="3"/>
  <c r="O107" i="3"/>
  <c r="M108" i="3"/>
  <c r="O108" i="3"/>
  <c r="M109" i="3"/>
  <c r="O109" i="3" s="1"/>
  <c r="M110" i="3"/>
  <c r="O110" i="3"/>
  <c r="M111" i="3"/>
  <c r="O111" i="3"/>
  <c r="M112" i="3"/>
  <c r="O112" i="3"/>
  <c r="M113" i="3"/>
  <c r="O113" i="3"/>
  <c r="M114" i="3"/>
  <c r="O114" i="3"/>
  <c r="M115" i="3"/>
  <c r="O115" i="3"/>
  <c r="M116" i="3"/>
  <c r="O116" i="3"/>
  <c r="M117" i="3"/>
  <c r="O117" i="3"/>
  <c r="M118" i="3"/>
  <c r="O118" i="3"/>
  <c r="M119" i="3"/>
  <c r="O119" i="3"/>
  <c r="M120" i="3"/>
  <c r="O120" i="3" s="1"/>
  <c r="M121" i="3"/>
  <c r="O121" i="3"/>
  <c r="M122" i="3"/>
  <c r="O122" i="3"/>
  <c r="M123" i="3"/>
  <c r="O123" i="3"/>
  <c r="M124" i="3"/>
  <c r="O124" i="3"/>
  <c r="M125" i="3"/>
  <c r="O125" i="3"/>
  <c r="M126" i="3"/>
  <c r="O126" i="3"/>
  <c r="M127" i="3"/>
  <c r="O127" i="3"/>
  <c r="M128" i="3"/>
  <c r="O128" i="3"/>
  <c r="M129" i="3"/>
  <c r="O129" i="3" s="1"/>
  <c r="M130" i="3"/>
  <c r="O130" i="3"/>
  <c r="M131" i="3"/>
  <c r="O131" i="3"/>
  <c r="M132" i="3"/>
  <c r="O132" i="3"/>
  <c r="M133" i="3"/>
  <c r="O133" i="3"/>
  <c r="M134" i="3"/>
  <c r="O134" i="3"/>
  <c r="M135" i="3"/>
  <c r="O135" i="3"/>
  <c r="M136" i="3"/>
  <c r="O136" i="3"/>
  <c r="M137" i="3"/>
  <c r="O137" i="3"/>
  <c r="M138" i="3"/>
  <c r="O138" i="3"/>
  <c r="M139" i="3"/>
  <c r="O139" i="3"/>
  <c r="M140" i="3"/>
  <c r="O140" i="3" s="1"/>
  <c r="M141" i="3"/>
  <c r="O141" i="3"/>
  <c r="M142" i="3"/>
  <c r="O142" i="3"/>
  <c r="M143" i="3"/>
  <c r="O143" i="3"/>
  <c r="M144" i="3"/>
  <c r="O144" i="3" s="1"/>
  <c r="M145" i="3"/>
  <c r="O145" i="3"/>
  <c r="M146" i="3"/>
  <c r="O146" i="3"/>
  <c r="M147" i="3"/>
  <c r="O147" i="3"/>
  <c r="M148" i="3"/>
  <c r="O148" i="3"/>
  <c r="M149" i="3"/>
  <c r="O149" i="3" s="1"/>
  <c r="M150" i="3"/>
  <c r="O150" i="3"/>
  <c r="M151" i="3"/>
  <c r="O151" i="3"/>
  <c r="M152" i="3"/>
  <c r="O152" i="3"/>
  <c r="M153" i="3"/>
  <c r="O153" i="3"/>
  <c r="M154" i="3"/>
  <c r="O154" i="3"/>
  <c r="M155" i="3"/>
  <c r="O155" i="3"/>
  <c r="M156" i="3"/>
  <c r="O156" i="3"/>
  <c r="M157" i="3"/>
  <c r="O157" i="3"/>
  <c r="M158" i="3"/>
  <c r="O158" i="3"/>
  <c r="M159" i="3"/>
  <c r="O159" i="3"/>
  <c r="M160" i="3"/>
  <c r="O160" i="3" s="1"/>
  <c r="M161" i="3"/>
  <c r="O161" i="3"/>
  <c r="M162" i="3"/>
  <c r="O162" i="3"/>
  <c r="M163" i="3"/>
  <c r="O163" i="3"/>
  <c r="M164" i="3"/>
  <c r="O164" i="3"/>
  <c r="M165" i="3"/>
  <c r="O165" i="3"/>
  <c r="M166" i="3"/>
  <c r="O166" i="3"/>
  <c r="M167" i="3"/>
  <c r="O167" i="3"/>
  <c r="M168" i="3"/>
  <c r="O168" i="3"/>
  <c r="M169" i="3"/>
  <c r="O169" i="3" s="1"/>
  <c r="M170" i="3"/>
  <c r="O170" i="3"/>
  <c r="M171" i="3"/>
  <c r="O171" i="3"/>
  <c r="M172" i="3"/>
  <c r="O172" i="3"/>
  <c r="M173" i="3"/>
  <c r="O173" i="3"/>
  <c r="M174" i="3"/>
  <c r="O174" i="3"/>
  <c r="M175" i="3"/>
  <c r="O175" i="3"/>
  <c r="M176" i="3"/>
  <c r="O176" i="3"/>
  <c r="M177" i="3"/>
  <c r="O177" i="3"/>
  <c r="M178" i="3"/>
  <c r="O178" i="3"/>
  <c r="M179" i="3"/>
  <c r="O179" i="3"/>
  <c r="M180" i="3"/>
  <c r="O180" i="3" s="1"/>
  <c r="M181" i="3"/>
  <c r="O181" i="3"/>
  <c r="M182" i="3"/>
  <c r="O182" i="3"/>
  <c r="M183" i="3"/>
  <c r="O183" i="3"/>
  <c r="M184" i="3"/>
  <c r="O184" i="3"/>
  <c r="M185" i="3"/>
  <c r="O185" i="3"/>
  <c r="M186" i="3"/>
  <c r="O186" i="3"/>
  <c r="M187" i="3"/>
  <c r="O187" i="3"/>
  <c r="M188" i="3"/>
  <c r="O188" i="3"/>
  <c r="M189" i="3"/>
  <c r="O189" i="3" s="1"/>
  <c r="M190" i="3"/>
  <c r="O190" i="3"/>
  <c r="M191" i="3"/>
  <c r="O191" i="3"/>
  <c r="M192" i="3"/>
  <c r="O192" i="3"/>
  <c r="M193" i="3"/>
  <c r="O193" i="3"/>
  <c r="M194" i="3"/>
  <c r="O194" i="3"/>
  <c r="M195" i="3"/>
  <c r="O195" i="3"/>
  <c r="M196" i="3"/>
  <c r="O196" i="3"/>
  <c r="M197" i="3"/>
  <c r="O197" i="3"/>
  <c r="M198" i="3"/>
  <c r="O198" i="3"/>
  <c r="M199" i="3"/>
  <c r="O199" i="3"/>
  <c r="M200" i="3"/>
  <c r="O200" i="3" s="1"/>
  <c r="M201" i="3"/>
  <c r="O201" i="3"/>
  <c r="M202" i="3"/>
  <c r="O202" i="3"/>
  <c r="M203" i="3"/>
  <c r="O203" i="3"/>
  <c r="M204" i="3"/>
  <c r="O204" i="3"/>
  <c r="M205" i="3"/>
  <c r="O205" i="3"/>
  <c r="M206" i="3"/>
  <c r="O206" i="3"/>
  <c r="M207" i="3"/>
  <c r="O207" i="3"/>
  <c r="M208" i="3"/>
  <c r="O208" i="3"/>
  <c r="M209" i="3"/>
  <c r="O209" i="3" s="1"/>
  <c r="M210" i="3"/>
  <c r="O210" i="3"/>
  <c r="M211" i="3"/>
  <c r="O211" i="3"/>
  <c r="M212" i="3"/>
  <c r="O212" i="3"/>
  <c r="M213" i="3"/>
  <c r="O213" i="3"/>
  <c r="M214" i="3"/>
  <c r="O214" i="3"/>
  <c r="M215" i="3"/>
  <c r="O215" i="3"/>
  <c r="M216" i="3"/>
  <c r="O216" i="3"/>
  <c r="M217" i="3"/>
  <c r="O217" i="3"/>
  <c r="M218" i="3"/>
  <c r="O218" i="3"/>
  <c r="M219" i="3"/>
  <c r="O219" i="3"/>
  <c r="M220" i="3"/>
  <c r="O220" i="3" s="1"/>
  <c r="M221" i="3"/>
  <c r="O221" i="3"/>
  <c r="M222" i="3"/>
  <c r="O222" i="3"/>
  <c r="M223" i="3"/>
  <c r="O223" i="3"/>
  <c r="M224" i="3"/>
  <c r="O224" i="3"/>
  <c r="M225" i="3"/>
  <c r="O225" i="3"/>
  <c r="M226" i="3"/>
  <c r="O226" i="3"/>
  <c r="M227" i="3"/>
  <c r="O227" i="3"/>
  <c r="M228" i="3"/>
  <c r="O228" i="3"/>
  <c r="M229" i="3"/>
  <c r="O229" i="3" s="1"/>
  <c r="M230" i="3"/>
  <c r="O230" i="3"/>
  <c r="M231" i="3"/>
  <c r="O231" i="3"/>
  <c r="M232" i="3"/>
  <c r="O232" i="3"/>
  <c r="M233" i="3"/>
  <c r="O233" i="3"/>
  <c r="M234" i="3"/>
  <c r="O234" i="3"/>
  <c r="M235" i="3"/>
  <c r="O235" i="3"/>
  <c r="M236" i="3"/>
  <c r="O236" i="3"/>
  <c r="M237" i="3"/>
  <c r="O237" i="3"/>
  <c r="M238" i="3"/>
  <c r="O238" i="3"/>
  <c r="M239" i="3"/>
  <c r="O239" i="3"/>
  <c r="M240" i="3"/>
  <c r="O240" i="3" s="1"/>
  <c r="M241" i="3"/>
  <c r="O241" i="3"/>
  <c r="M242" i="3"/>
  <c r="O242" i="3"/>
  <c r="M243" i="3"/>
  <c r="O243" i="3"/>
  <c r="M244" i="3"/>
  <c r="O244" i="3"/>
  <c r="M245" i="3"/>
  <c r="O245" i="3"/>
  <c r="M246" i="3"/>
  <c r="O246" i="3"/>
  <c r="M247" i="3"/>
  <c r="O247" i="3"/>
  <c r="M248" i="3"/>
  <c r="O248" i="3"/>
  <c r="M249" i="3"/>
  <c r="O249" i="3" s="1"/>
  <c r="M250" i="3"/>
  <c r="O250" i="3"/>
  <c r="M251" i="3"/>
  <c r="O251" i="3"/>
  <c r="M252" i="3"/>
  <c r="O252" i="3"/>
  <c r="M253" i="3"/>
  <c r="O253" i="3"/>
  <c r="M254" i="3"/>
  <c r="O254" i="3"/>
  <c r="M255" i="3"/>
  <c r="O255" i="3"/>
  <c r="M256" i="3"/>
  <c r="O256" i="3"/>
  <c r="M257" i="3"/>
  <c r="O257" i="3"/>
  <c r="M258" i="3"/>
  <c r="O258" i="3"/>
  <c r="M259" i="3"/>
  <c r="O259" i="3"/>
  <c r="M260" i="3"/>
  <c r="O260" i="3" s="1"/>
  <c r="M261" i="3"/>
  <c r="O261" i="3"/>
  <c r="M262" i="3"/>
  <c r="O262" i="3"/>
  <c r="M263" i="3"/>
  <c r="O263" i="3"/>
  <c r="M264" i="3"/>
  <c r="O264" i="3"/>
  <c r="M265" i="3"/>
  <c r="O265" i="3"/>
  <c r="M266" i="3"/>
  <c r="O266" i="3"/>
  <c r="M267" i="3"/>
  <c r="O267" i="3"/>
  <c r="M268" i="3"/>
  <c r="O268" i="3"/>
  <c r="M269" i="3"/>
  <c r="O269" i="3" s="1"/>
  <c r="M270" i="3"/>
  <c r="O270" i="3"/>
  <c r="M271" i="3"/>
  <c r="O271" i="3"/>
  <c r="M272" i="3"/>
  <c r="O272" i="3"/>
  <c r="M273" i="3"/>
  <c r="O273" i="3"/>
  <c r="M274" i="3"/>
  <c r="O274" i="3"/>
  <c r="M275" i="3"/>
  <c r="O275" i="3"/>
  <c r="M276" i="3"/>
  <c r="O276" i="3"/>
  <c r="M277" i="3"/>
  <c r="O277" i="3"/>
  <c r="M278" i="3"/>
  <c r="O278" i="3"/>
  <c r="M279" i="3"/>
  <c r="O279" i="3"/>
  <c r="M33" i="1" l="1"/>
  <c r="M31" i="1"/>
  <c r="M18" i="1"/>
  <c r="M15" i="1"/>
  <c r="M38" i="1"/>
  <c r="M14" i="1"/>
  <c r="M39" i="1"/>
  <c r="M36" i="1"/>
  <c r="M19" i="1"/>
  <c r="M20" i="1"/>
  <c r="M35" i="1"/>
  <c r="M12" i="1"/>
  <c r="N12" i="1" s="1"/>
  <c r="M13" i="1"/>
  <c r="M30" i="1"/>
  <c r="M40" i="1"/>
  <c r="M17" i="1"/>
  <c r="M21" i="1"/>
  <c r="M34" i="1"/>
  <c r="M22" i="1"/>
  <c r="I34" i="1"/>
  <c r="I29" i="1"/>
  <c r="I30" i="1"/>
  <c r="I33" i="1"/>
  <c r="I35" i="1"/>
  <c r="J35" i="1" s="1"/>
  <c r="I36" i="1"/>
  <c r="J36" i="1"/>
  <c r="I37" i="1"/>
  <c r="I38" i="1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M239" i="5"/>
  <c r="M240" i="5"/>
  <c r="M241" i="5"/>
  <c r="M242" i="5"/>
  <c r="M243" i="5"/>
  <c r="M244" i="5"/>
  <c r="M245" i="5"/>
  <c r="M246" i="5"/>
  <c r="M247" i="5"/>
  <c r="M248" i="5"/>
  <c r="M249" i="5"/>
  <c r="M250" i="5"/>
  <c r="M251" i="5"/>
  <c r="M252" i="5"/>
  <c r="M253" i="5"/>
  <c r="M254" i="5"/>
  <c r="M255" i="5"/>
  <c r="M256" i="5"/>
  <c r="M257" i="5"/>
  <c r="M258" i="5"/>
  <c r="M259" i="5"/>
  <c r="M260" i="5"/>
  <c r="M261" i="5"/>
  <c r="M262" i="5"/>
  <c r="M263" i="5"/>
  <c r="M264" i="5"/>
  <c r="M265" i="5"/>
  <c r="M266" i="5"/>
  <c r="M267" i="5"/>
  <c r="M268" i="5"/>
  <c r="M269" i="5"/>
  <c r="M270" i="5"/>
  <c r="N13" i="1" l="1"/>
  <c r="J30" i="1"/>
  <c r="J29" i="1"/>
  <c r="J37" i="1"/>
  <c r="J34" i="1"/>
  <c r="J33" i="1"/>
  <c r="J38" i="1"/>
  <c r="I31" i="1"/>
  <c r="J31" i="1" s="1"/>
  <c r="I32" i="1"/>
  <c r="J32" i="1" s="1"/>
  <c r="M6" i="5"/>
  <c r="O6" i="5" s="1"/>
  <c r="M6" i="3"/>
  <c r="M6" i="4"/>
  <c r="M6" i="2"/>
  <c r="O6" i="4" l="1"/>
  <c r="O6" i="3"/>
  <c r="M409" i="3"/>
  <c r="N409" i="3"/>
  <c r="M410" i="3"/>
  <c r="N410" i="3" s="1"/>
  <c r="M411" i="3"/>
  <c r="N411" i="3" s="1"/>
  <c r="M412" i="3"/>
  <c r="N412" i="3"/>
  <c r="M413" i="3"/>
  <c r="N413" i="3"/>
  <c r="M414" i="3"/>
  <c r="N414" i="3"/>
  <c r="M415" i="3"/>
  <c r="N415" i="3"/>
  <c r="M416" i="3"/>
  <c r="N416" i="3"/>
  <c r="M417" i="3"/>
  <c r="N417" i="3"/>
  <c r="M418" i="3"/>
  <c r="N418" i="3"/>
  <c r="M419" i="3"/>
  <c r="N419" i="3"/>
  <c r="M420" i="3"/>
  <c r="N420" i="3" s="1"/>
  <c r="M421" i="3"/>
  <c r="N421" i="3" s="1"/>
  <c r="M422" i="3"/>
  <c r="N422" i="3"/>
  <c r="M423" i="3"/>
  <c r="N423" i="3"/>
  <c r="M424" i="3"/>
  <c r="N424" i="3"/>
  <c r="M425" i="3"/>
  <c r="N425" i="3"/>
  <c r="M426" i="3"/>
  <c r="N426" i="3"/>
  <c r="M427" i="3"/>
  <c r="N427" i="3"/>
  <c r="M428" i="3"/>
  <c r="N428" i="3"/>
  <c r="M429" i="3"/>
  <c r="N429" i="3"/>
  <c r="M430" i="3"/>
  <c r="N430" i="3" s="1"/>
  <c r="M431" i="3"/>
  <c r="N431" i="3" s="1"/>
  <c r="M432" i="3"/>
  <c r="N432" i="3"/>
  <c r="M433" i="3"/>
  <c r="N433" i="3"/>
  <c r="M434" i="3"/>
  <c r="N434" i="3"/>
  <c r="M435" i="3"/>
  <c r="N435" i="3"/>
  <c r="M436" i="3"/>
  <c r="N436" i="3"/>
  <c r="M437" i="3"/>
  <c r="N437" i="3"/>
  <c r="M438" i="3"/>
  <c r="N438" i="3"/>
  <c r="M439" i="3"/>
  <c r="N439" i="3"/>
  <c r="M440" i="3"/>
  <c r="N440" i="3" s="1"/>
  <c r="M441" i="3"/>
  <c r="N441" i="3" s="1"/>
  <c r="M442" i="3"/>
  <c r="N442" i="3"/>
  <c r="M443" i="3"/>
  <c r="N443" i="3"/>
  <c r="M444" i="3"/>
  <c r="N444" i="3"/>
  <c r="M445" i="3"/>
  <c r="N445" i="3"/>
  <c r="M446" i="3"/>
  <c r="N446" i="3"/>
  <c r="M447" i="3"/>
  <c r="N447" i="3"/>
  <c r="M448" i="3"/>
  <c r="N448" i="3"/>
  <c r="M449" i="3"/>
  <c r="N449" i="3"/>
  <c r="M450" i="3"/>
  <c r="N450" i="3" s="1"/>
  <c r="M451" i="3"/>
  <c r="N451" i="3" s="1"/>
  <c r="M452" i="3"/>
  <c r="N452" i="3"/>
  <c r="M453" i="3"/>
  <c r="N453" i="3"/>
  <c r="M454" i="3"/>
  <c r="N454" i="3"/>
  <c r="M455" i="3"/>
  <c r="N455" i="3"/>
  <c r="M456" i="3"/>
  <c r="N456" i="3"/>
  <c r="M457" i="3"/>
  <c r="N457" i="3"/>
  <c r="M458" i="3"/>
  <c r="N458" i="3"/>
  <c r="M459" i="3"/>
  <c r="N459" i="3"/>
  <c r="M460" i="3"/>
  <c r="N460" i="3" s="1"/>
  <c r="M461" i="3"/>
  <c r="N461" i="3" s="1"/>
  <c r="M462" i="3"/>
  <c r="N462" i="3"/>
  <c r="M463" i="3"/>
  <c r="N463" i="3"/>
  <c r="M464" i="3"/>
  <c r="N464" i="3"/>
  <c r="O6" i="2"/>
  <c r="I13" i="1" l="1"/>
  <c r="J13" i="1" s="1"/>
  <c r="I40" i="1" l="1"/>
  <c r="J40" i="1" l="1"/>
  <c r="I16" i="1"/>
  <c r="I25" i="1" l="1"/>
  <c r="I26" i="1"/>
  <c r="I27" i="1"/>
  <c r="I28" i="1"/>
  <c r="I39" i="1"/>
  <c r="J28" i="1" l="1"/>
  <c r="D42" i="1"/>
  <c r="C42" i="1"/>
  <c r="I22" i="1"/>
  <c r="I12" i="1"/>
  <c r="I11" i="1"/>
  <c r="I19" i="1"/>
  <c r="I20" i="1"/>
  <c r="J16" i="1" l="1"/>
  <c r="J20" i="1"/>
  <c r="J26" i="1"/>
  <c r="I18" i="1"/>
  <c r="J18" i="1" s="1"/>
  <c r="I23" i="1"/>
  <c r="J23" i="1" s="1"/>
  <c r="I21" i="1"/>
  <c r="J21" i="1" s="1"/>
  <c r="J19" i="1"/>
  <c r="I15" i="1"/>
  <c r="J15" i="1" s="1"/>
  <c r="J39" i="1"/>
  <c r="H11" i="1"/>
  <c r="J25" i="1"/>
  <c r="I17" i="1"/>
  <c r="J17" i="1" s="1"/>
  <c r="J27" i="1"/>
  <c r="I14" i="1"/>
  <c r="J14" i="1" s="1"/>
  <c r="I24" i="1"/>
  <c r="J24" i="1" s="1"/>
  <c r="J11" i="1" l="1"/>
  <c r="J22" i="1"/>
  <c r="J12" i="1"/>
  <c r="I42" i="1" l="1"/>
  <c r="J42" i="1" l="1"/>
</calcChain>
</file>

<file path=xl/sharedStrings.xml><?xml version="1.0" encoding="utf-8"?>
<sst xmlns="http://schemas.openxmlformats.org/spreadsheetml/2006/main" count="270" uniqueCount="84">
  <si>
    <t>Index</t>
  </si>
  <si>
    <t>Angle</t>
  </si>
  <si>
    <t>Circ.</t>
  </si>
  <si>
    <t>FeretX</t>
  </si>
  <si>
    <t>FeretY</t>
  </si>
  <si>
    <t>FeretAngle</t>
  </si>
  <si>
    <t>MinFeret</t>
  </si>
  <si>
    <t>AR</t>
  </si>
  <si>
    <t>Round</t>
  </si>
  <si>
    <t>Solidity</t>
  </si>
  <si>
    <t>MicroplasticSolution.com</t>
  </si>
  <si>
    <t>Mass (µg)</t>
  </si>
  <si>
    <t>Volume (µm³)</t>
  </si>
  <si>
    <t>Area (µm²)</t>
  </si>
  <si>
    <t>Subsample (SS) #1</t>
  </si>
  <si>
    <t>Subsample (SS) #2</t>
  </si>
  <si>
    <t>Subsample (SS) #4</t>
  </si>
  <si>
    <t>Subsample (SS) #3</t>
  </si>
  <si>
    <t>Total</t>
  </si>
  <si>
    <t>PSD (%)</t>
  </si>
  <si>
    <t>Cum. PSD (%)</t>
  </si>
  <si>
    <t>Particle size distribution</t>
  </si>
  <si>
    <t>D10 (µm)</t>
  </si>
  <si>
    <t>D50 (µm)</t>
  </si>
  <si>
    <t>D90 (µm)</t>
  </si>
  <si>
    <t>contact@microplasticsolution.com</t>
  </si>
  <si>
    <t>Length (µm)</t>
  </si>
  <si>
    <t>Mean length (µm)</t>
  </si>
  <si>
    <t>100-150</t>
  </si>
  <si>
    <t>150-200</t>
  </si>
  <si>
    <t>200-250</t>
  </si>
  <si>
    <t>250-300</t>
  </si>
  <si>
    <t>300-350</t>
  </si>
  <si>
    <t>350-400</t>
  </si>
  <si>
    <t>400-450</t>
  </si>
  <si>
    <t>450-500</t>
  </si>
  <si>
    <t>500-550</t>
  </si>
  <si>
    <t>550-600</t>
  </si>
  <si>
    <t>600-650</t>
  </si>
  <si>
    <t>650-700</t>
  </si>
  <si>
    <t>700-750</t>
  </si>
  <si>
    <t>750-800</t>
  </si>
  <si>
    <t>800-850</t>
  </si>
  <si>
    <t>850-900</t>
  </si>
  <si>
    <t>950-1000</t>
  </si>
  <si>
    <t>900-950</t>
  </si>
  <si>
    <t>Overlay</t>
  </si>
  <si>
    <t>RSD (%)</t>
  </si>
  <si>
    <t>Polymer Raman signature</t>
  </si>
  <si>
    <t>Raman shift (1/cm)</t>
  </si>
  <si>
    <t>Counts (relative intensity)</t>
  </si>
  <si>
    <t>Micrograph (2.6 µm/pixel)</t>
  </si>
  <si>
    <t>SS #1</t>
  </si>
  <si>
    <t>SS #2</t>
  </si>
  <si>
    <t>SS #3</t>
  </si>
  <si>
    <t>SS #4</t>
  </si>
  <si>
    <r>
      <t>Polymer specific gravity: 1.38 g/cm³ (1.38·10</t>
    </r>
    <r>
      <rPr>
        <vertAlign val="superscript"/>
        <sz val="14"/>
        <color theme="0"/>
        <rFont val="Bahnschrift"/>
        <family val="2"/>
      </rPr>
      <t>−6</t>
    </r>
    <r>
      <rPr>
        <sz val="14"/>
        <color theme="0"/>
        <rFont val="Bahnschrift"/>
        <family val="2"/>
      </rPr>
      <t xml:space="preserve"> µg/µm³)</t>
    </r>
  </si>
  <si>
    <t>50-100</t>
  </si>
  <si>
    <t>Feret</t>
  </si>
  <si>
    <t>Fiber diameter 17.0 ± 0.3 µm (1.7%) (n = 10)</t>
  </si>
  <si>
    <t>Particle count (n/mg)</t>
  </si>
  <si>
    <t>n/mg</t>
  </si>
  <si>
    <t>Mean (n/mg)</t>
  </si>
  <si>
    <t>SD (n/mg)</t>
  </si>
  <si>
    <t>All values in fibers/mg</t>
  </si>
  <si>
    <t>Row Labels</t>
  </si>
  <si>
    <t>Grand Total</t>
  </si>
  <si>
    <t>Sum of Mass (µg)</t>
  </si>
  <si>
    <t>Count of Length (µm)</t>
  </si>
  <si>
    <t>1000-1050</t>
  </si>
  <si>
    <t>1050-1100</t>
  </si>
  <si>
    <t>1100-1150</t>
  </si>
  <si>
    <t>1150-1200</t>
  </si>
  <si>
    <t>1200-1250</t>
  </si>
  <si>
    <t>1300-1350</t>
  </si>
  <si>
    <t>1350-1400</t>
  </si>
  <si>
    <t>1400-1450</t>
  </si>
  <si>
    <t>1450-1500</t>
  </si>
  <si>
    <t>&gt;1500</t>
  </si>
  <si>
    <t>1250-1300</t>
  </si>
  <si>
    <t>Subsample = 0.5 mL aliquot taken from a 100 mL suspension in 95 vol.% ethanol, containing a total dry sample mass of 13.7 mg</t>
  </si>
  <si>
    <t>Note: D90 signifies that the 90th percentile of fibers is below 932 µm in length</t>
  </si>
  <si>
    <t>3,953 ± 243 (6%) n/mg | Dry, neat fibers</t>
  </si>
  <si>
    <t>EasyMP™ Batch #XXXX [Fibers (50-1000 µm), Polyethylene terephthalate (PET), Rounded, Blue]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</si>
</sst>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000"/>
    <numFmt numFmtId="165" formatCode="0.0"/>
    <numFmt numFmtId="166" formatCode="0.000"/>
    <numFmt numFmtId="167" formatCode="0.00000"/>
    <numFmt numFmtId="168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1"/>
      <color theme="1"/>
      <name val="Bahnschrift"/>
      <family val="2"/>
    </font>
    <font>
      <sz val="11"/>
      <color theme="1"/>
      <name val="Helvetica"/>
    </font>
    <font>
      <b/>
      <sz val="14"/>
      <color theme="0"/>
      <name val="Bahnschrift"/>
      <family val="2"/>
    </font>
    <font>
      <sz val="11"/>
      <color theme="0"/>
      <name val="Bahnschrift"/>
      <family val="2"/>
    </font>
    <font>
      <b/>
      <sz val="11"/>
      <color theme="1"/>
      <name val="Bahnschrift Light"/>
      <family val="2"/>
    </font>
    <font>
      <sz val="11"/>
      <color theme="1"/>
      <name val="Bahnschrift Light"/>
      <family val="2"/>
    </font>
    <font>
      <sz val="11"/>
      <color theme="1"/>
      <name val="Calibri Light"/>
      <family val="2"/>
      <scheme val="major"/>
    </font>
    <font>
      <b/>
      <sz val="12"/>
      <color theme="0"/>
      <name val="Bahnschrift"/>
      <family val="2"/>
    </font>
    <font>
      <sz val="14"/>
      <color theme="0"/>
      <name val="Bahnschrift"/>
      <family val="2"/>
    </font>
    <font>
      <b/>
      <sz val="16"/>
      <color theme="0"/>
      <name val="Bahnschrift"/>
      <family val="2"/>
    </font>
    <font>
      <u/>
      <sz val="11"/>
      <color theme="10"/>
      <name val="Calibri"/>
      <family val="2"/>
      <scheme val="minor"/>
    </font>
    <font>
      <u/>
      <sz val="11"/>
      <color theme="0"/>
      <name val="Bahnschrift Light"/>
      <family val="2"/>
    </font>
    <font>
      <b/>
      <sz val="11"/>
      <color theme="0"/>
      <name val="Bahnschrift"/>
      <family val="2"/>
    </font>
    <font>
      <vertAlign val="superscript"/>
      <sz val="14"/>
      <color theme="0"/>
      <name val="Bahnschrift"/>
      <family val="2"/>
    </font>
    <font>
      <sz val="11"/>
      <name val="Bahnschrift Light"/>
      <family val="2"/>
    </font>
    <font>
      <sz val="11"/>
      <name val="Bahnschrift"/>
      <family val="2"/>
    </font>
    <font>
      <sz val="12"/>
      <name val="Bahnschrift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66">
    <xf numFmtId="0" fontId="0" fillId="0" borderId="0" xfId="0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3" fillId="2" borderId="0" xfId="1" applyFont="1" applyFill="1"/>
    <xf numFmtId="0" fontId="1" fillId="3" borderId="0" xfId="0" applyFont="1" applyFill="1"/>
    <xf numFmtId="0" fontId="2" fillId="3" borderId="0" xfId="0" applyFont="1" applyFill="1"/>
    <xf numFmtId="0" fontId="2" fillId="3" borderId="0" xfId="0" applyFont="1" applyFill="1" applyBorder="1"/>
    <xf numFmtId="0" fontId="2" fillId="3" borderId="1" xfId="0" applyFont="1" applyFill="1" applyBorder="1"/>
    <xf numFmtId="49" fontId="1" fillId="3" borderId="1" xfId="0" applyNumberFormat="1" applyFont="1" applyFill="1" applyBorder="1"/>
    <xf numFmtId="1" fontId="1" fillId="3" borderId="0" xfId="0" applyNumberFormat="1" applyFont="1" applyFill="1"/>
    <xf numFmtId="165" fontId="1" fillId="3" borderId="0" xfId="0" applyNumberFormat="1" applyFont="1" applyFill="1"/>
    <xf numFmtId="0" fontId="7" fillId="3" borderId="0" xfId="0" applyFont="1" applyFill="1"/>
    <xf numFmtId="0" fontId="1" fillId="3" borderId="0" xfId="0" applyFont="1" applyFill="1" applyBorder="1" applyAlignment="1">
      <alignment horizontal="right"/>
    </xf>
    <xf numFmtId="0" fontId="2" fillId="4" borderId="0" xfId="0" applyFont="1" applyFill="1" applyBorder="1"/>
    <xf numFmtId="0" fontId="1" fillId="4" borderId="0" xfId="0" applyFont="1" applyFill="1"/>
    <xf numFmtId="0" fontId="2" fillId="4" borderId="0" xfId="0" applyFont="1" applyFill="1"/>
    <xf numFmtId="0" fontId="2" fillId="3" borderId="0" xfId="0" applyFont="1" applyFill="1" applyAlignment="1">
      <alignment vertical="center"/>
    </xf>
    <xf numFmtId="1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" fillId="5" borderId="0" xfId="0" applyFont="1" applyFill="1"/>
    <xf numFmtId="165" fontId="1" fillId="5" borderId="0" xfId="0" applyNumberFormat="1" applyFont="1" applyFill="1"/>
    <xf numFmtId="1" fontId="1" fillId="5" borderId="0" xfId="0" applyNumberFormat="1" applyFont="1" applyFill="1"/>
    <xf numFmtId="49" fontId="1" fillId="5" borderId="1" xfId="0" applyNumberFormat="1" applyFont="1" applyFill="1" applyBorder="1"/>
    <xf numFmtId="0" fontId="5" fillId="2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3" fillId="3" borderId="0" xfId="0" applyFont="1" applyFill="1"/>
    <xf numFmtId="0" fontId="8" fillId="3" borderId="0" xfId="0" applyFont="1" applyFill="1"/>
    <xf numFmtId="0" fontId="6" fillId="3" borderId="0" xfId="0" applyFont="1" applyFill="1"/>
    <xf numFmtId="0" fontId="0" fillId="3" borderId="0" xfId="0" applyFill="1"/>
    <xf numFmtId="1" fontId="7" fillId="3" borderId="0" xfId="0" applyNumberFormat="1" applyFont="1" applyFill="1"/>
    <xf numFmtId="164" fontId="7" fillId="3" borderId="0" xfId="0" applyNumberFormat="1" applyFont="1" applyFill="1"/>
    <xf numFmtId="2" fontId="8" fillId="3" borderId="0" xfId="0" applyNumberFormat="1" applyFont="1" applyFill="1"/>
    <xf numFmtId="0" fontId="7" fillId="3" borderId="0" xfId="0" applyNumberFormat="1" applyFont="1" applyFill="1"/>
    <xf numFmtId="2" fontId="7" fillId="3" borderId="0" xfId="0" applyNumberFormat="1" applyFont="1" applyFill="1"/>
    <xf numFmtId="11" fontId="7" fillId="3" borderId="0" xfId="0" applyNumberFormat="1" applyFont="1" applyFill="1"/>
    <xf numFmtId="166" fontId="7" fillId="3" borderId="0" xfId="0" applyNumberFormat="1" applyFont="1" applyFill="1"/>
    <xf numFmtId="165" fontId="7" fillId="3" borderId="0" xfId="0" applyNumberFormat="1" applyFont="1" applyFill="1"/>
    <xf numFmtId="0" fontId="7" fillId="3" borderId="0" xfId="0" applyFont="1" applyFill="1" applyAlignment="1">
      <alignment horizontal="left"/>
    </xf>
    <xf numFmtId="0" fontId="16" fillId="3" borderId="0" xfId="0" applyFont="1" applyFill="1"/>
    <xf numFmtId="2" fontId="16" fillId="3" borderId="0" xfId="0" applyNumberFormat="1" applyFont="1" applyFill="1"/>
    <xf numFmtId="0" fontId="1" fillId="3" borderId="1" xfId="0" applyFont="1" applyFill="1" applyBorder="1"/>
    <xf numFmtId="1" fontId="1" fillId="3" borderId="0" xfId="0" applyNumberFormat="1" applyFont="1" applyFill="1" applyAlignment="1">
      <alignment horizontal="center" vertical="center"/>
    </xf>
    <xf numFmtId="165" fontId="17" fillId="3" borderId="0" xfId="0" applyNumberFormat="1" applyFont="1" applyFill="1" applyAlignment="1"/>
    <xf numFmtId="167" fontId="17" fillId="3" borderId="0" xfId="0" applyNumberFormat="1" applyFont="1" applyFill="1" applyAlignment="1"/>
    <xf numFmtId="0" fontId="17" fillId="3" borderId="0" xfId="0" applyFont="1" applyFill="1" applyAlignment="1"/>
    <xf numFmtId="0" fontId="18" fillId="3" borderId="0" xfId="0" applyFont="1" applyFill="1" applyAlignment="1"/>
    <xf numFmtId="11" fontId="17" fillId="3" borderId="0" xfId="0" applyNumberFormat="1" applyFont="1" applyFill="1" applyAlignment="1"/>
    <xf numFmtId="2" fontId="3" fillId="3" borderId="0" xfId="0" applyNumberFormat="1" applyFont="1" applyFill="1"/>
    <xf numFmtId="2" fontId="14" fillId="3" borderId="0" xfId="0" applyNumberFormat="1" applyFont="1" applyFill="1" applyAlignment="1">
      <alignment vertical="center"/>
    </xf>
    <xf numFmtId="1" fontId="14" fillId="3" borderId="0" xfId="0" applyNumberFormat="1" applyFont="1" applyFill="1" applyAlignment="1">
      <alignment vertical="center"/>
    </xf>
    <xf numFmtId="0" fontId="2" fillId="4" borderId="2" xfId="0" applyFont="1" applyFill="1" applyBorder="1"/>
    <xf numFmtId="0" fontId="2" fillId="3" borderId="2" xfId="0" applyFont="1" applyFill="1" applyBorder="1"/>
    <xf numFmtId="1" fontId="1" fillId="5" borderId="2" xfId="0" applyNumberFormat="1" applyFont="1" applyFill="1" applyBorder="1"/>
    <xf numFmtId="1" fontId="1" fillId="3" borderId="2" xfId="0" applyNumberFormat="1" applyFont="1" applyFill="1" applyBorder="1"/>
    <xf numFmtId="168" fontId="14" fillId="2" borderId="0" xfId="2" applyNumberFormat="1" applyFont="1" applyFill="1" applyAlignment="1">
      <alignment vertical="center"/>
    </xf>
    <xf numFmtId="168" fontId="2" fillId="3" borderId="0" xfId="2" applyNumberFormat="1" applyFont="1" applyFill="1" applyAlignment="1">
      <alignment vertical="center"/>
    </xf>
    <xf numFmtId="0" fontId="7" fillId="4" borderId="0" xfId="0" applyFont="1" applyFill="1" applyAlignment="1">
      <alignment horizontal="left"/>
    </xf>
    <xf numFmtId="0" fontId="7" fillId="4" borderId="0" xfId="0" applyNumberFormat="1" applyFont="1" applyFill="1"/>
    <xf numFmtId="2" fontId="7" fillId="4" borderId="0" xfId="0" applyNumberFormat="1" applyFont="1" applyFill="1"/>
    <xf numFmtId="0" fontId="7" fillId="4" borderId="0" xfId="0" applyFont="1" applyFill="1"/>
  </cellXfs>
  <cellStyles count="3">
    <cellStyle name="Comma" xfId="2" builtinId="3"/>
    <cellStyle name="Hyperlink" xfId="1" builtinId="8"/>
    <cellStyle name="Normal" xfId="0" builtinId="0"/>
  </cellStyles>
  <dxfs count="153">
    <dxf>
      <numFmt numFmtId="2" formatCode="0.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2" formatCode="0.0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2" formatCode="0.0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2" formatCode="0.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2" formatCode="0.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family val="2"/>
        <scheme val="none"/>
      </font>
    </dxf>
    <dxf>
      <font>
        <name val="Bahnschrift Light"/>
        <family val="2"/>
        <scheme val="none"/>
      </font>
    </dxf>
    <dxf>
      <font>
        <name val="Bahnschrift Light"/>
        <family val="2"/>
        <scheme val="none"/>
      </font>
    </dxf>
    <dxf>
      <font>
        <name val="Bahnschrift Light"/>
        <family val="2"/>
        <scheme val="none"/>
      </font>
    </dxf>
    <dxf>
      <font>
        <name val="Bahnschrift Light"/>
        <family val="2"/>
        <scheme val="none"/>
      </font>
    </dxf>
    <dxf>
      <font>
        <name val="Bahnschrift Light"/>
        <family val="2"/>
        <scheme val="none"/>
      </font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2" formatCode="0.00"/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2" formatCode="0.00"/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2" formatCode="0.0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name val="Bahnschrift Light"/>
        <family val="2"/>
        <scheme val="none"/>
      </font>
    </dxf>
    <dxf>
      <font>
        <name val="Bahnschrift Light"/>
        <family val="2"/>
        <scheme val="none"/>
      </font>
    </dxf>
    <dxf>
      <font>
        <name val="Bahnschrift Light"/>
        <family val="2"/>
        <scheme val="none"/>
      </font>
    </dxf>
    <dxf>
      <font>
        <name val="Bahnschrift Light"/>
        <family val="2"/>
        <scheme val="none"/>
      </font>
    </dxf>
    <dxf>
      <font>
        <name val="Bahnschrift Light"/>
        <family val="2"/>
        <scheme val="none"/>
      </font>
    </dxf>
    <dxf>
      <font>
        <name val="Bahnschrift Light"/>
        <family val="2"/>
        <scheme val="none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Cum. PSD (%)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poly"/>
            <c:order val="5"/>
            <c:forward val="15"/>
            <c:backward val="5"/>
            <c:dispRSqr val="1"/>
            <c:dispEq val="1"/>
            <c:trendlineLbl>
              <c:layout>
                <c:manualLayout>
                  <c:x val="-0.17814664111447953"/>
                  <c:y val="-1.9952316714582966E-3"/>
                </c:manualLayout>
              </c:layout>
              <c:numFmt formatCode="#,##0.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'Batch #XXXX'!$N$11:$N$39</c:f>
              <c:numCache>
                <c:formatCode>0.0</c:formatCode>
                <c:ptCount val="29"/>
                <c:pt idx="0">
                  <c:v>1.0156971375807939</c:v>
                </c:pt>
                <c:pt idx="1">
                  <c:v>5.5401662049861491</c:v>
                </c:pt>
                <c:pt idx="2">
                  <c:v>11.542012927054477</c:v>
                </c:pt>
                <c:pt idx="3">
                  <c:v>17.451523545706369</c:v>
                </c:pt>
                <c:pt idx="4">
                  <c:v>23.822714681440438</c:v>
                </c:pt>
                <c:pt idx="5">
                  <c:v>30.470914127423818</c:v>
                </c:pt>
                <c:pt idx="6">
                  <c:v>34.441366574330559</c:v>
                </c:pt>
                <c:pt idx="7">
                  <c:v>38.688827331486607</c:v>
                </c:pt>
                <c:pt idx="8">
                  <c:v>42.38227146814404</c:v>
                </c:pt>
                <c:pt idx="9">
                  <c:v>47.368421052631575</c:v>
                </c:pt>
                <c:pt idx="10">
                  <c:v>52.169898430286239</c:v>
                </c:pt>
                <c:pt idx="11">
                  <c:v>57.802400738688824</c:v>
                </c:pt>
                <c:pt idx="12">
                  <c:v>62.603878116343488</c:v>
                </c:pt>
                <c:pt idx="13">
                  <c:v>66.666666666666657</c:v>
                </c:pt>
                <c:pt idx="14">
                  <c:v>69.806094182825476</c:v>
                </c:pt>
                <c:pt idx="15">
                  <c:v>73.40720221606648</c:v>
                </c:pt>
                <c:pt idx="16">
                  <c:v>77.469990766389657</c:v>
                </c:pt>
                <c:pt idx="17">
                  <c:v>80.701754385964904</c:v>
                </c:pt>
                <c:pt idx="18">
                  <c:v>82.825484764542921</c:v>
                </c:pt>
                <c:pt idx="19">
                  <c:v>84.949215143120938</c:v>
                </c:pt>
                <c:pt idx="20">
                  <c:v>87.165281625115398</c:v>
                </c:pt>
                <c:pt idx="21">
                  <c:v>88.7349953831948</c:v>
                </c:pt>
                <c:pt idx="22">
                  <c:v>89.935364727608459</c:v>
                </c:pt>
                <c:pt idx="23">
                  <c:v>91.874422899353618</c:v>
                </c:pt>
                <c:pt idx="24">
                  <c:v>92.797783933517977</c:v>
                </c:pt>
                <c:pt idx="25">
                  <c:v>93.444136657433035</c:v>
                </c:pt>
                <c:pt idx="26">
                  <c:v>94.552169898430265</c:v>
                </c:pt>
                <c:pt idx="27">
                  <c:v>95.752539242843937</c:v>
                </c:pt>
                <c:pt idx="28">
                  <c:v>96.768236380424725</c:v>
                </c:pt>
              </c:numCache>
            </c:numRef>
          </c:xVal>
          <c:yVal>
            <c:numRef>
              <c:f>'Batch #XXXX'!$L$11:$L$39</c:f>
              <c:numCache>
                <c:formatCode>General</c:formatCode>
                <c:ptCount val="29"/>
                <c:pt idx="0">
                  <c:v>75</c:v>
                </c:pt>
                <c:pt idx="1">
                  <c:v>125</c:v>
                </c:pt>
                <c:pt idx="2">
                  <c:v>175</c:v>
                </c:pt>
                <c:pt idx="3">
                  <c:v>225</c:v>
                </c:pt>
                <c:pt idx="4">
                  <c:v>275</c:v>
                </c:pt>
                <c:pt idx="5">
                  <c:v>325</c:v>
                </c:pt>
                <c:pt idx="6">
                  <c:v>375</c:v>
                </c:pt>
                <c:pt idx="7">
                  <c:v>425</c:v>
                </c:pt>
                <c:pt idx="8">
                  <c:v>475</c:v>
                </c:pt>
                <c:pt idx="9">
                  <c:v>525</c:v>
                </c:pt>
                <c:pt idx="10">
                  <c:v>575</c:v>
                </c:pt>
                <c:pt idx="11">
                  <c:v>625</c:v>
                </c:pt>
                <c:pt idx="12">
                  <c:v>675</c:v>
                </c:pt>
                <c:pt idx="13">
                  <c:v>725</c:v>
                </c:pt>
                <c:pt idx="14">
                  <c:v>775</c:v>
                </c:pt>
                <c:pt idx="15">
                  <c:v>825</c:v>
                </c:pt>
                <c:pt idx="16">
                  <c:v>875</c:v>
                </c:pt>
                <c:pt idx="17">
                  <c:v>925</c:v>
                </c:pt>
                <c:pt idx="18">
                  <c:v>975</c:v>
                </c:pt>
                <c:pt idx="19">
                  <c:v>1025</c:v>
                </c:pt>
                <c:pt idx="20">
                  <c:v>1075</c:v>
                </c:pt>
                <c:pt idx="21">
                  <c:v>1125</c:v>
                </c:pt>
                <c:pt idx="22">
                  <c:v>1175</c:v>
                </c:pt>
                <c:pt idx="23">
                  <c:v>1225</c:v>
                </c:pt>
                <c:pt idx="24">
                  <c:v>1275</c:v>
                </c:pt>
                <c:pt idx="25">
                  <c:v>1325</c:v>
                </c:pt>
                <c:pt idx="26">
                  <c:v>1375</c:v>
                </c:pt>
                <c:pt idx="27">
                  <c:v>1425</c:v>
                </c:pt>
                <c:pt idx="28">
                  <c:v>1475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AB5D-4FDD-87B5-FA0ADC16F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6628864"/>
        <c:axId val="1135076272"/>
      </c:scatterChart>
      <c:valAx>
        <c:axId val="1456628864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Cumulated PSD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135076272"/>
        <c:crosses val="autoZero"/>
        <c:crossBetween val="midCat"/>
        <c:majorUnit val="10"/>
      </c:valAx>
      <c:valAx>
        <c:axId val="1135076272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 baseline="0"/>
                  <a:t>Length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456628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Bahnschrif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r>
              <a:rPr lang="en-US"/>
              <a:t>EasyMP™ Batch #XXXX [fibers/mg]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MPs (n/mg)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'Batch #XXXX'!$I$11:$I$40</c:f>
                <c:numCache>
                  <c:formatCode>General</c:formatCode>
                  <c:ptCount val="30"/>
                  <c:pt idx="0">
                    <c:v>31.606766561475872</c:v>
                  </c:pt>
                  <c:pt idx="1">
                    <c:v>70.296935344008133</c:v>
                  </c:pt>
                  <c:pt idx="2">
                    <c:v>26.063607403441058</c:v>
                  </c:pt>
                  <c:pt idx="3">
                    <c:v>70.769049013377071</c:v>
                  </c:pt>
                  <c:pt idx="4">
                    <c:v>21.59153205510809</c:v>
                  </c:pt>
                  <c:pt idx="5">
                    <c:v>46.164637374720748</c:v>
                  </c:pt>
                  <c:pt idx="6">
                    <c:v>48.828788906057135</c:v>
                  </c:pt>
                  <c:pt idx="7">
                    <c:v>33.449457627414795</c:v>
                  </c:pt>
                  <c:pt idx="8">
                    <c:v>47.304676630714326</c:v>
                  </c:pt>
                  <c:pt idx="9">
                    <c:v>78.953677564904865</c:v>
                  </c:pt>
                  <c:pt idx="10">
                    <c:v>23.082318687360218</c:v>
                  </c:pt>
                  <c:pt idx="11">
                    <c:v>28.033378641856327</c:v>
                  </c:pt>
                  <c:pt idx="12">
                    <c:v>49.506058270987332</c:v>
                  </c:pt>
                  <c:pt idx="13">
                    <c:v>53.638461520799524</c:v>
                  </c:pt>
                  <c:pt idx="14">
                    <c:v>33.449457627414851</c:v>
                  </c:pt>
                  <c:pt idx="15">
                    <c:v>36.313410113380222</c:v>
                  </c:pt>
                  <c:pt idx="16">
                    <c:v>42.561692663104452</c:v>
                  </c:pt>
                  <c:pt idx="17">
                    <c:v>36.31341011338025</c:v>
                  </c:pt>
                  <c:pt idx="18">
                    <c:v>18.964059936885484</c:v>
                  </c:pt>
                  <c:pt idx="19">
                    <c:v>18.964059936885555</c:v>
                  </c:pt>
                  <c:pt idx="20">
                    <c:v>37.219120537173602</c:v>
                  </c:pt>
                  <c:pt idx="21">
                    <c:v>49.908008507946505</c:v>
                  </c:pt>
                  <c:pt idx="22">
                    <c:v>12.104470037793448</c:v>
                  </c:pt>
                  <c:pt idx="23">
                    <c:v>45.437589773681502</c:v>
                  </c:pt>
                  <c:pt idx="24">
                    <c:v>24.208940075586867</c:v>
                  </c:pt>
                  <c:pt idx="25">
                    <c:v>12.10447003779343</c:v>
                  </c:pt>
                  <c:pt idx="26">
                    <c:v>10.322726732650342</c:v>
                  </c:pt>
                  <c:pt idx="27">
                    <c:v>18.964059936885509</c:v>
                  </c:pt>
                  <c:pt idx="28">
                    <c:v>28.033378641856242</c:v>
                  </c:pt>
                  <c:pt idx="29">
                    <c:v>18.207578524447499</c:v>
                  </c:pt>
                </c:numCache>
              </c:numRef>
            </c:plus>
            <c:minus>
              <c:numRef>
                <c:f>'Batch #XXXX'!$I$11:$I$40</c:f>
                <c:numCache>
                  <c:formatCode>General</c:formatCode>
                  <c:ptCount val="30"/>
                  <c:pt idx="0">
                    <c:v>31.606766561475872</c:v>
                  </c:pt>
                  <c:pt idx="1">
                    <c:v>70.296935344008133</c:v>
                  </c:pt>
                  <c:pt idx="2">
                    <c:v>26.063607403441058</c:v>
                  </c:pt>
                  <c:pt idx="3">
                    <c:v>70.769049013377071</c:v>
                  </c:pt>
                  <c:pt idx="4">
                    <c:v>21.59153205510809</c:v>
                  </c:pt>
                  <c:pt idx="5">
                    <c:v>46.164637374720748</c:v>
                  </c:pt>
                  <c:pt idx="6">
                    <c:v>48.828788906057135</c:v>
                  </c:pt>
                  <c:pt idx="7">
                    <c:v>33.449457627414795</c:v>
                  </c:pt>
                  <c:pt idx="8">
                    <c:v>47.304676630714326</c:v>
                  </c:pt>
                  <c:pt idx="9">
                    <c:v>78.953677564904865</c:v>
                  </c:pt>
                  <c:pt idx="10">
                    <c:v>23.082318687360218</c:v>
                  </c:pt>
                  <c:pt idx="11">
                    <c:v>28.033378641856327</c:v>
                  </c:pt>
                  <c:pt idx="12">
                    <c:v>49.506058270987332</c:v>
                  </c:pt>
                  <c:pt idx="13">
                    <c:v>53.638461520799524</c:v>
                  </c:pt>
                  <c:pt idx="14">
                    <c:v>33.449457627414851</c:v>
                  </c:pt>
                  <c:pt idx="15">
                    <c:v>36.313410113380222</c:v>
                  </c:pt>
                  <c:pt idx="16">
                    <c:v>42.561692663104452</c:v>
                  </c:pt>
                  <c:pt idx="17">
                    <c:v>36.31341011338025</c:v>
                  </c:pt>
                  <c:pt idx="18">
                    <c:v>18.964059936885484</c:v>
                  </c:pt>
                  <c:pt idx="19">
                    <c:v>18.964059936885555</c:v>
                  </c:pt>
                  <c:pt idx="20">
                    <c:v>37.219120537173602</c:v>
                  </c:pt>
                  <c:pt idx="21">
                    <c:v>49.908008507946505</c:v>
                  </c:pt>
                  <c:pt idx="22">
                    <c:v>12.104470037793448</c:v>
                  </c:pt>
                  <c:pt idx="23">
                    <c:v>45.437589773681502</c:v>
                  </c:pt>
                  <c:pt idx="24">
                    <c:v>24.208940075586867</c:v>
                  </c:pt>
                  <c:pt idx="25">
                    <c:v>12.10447003779343</c:v>
                  </c:pt>
                  <c:pt idx="26">
                    <c:v>10.322726732650342</c:v>
                  </c:pt>
                  <c:pt idx="27">
                    <c:v>18.964059936885509</c:v>
                  </c:pt>
                  <c:pt idx="28">
                    <c:v>28.033378641856242</c:v>
                  </c:pt>
                  <c:pt idx="29">
                    <c:v>18.207578524447499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'Batch #XXXX'!$B$11:$B$40</c:f>
              <c:strCache>
                <c:ptCount val="30"/>
                <c:pt idx="0">
                  <c:v>50-100</c:v>
                </c:pt>
                <c:pt idx="1">
                  <c:v>100-150</c:v>
                </c:pt>
                <c:pt idx="2">
                  <c:v>150-200</c:v>
                </c:pt>
                <c:pt idx="3">
                  <c:v>200-250</c:v>
                </c:pt>
                <c:pt idx="4">
                  <c:v>250-300</c:v>
                </c:pt>
                <c:pt idx="5">
                  <c:v>300-350</c:v>
                </c:pt>
                <c:pt idx="6">
                  <c:v>350-400</c:v>
                </c:pt>
                <c:pt idx="7">
                  <c:v>400-450</c:v>
                </c:pt>
                <c:pt idx="8">
                  <c:v>450-500</c:v>
                </c:pt>
                <c:pt idx="9">
                  <c:v>500-550</c:v>
                </c:pt>
                <c:pt idx="10">
                  <c:v>550-600</c:v>
                </c:pt>
                <c:pt idx="11">
                  <c:v>600-650</c:v>
                </c:pt>
                <c:pt idx="12">
                  <c:v>650-700</c:v>
                </c:pt>
                <c:pt idx="13">
                  <c:v>700-750</c:v>
                </c:pt>
                <c:pt idx="14">
                  <c:v>750-800</c:v>
                </c:pt>
                <c:pt idx="15">
                  <c:v>800-850</c:v>
                </c:pt>
                <c:pt idx="16">
                  <c:v>850-900</c:v>
                </c:pt>
                <c:pt idx="17">
                  <c:v>900-950</c:v>
                </c:pt>
                <c:pt idx="18">
                  <c:v>950-1000</c:v>
                </c:pt>
                <c:pt idx="19">
                  <c:v>1000-1050</c:v>
                </c:pt>
                <c:pt idx="20">
                  <c:v>1050-1100</c:v>
                </c:pt>
                <c:pt idx="21">
                  <c:v>1100-1150</c:v>
                </c:pt>
                <c:pt idx="22">
                  <c:v>1150-1200</c:v>
                </c:pt>
                <c:pt idx="23">
                  <c:v>1200-1250</c:v>
                </c:pt>
                <c:pt idx="24">
                  <c:v>1250-1300</c:v>
                </c:pt>
                <c:pt idx="25">
                  <c:v>1300-1350</c:v>
                </c:pt>
                <c:pt idx="26">
                  <c:v>1350-1400</c:v>
                </c:pt>
                <c:pt idx="27">
                  <c:v>1400-1450</c:v>
                </c:pt>
                <c:pt idx="28">
                  <c:v>1450-1500</c:v>
                </c:pt>
                <c:pt idx="29">
                  <c:v>&gt;1500</c:v>
                </c:pt>
              </c:strCache>
            </c:strRef>
          </c:cat>
          <c:val>
            <c:numRef>
              <c:f>'Batch #XXXX'!$H$11:$H$40</c:f>
              <c:numCache>
                <c:formatCode>0</c:formatCode>
                <c:ptCount val="30"/>
                <c:pt idx="0">
                  <c:v>40.145985401459853</c:v>
                </c:pt>
                <c:pt idx="1">
                  <c:v>178.83211678832117</c:v>
                </c:pt>
                <c:pt idx="2">
                  <c:v>237.22627737226279</c:v>
                </c:pt>
                <c:pt idx="3">
                  <c:v>233.57664233576645</c:v>
                </c:pt>
                <c:pt idx="4">
                  <c:v>251.82481751824818</c:v>
                </c:pt>
                <c:pt idx="5">
                  <c:v>262.77372262773724</c:v>
                </c:pt>
                <c:pt idx="6">
                  <c:v>156.93430656934308</c:v>
                </c:pt>
                <c:pt idx="7">
                  <c:v>167.88321167883214</c:v>
                </c:pt>
                <c:pt idx="8">
                  <c:v>145.98540145985402</c:v>
                </c:pt>
                <c:pt idx="9">
                  <c:v>197.08029197080293</c:v>
                </c:pt>
                <c:pt idx="10">
                  <c:v>189.78102189781023</c:v>
                </c:pt>
                <c:pt idx="11">
                  <c:v>222.62773722627739</c:v>
                </c:pt>
                <c:pt idx="12">
                  <c:v>189.78102189781023</c:v>
                </c:pt>
                <c:pt idx="13">
                  <c:v>160.58394160583941</c:v>
                </c:pt>
                <c:pt idx="14">
                  <c:v>124.08759124087594</c:v>
                </c:pt>
                <c:pt idx="15">
                  <c:v>142.33576642335768</c:v>
                </c:pt>
                <c:pt idx="16">
                  <c:v>160.58394160583941</c:v>
                </c:pt>
                <c:pt idx="17">
                  <c:v>127.73722627737229</c:v>
                </c:pt>
                <c:pt idx="18">
                  <c:v>83.94160583941607</c:v>
                </c:pt>
                <c:pt idx="19">
                  <c:v>83.941605839416056</c:v>
                </c:pt>
                <c:pt idx="20">
                  <c:v>87.591240875912419</c:v>
                </c:pt>
                <c:pt idx="21">
                  <c:v>62.043795620437962</c:v>
                </c:pt>
                <c:pt idx="22">
                  <c:v>47.445255474452559</c:v>
                </c:pt>
                <c:pt idx="23">
                  <c:v>76.642335766423372</c:v>
                </c:pt>
                <c:pt idx="24">
                  <c:v>36.496350364963504</c:v>
                </c:pt>
                <c:pt idx="25">
                  <c:v>25.547445255474457</c:v>
                </c:pt>
                <c:pt idx="26">
                  <c:v>43.79562043795621</c:v>
                </c:pt>
                <c:pt idx="27">
                  <c:v>47.445255474452559</c:v>
                </c:pt>
                <c:pt idx="28">
                  <c:v>40.145985401459853</c:v>
                </c:pt>
                <c:pt idx="29">
                  <c:v>127.73722627737227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1-4684-B136-F57536993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34973520"/>
        <c:axId val="1398299088"/>
      </c:barChart>
      <c:catAx>
        <c:axId val="1534973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Length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398299088"/>
        <c:crosses val="autoZero"/>
        <c:auto val="1"/>
        <c:lblAlgn val="ctr"/>
        <c:lblOffset val="100"/>
        <c:noMultiLvlLbl val="0"/>
      </c:catAx>
      <c:valAx>
        <c:axId val="139829908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MPs (n/mg)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53497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ahnschrif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r>
              <a:rPr lang="en-US"/>
              <a:t>Raman signature (PET, Blue)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97572178477694"/>
          <c:y val="0.15782855137108034"/>
          <c:w val="0.80874302821522315"/>
          <c:h val="0.6076183195434541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'Batch #XXXX'!$B$62:$B$1048576</c:f>
              <c:numCache>
                <c:formatCode>General</c:formatCode>
                <c:ptCount val="1048515"/>
                <c:pt idx="0" formatCode="0.0">
                  <c:v>3480.14</c:v>
                </c:pt>
                <c:pt idx="1">
                  <c:v>3476.9920000000002</c:v>
                </c:pt>
                <c:pt idx="2">
                  <c:v>3473.8449999999998</c:v>
                </c:pt>
                <c:pt idx="3">
                  <c:v>3470.6970000000001</c:v>
                </c:pt>
                <c:pt idx="4">
                  <c:v>3467.549</c:v>
                </c:pt>
                <c:pt idx="5">
                  <c:v>3464.4009999999998</c:v>
                </c:pt>
                <c:pt idx="6">
                  <c:v>3461.2539999999999</c:v>
                </c:pt>
                <c:pt idx="7">
                  <c:v>3458.1060000000002</c:v>
                </c:pt>
                <c:pt idx="8">
                  <c:v>3454.9580000000001</c:v>
                </c:pt>
                <c:pt idx="9">
                  <c:v>3451.8110000000001</c:v>
                </c:pt>
                <c:pt idx="10">
                  <c:v>3448.663</c:v>
                </c:pt>
                <c:pt idx="11">
                  <c:v>3445.5149999999999</c:v>
                </c:pt>
                <c:pt idx="12">
                  <c:v>3442.3670000000002</c:v>
                </c:pt>
                <c:pt idx="13">
                  <c:v>3439.22</c:v>
                </c:pt>
                <c:pt idx="14">
                  <c:v>3436.0720000000001</c:v>
                </c:pt>
                <c:pt idx="15">
                  <c:v>3432.924</c:v>
                </c:pt>
                <c:pt idx="16">
                  <c:v>3429.777</c:v>
                </c:pt>
                <c:pt idx="17">
                  <c:v>3426.6289999999999</c:v>
                </c:pt>
                <c:pt idx="18">
                  <c:v>3423.4810000000002</c:v>
                </c:pt>
                <c:pt idx="19">
                  <c:v>3420.3330000000001</c:v>
                </c:pt>
                <c:pt idx="20">
                  <c:v>3417.1860000000001</c:v>
                </c:pt>
                <c:pt idx="21">
                  <c:v>3414.038</c:v>
                </c:pt>
                <c:pt idx="22">
                  <c:v>3410.89</c:v>
                </c:pt>
                <c:pt idx="23">
                  <c:v>3407.7429999999999</c:v>
                </c:pt>
                <c:pt idx="24">
                  <c:v>3404.5949999999998</c:v>
                </c:pt>
                <c:pt idx="25">
                  <c:v>3401.4470000000001</c:v>
                </c:pt>
                <c:pt idx="26">
                  <c:v>3398.3</c:v>
                </c:pt>
                <c:pt idx="27">
                  <c:v>3395.152</c:v>
                </c:pt>
                <c:pt idx="28">
                  <c:v>3392.0039999999999</c:v>
                </c:pt>
                <c:pt idx="29">
                  <c:v>3388.8560000000002</c:v>
                </c:pt>
                <c:pt idx="30">
                  <c:v>3385.7089999999998</c:v>
                </c:pt>
                <c:pt idx="31">
                  <c:v>3382.5610000000001</c:v>
                </c:pt>
                <c:pt idx="32">
                  <c:v>3379.413</c:v>
                </c:pt>
                <c:pt idx="33">
                  <c:v>3376.2660000000001</c:v>
                </c:pt>
                <c:pt idx="34">
                  <c:v>3373.1179999999999</c:v>
                </c:pt>
                <c:pt idx="35">
                  <c:v>3369.97</c:v>
                </c:pt>
                <c:pt idx="36">
                  <c:v>3366.8220000000001</c:v>
                </c:pt>
                <c:pt idx="37">
                  <c:v>3363.6750000000002</c:v>
                </c:pt>
                <c:pt idx="38">
                  <c:v>3360.527</c:v>
                </c:pt>
                <c:pt idx="39">
                  <c:v>3357.3789999999999</c:v>
                </c:pt>
                <c:pt idx="40">
                  <c:v>3354.232</c:v>
                </c:pt>
                <c:pt idx="41">
                  <c:v>3351.0839999999998</c:v>
                </c:pt>
                <c:pt idx="42">
                  <c:v>3347.9360000000001</c:v>
                </c:pt>
                <c:pt idx="43">
                  <c:v>3344.788</c:v>
                </c:pt>
                <c:pt idx="44">
                  <c:v>3341.6410000000001</c:v>
                </c:pt>
                <c:pt idx="45">
                  <c:v>3338.4929999999999</c:v>
                </c:pt>
                <c:pt idx="46">
                  <c:v>3335.3449999999998</c:v>
                </c:pt>
                <c:pt idx="47">
                  <c:v>3332.1979999999999</c:v>
                </c:pt>
                <c:pt idx="48">
                  <c:v>3329.05</c:v>
                </c:pt>
                <c:pt idx="49">
                  <c:v>3325.902</c:v>
                </c:pt>
                <c:pt idx="50">
                  <c:v>3322.7539999999999</c:v>
                </c:pt>
                <c:pt idx="51">
                  <c:v>3319.607</c:v>
                </c:pt>
                <c:pt idx="52">
                  <c:v>3316.4589999999998</c:v>
                </c:pt>
                <c:pt idx="53">
                  <c:v>3313.3110000000001</c:v>
                </c:pt>
                <c:pt idx="54">
                  <c:v>3310.1640000000002</c:v>
                </c:pt>
                <c:pt idx="55">
                  <c:v>3307.0160000000001</c:v>
                </c:pt>
                <c:pt idx="56">
                  <c:v>3303.8679999999999</c:v>
                </c:pt>
                <c:pt idx="57">
                  <c:v>3300.72</c:v>
                </c:pt>
                <c:pt idx="58">
                  <c:v>3297.5729999999999</c:v>
                </c:pt>
                <c:pt idx="59">
                  <c:v>3294.4250000000002</c:v>
                </c:pt>
                <c:pt idx="60">
                  <c:v>3291.277</c:v>
                </c:pt>
                <c:pt idx="61">
                  <c:v>3288.13</c:v>
                </c:pt>
                <c:pt idx="62">
                  <c:v>3284.982</c:v>
                </c:pt>
                <c:pt idx="63">
                  <c:v>3281.8339999999998</c:v>
                </c:pt>
                <c:pt idx="64">
                  <c:v>3278.6869999999999</c:v>
                </c:pt>
                <c:pt idx="65">
                  <c:v>3275.5390000000002</c:v>
                </c:pt>
                <c:pt idx="66">
                  <c:v>3272.3910000000001</c:v>
                </c:pt>
                <c:pt idx="67">
                  <c:v>3269.2429999999999</c:v>
                </c:pt>
                <c:pt idx="68">
                  <c:v>3266.096</c:v>
                </c:pt>
                <c:pt idx="69">
                  <c:v>3262.9479999999999</c:v>
                </c:pt>
                <c:pt idx="70">
                  <c:v>3259.8</c:v>
                </c:pt>
                <c:pt idx="71">
                  <c:v>3256.6529999999998</c:v>
                </c:pt>
                <c:pt idx="72">
                  <c:v>3253.5050000000001</c:v>
                </c:pt>
                <c:pt idx="73">
                  <c:v>3250.357</c:v>
                </c:pt>
                <c:pt idx="74">
                  <c:v>3247.2089999999998</c:v>
                </c:pt>
                <c:pt idx="75">
                  <c:v>3244.0619999999999</c:v>
                </c:pt>
                <c:pt idx="76">
                  <c:v>3240.9140000000002</c:v>
                </c:pt>
                <c:pt idx="77">
                  <c:v>3237.7660000000001</c:v>
                </c:pt>
                <c:pt idx="78">
                  <c:v>3234.6190000000001</c:v>
                </c:pt>
                <c:pt idx="79">
                  <c:v>3231.471</c:v>
                </c:pt>
                <c:pt idx="80">
                  <c:v>3228.3229999999999</c:v>
                </c:pt>
                <c:pt idx="81">
                  <c:v>3225.1750000000002</c:v>
                </c:pt>
                <c:pt idx="82">
                  <c:v>3222.0279999999998</c:v>
                </c:pt>
                <c:pt idx="83">
                  <c:v>3218.88</c:v>
                </c:pt>
                <c:pt idx="84">
                  <c:v>3215.732</c:v>
                </c:pt>
                <c:pt idx="85">
                  <c:v>3212.585</c:v>
                </c:pt>
                <c:pt idx="86">
                  <c:v>3209.4369999999999</c:v>
                </c:pt>
                <c:pt idx="87">
                  <c:v>3206.2890000000002</c:v>
                </c:pt>
                <c:pt idx="88">
                  <c:v>3203.1410000000001</c:v>
                </c:pt>
                <c:pt idx="89">
                  <c:v>3199.9940000000001</c:v>
                </c:pt>
                <c:pt idx="90">
                  <c:v>3196.846</c:v>
                </c:pt>
                <c:pt idx="91">
                  <c:v>3193.6979999999999</c:v>
                </c:pt>
                <c:pt idx="92">
                  <c:v>3190.5509999999999</c:v>
                </c:pt>
                <c:pt idx="93">
                  <c:v>3187.4029999999998</c:v>
                </c:pt>
                <c:pt idx="94">
                  <c:v>3184.2550000000001</c:v>
                </c:pt>
                <c:pt idx="95">
                  <c:v>3181.107</c:v>
                </c:pt>
                <c:pt idx="96">
                  <c:v>3177.96</c:v>
                </c:pt>
                <c:pt idx="97">
                  <c:v>3174.8119999999999</c:v>
                </c:pt>
                <c:pt idx="98">
                  <c:v>3171.6640000000002</c:v>
                </c:pt>
                <c:pt idx="99">
                  <c:v>3168.5169999999998</c:v>
                </c:pt>
                <c:pt idx="100">
                  <c:v>3165.3690000000001</c:v>
                </c:pt>
                <c:pt idx="101">
                  <c:v>3162.221</c:v>
                </c:pt>
                <c:pt idx="102">
                  <c:v>3159.0740000000001</c:v>
                </c:pt>
                <c:pt idx="103">
                  <c:v>3155.9259999999999</c:v>
                </c:pt>
                <c:pt idx="104">
                  <c:v>3152.7779999999998</c:v>
                </c:pt>
                <c:pt idx="105">
                  <c:v>3149.63</c:v>
                </c:pt>
                <c:pt idx="106">
                  <c:v>3146.4830000000002</c:v>
                </c:pt>
                <c:pt idx="107">
                  <c:v>3143.335</c:v>
                </c:pt>
                <c:pt idx="108">
                  <c:v>3140.1869999999999</c:v>
                </c:pt>
                <c:pt idx="109">
                  <c:v>3137.04</c:v>
                </c:pt>
                <c:pt idx="110">
                  <c:v>3133.8919999999998</c:v>
                </c:pt>
                <c:pt idx="111">
                  <c:v>3130.7440000000001</c:v>
                </c:pt>
                <c:pt idx="112">
                  <c:v>3127.596</c:v>
                </c:pt>
                <c:pt idx="113">
                  <c:v>3124.4490000000001</c:v>
                </c:pt>
                <c:pt idx="114">
                  <c:v>3121.3009999999999</c:v>
                </c:pt>
                <c:pt idx="115">
                  <c:v>3118.1529999999998</c:v>
                </c:pt>
                <c:pt idx="116">
                  <c:v>3115.0059999999999</c:v>
                </c:pt>
                <c:pt idx="117">
                  <c:v>3111.8580000000002</c:v>
                </c:pt>
                <c:pt idx="118">
                  <c:v>3108.71</c:v>
                </c:pt>
                <c:pt idx="119">
                  <c:v>3105.5619999999999</c:v>
                </c:pt>
                <c:pt idx="120">
                  <c:v>3102.415</c:v>
                </c:pt>
                <c:pt idx="121">
                  <c:v>3099.2669999999998</c:v>
                </c:pt>
                <c:pt idx="122">
                  <c:v>3096.1190000000001</c:v>
                </c:pt>
                <c:pt idx="123">
                  <c:v>3092.9720000000002</c:v>
                </c:pt>
                <c:pt idx="124">
                  <c:v>3089.8240000000001</c:v>
                </c:pt>
                <c:pt idx="125">
                  <c:v>3086.6759999999999</c:v>
                </c:pt>
                <c:pt idx="126">
                  <c:v>3083.5279999999998</c:v>
                </c:pt>
                <c:pt idx="127">
                  <c:v>3080.3809999999999</c:v>
                </c:pt>
                <c:pt idx="128">
                  <c:v>3077.2330000000002</c:v>
                </c:pt>
                <c:pt idx="129">
                  <c:v>3074.085</c:v>
                </c:pt>
                <c:pt idx="130">
                  <c:v>3070.9380000000001</c:v>
                </c:pt>
                <c:pt idx="131">
                  <c:v>3067.79</c:v>
                </c:pt>
                <c:pt idx="132">
                  <c:v>3064.6419999999998</c:v>
                </c:pt>
                <c:pt idx="133">
                  <c:v>3061.4940000000001</c:v>
                </c:pt>
                <c:pt idx="134">
                  <c:v>3058.3470000000002</c:v>
                </c:pt>
                <c:pt idx="135">
                  <c:v>3055.1990000000001</c:v>
                </c:pt>
                <c:pt idx="136">
                  <c:v>3052.0509999999999</c:v>
                </c:pt>
                <c:pt idx="137">
                  <c:v>3048.904</c:v>
                </c:pt>
                <c:pt idx="138">
                  <c:v>3045.7559999999999</c:v>
                </c:pt>
                <c:pt idx="139">
                  <c:v>3042.6080000000002</c:v>
                </c:pt>
                <c:pt idx="140">
                  <c:v>3039.4609999999998</c:v>
                </c:pt>
                <c:pt idx="141">
                  <c:v>3036.3130000000001</c:v>
                </c:pt>
                <c:pt idx="142">
                  <c:v>3033.165</c:v>
                </c:pt>
                <c:pt idx="143">
                  <c:v>3030.0169999999998</c:v>
                </c:pt>
                <c:pt idx="144">
                  <c:v>3026.87</c:v>
                </c:pt>
                <c:pt idx="145">
                  <c:v>3023.7220000000002</c:v>
                </c:pt>
                <c:pt idx="146">
                  <c:v>3020.5740000000001</c:v>
                </c:pt>
                <c:pt idx="147">
                  <c:v>3017.4270000000001</c:v>
                </c:pt>
                <c:pt idx="148">
                  <c:v>3014.279</c:v>
                </c:pt>
                <c:pt idx="149">
                  <c:v>3011.1309999999999</c:v>
                </c:pt>
                <c:pt idx="150">
                  <c:v>3007.9830000000002</c:v>
                </c:pt>
                <c:pt idx="151">
                  <c:v>3004.8359999999998</c:v>
                </c:pt>
                <c:pt idx="152">
                  <c:v>3001.6880000000001</c:v>
                </c:pt>
                <c:pt idx="153">
                  <c:v>2998.54</c:v>
                </c:pt>
                <c:pt idx="154">
                  <c:v>2995.393</c:v>
                </c:pt>
                <c:pt idx="155">
                  <c:v>2992.2449999999999</c:v>
                </c:pt>
                <c:pt idx="156">
                  <c:v>2989.0970000000002</c:v>
                </c:pt>
                <c:pt idx="157">
                  <c:v>2985.9490000000001</c:v>
                </c:pt>
                <c:pt idx="158">
                  <c:v>2982.8020000000001</c:v>
                </c:pt>
                <c:pt idx="159">
                  <c:v>2979.654</c:v>
                </c:pt>
                <c:pt idx="160">
                  <c:v>2976.5059999999999</c:v>
                </c:pt>
                <c:pt idx="161">
                  <c:v>2973.3589999999999</c:v>
                </c:pt>
                <c:pt idx="162">
                  <c:v>2970.2109999999998</c:v>
                </c:pt>
                <c:pt idx="163">
                  <c:v>2967.0630000000001</c:v>
                </c:pt>
                <c:pt idx="164">
                  <c:v>2963.915</c:v>
                </c:pt>
                <c:pt idx="165">
                  <c:v>2960.768</c:v>
                </c:pt>
                <c:pt idx="166">
                  <c:v>2957.62</c:v>
                </c:pt>
                <c:pt idx="167">
                  <c:v>2954.4720000000002</c:v>
                </c:pt>
                <c:pt idx="168">
                  <c:v>2951.3249999999998</c:v>
                </c:pt>
                <c:pt idx="169">
                  <c:v>2948.1770000000001</c:v>
                </c:pt>
                <c:pt idx="170">
                  <c:v>2945.029</c:v>
                </c:pt>
                <c:pt idx="171">
                  <c:v>2941.8809999999999</c:v>
                </c:pt>
                <c:pt idx="172">
                  <c:v>2938.7339999999999</c:v>
                </c:pt>
                <c:pt idx="173">
                  <c:v>2935.5859999999998</c:v>
                </c:pt>
                <c:pt idx="174">
                  <c:v>2932.4380000000001</c:v>
                </c:pt>
                <c:pt idx="175">
                  <c:v>2929.2910000000002</c:v>
                </c:pt>
                <c:pt idx="176">
                  <c:v>2926.143</c:v>
                </c:pt>
                <c:pt idx="177">
                  <c:v>2922.9949999999999</c:v>
                </c:pt>
                <c:pt idx="178">
                  <c:v>2919.848</c:v>
                </c:pt>
                <c:pt idx="179">
                  <c:v>2916.7</c:v>
                </c:pt>
                <c:pt idx="180">
                  <c:v>2913.5520000000001</c:v>
                </c:pt>
                <c:pt idx="181">
                  <c:v>2910.404</c:v>
                </c:pt>
                <c:pt idx="182">
                  <c:v>2907.2570000000001</c:v>
                </c:pt>
                <c:pt idx="183">
                  <c:v>2904.1089999999999</c:v>
                </c:pt>
                <c:pt idx="184">
                  <c:v>2900.9609999999998</c:v>
                </c:pt>
                <c:pt idx="185">
                  <c:v>2897.8139999999999</c:v>
                </c:pt>
                <c:pt idx="186">
                  <c:v>2894.6660000000002</c:v>
                </c:pt>
                <c:pt idx="187">
                  <c:v>2891.518</c:v>
                </c:pt>
                <c:pt idx="188">
                  <c:v>2888.37</c:v>
                </c:pt>
                <c:pt idx="189">
                  <c:v>2885.223</c:v>
                </c:pt>
                <c:pt idx="190">
                  <c:v>2882.0749999999998</c:v>
                </c:pt>
                <c:pt idx="191">
                  <c:v>2878.9270000000001</c:v>
                </c:pt>
                <c:pt idx="192">
                  <c:v>2875.78</c:v>
                </c:pt>
                <c:pt idx="193">
                  <c:v>2872.6320000000001</c:v>
                </c:pt>
                <c:pt idx="194">
                  <c:v>2869.4839999999999</c:v>
                </c:pt>
                <c:pt idx="195">
                  <c:v>2866.3359999999998</c:v>
                </c:pt>
                <c:pt idx="196">
                  <c:v>2863.1889999999999</c:v>
                </c:pt>
                <c:pt idx="197">
                  <c:v>2860.0410000000002</c:v>
                </c:pt>
                <c:pt idx="198">
                  <c:v>2856.893</c:v>
                </c:pt>
                <c:pt idx="199">
                  <c:v>2853.7460000000001</c:v>
                </c:pt>
                <c:pt idx="200">
                  <c:v>2850.598</c:v>
                </c:pt>
                <c:pt idx="201">
                  <c:v>2847.45</c:v>
                </c:pt>
                <c:pt idx="202">
                  <c:v>2844.3020000000001</c:v>
                </c:pt>
                <c:pt idx="203">
                  <c:v>2841.1550000000002</c:v>
                </c:pt>
                <c:pt idx="204">
                  <c:v>2838.0070000000001</c:v>
                </c:pt>
                <c:pt idx="205">
                  <c:v>2834.8589999999999</c:v>
                </c:pt>
                <c:pt idx="206">
                  <c:v>2831.712</c:v>
                </c:pt>
                <c:pt idx="207">
                  <c:v>2828.5639999999999</c:v>
                </c:pt>
                <c:pt idx="208">
                  <c:v>2825.4160000000002</c:v>
                </c:pt>
                <c:pt idx="209">
                  <c:v>2822.268</c:v>
                </c:pt>
                <c:pt idx="210">
                  <c:v>2819.1210000000001</c:v>
                </c:pt>
                <c:pt idx="211">
                  <c:v>2815.973</c:v>
                </c:pt>
                <c:pt idx="212">
                  <c:v>2812.8249999999998</c:v>
                </c:pt>
                <c:pt idx="213">
                  <c:v>2809.6779999999999</c:v>
                </c:pt>
                <c:pt idx="214">
                  <c:v>2806.53</c:v>
                </c:pt>
                <c:pt idx="215">
                  <c:v>2803.3820000000001</c:v>
                </c:pt>
                <c:pt idx="216">
                  <c:v>2800.2339999999999</c:v>
                </c:pt>
                <c:pt idx="217">
                  <c:v>2797.087</c:v>
                </c:pt>
                <c:pt idx="218">
                  <c:v>2793.9389999999999</c:v>
                </c:pt>
                <c:pt idx="219">
                  <c:v>2790.7910000000002</c:v>
                </c:pt>
                <c:pt idx="220">
                  <c:v>2787.6439999999998</c:v>
                </c:pt>
                <c:pt idx="221">
                  <c:v>2784.4960000000001</c:v>
                </c:pt>
                <c:pt idx="222">
                  <c:v>2781.348</c:v>
                </c:pt>
                <c:pt idx="223">
                  <c:v>2778.201</c:v>
                </c:pt>
                <c:pt idx="224">
                  <c:v>2775.0529999999999</c:v>
                </c:pt>
                <c:pt idx="225">
                  <c:v>2771.9050000000002</c:v>
                </c:pt>
                <c:pt idx="226">
                  <c:v>2768.7570000000001</c:v>
                </c:pt>
                <c:pt idx="227">
                  <c:v>2765.61</c:v>
                </c:pt>
                <c:pt idx="228">
                  <c:v>2762.462</c:v>
                </c:pt>
                <c:pt idx="229">
                  <c:v>2759.3139999999999</c:v>
                </c:pt>
                <c:pt idx="230">
                  <c:v>2756.1669999999999</c:v>
                </c:pt>
                <c:pt idx="231">
                  <c:v>2753.0189999999998</c:v>
                </c:pt>
                <c:pt idx="232">
                  <c:v>2749.8710000000001</c:v>
                </c:pt>
                <c:pt idx="233">
                  <c:v>2746.723</c:v>
                </c:pt>
                <c:pt idx="234">
                  <c:v>2743.576</c:v>
                </c:pt>
                <c:pt idx="235">
                  <c:v>2740.4279999999999</c:v>
                </c:pt>
                <c:pt idx="236">
                  <c:v>2737.28</c:v>
                </c:pt>
                <c:pt idx="237">
                  <c:v>2734.1329999999998</c:v>
                </c:pt>
                <c:pt idx="238">
                  <c:v>2730.9850000000001</c:v>
                </c:pt>
                <c:pt idx="239">
                  <c:v>2727.837</c:v>
                </c:pt>
                <c:pt idx="240">
                  <c:v>2724.6889999999999</c:v>
                </c:pt>
                <c:pt idx="241">
                  <c:v>2721.5419999999999</c:v>
                </c:pt>
                <c:pt idx="242">
                  <c:v>2718.3939999999998</c:v>
                </c:pt>
                <c:pt idx="243">
                  <c:v>2715.2460000000001</c:v>
                </c:pt>
                <c:pt idx="244">
                  <c:v>2712.0990000000002</c:v>
                </c:pt>
                <c:pt idx="245">
                  <c:v>2708.951</c:v>
                </c:pt>
                <c:pt idx="246">
                  <c:v>2705.8029999999999</c:v>
                </c:pt>
                <c:pt idx="247">
                  <c:v>2702.6550000000002</c:v>
                </c:pt>
                <c:pt idx="248">
                  <c:v>2699.5079999999998</c:v>
                </c:pt>
                <c:pt idx="249">
                  <c:v>2696.36</c:v>
                </c:pt>
                <c:pt idx="250">
                  <c:v>2693.212</c:v>
                </c:pt>
                <c:pt idx="251">
                  <c:v>2690.0650000000001</c:v>
                </c:pt>
                <c:pt idx="252">
                  <c:v>2686.9169999999999</c:v>
                </c:pt>
                <c:pt idx="253">
                  <c:v>2683.7689999999998</c:v>
                </c:pt>
                <c:pt idx="254">
                  <c:v>2680.6210000000001</c:v>
                </c:pt>
                <c:pt idx="255">
                  <c:v>2677.4740000000002</c:v>
                </c:pt>
                <c:pt idx="256">
                  <c:v>2674.326</c:v>
                </c:pt>
                <c:pt idx="257">
                  <c:v>2671.1779999999999</c:v>
                </c:pt>
                <c:pt idx="258">
                  <c:v>2668.0309999999999</c:v>
                </c:pt>
                <c:pt idx="259">
                  <c:v>2664.8829999999998</c:v>
                </c:pt>
                <c:pt idx="260">
                  <c:v>2661.7350000000001</c:v>
                </c:pt>
                <c:pt idx="261">
                  <c:v>2658.5880000000002</c:v>
                </c:pt>
                <c:pt idx="262">
                  <c:v>2655.44</c:v>
                </c:pt>
                <c:pt idx="263">
                  <c:v>2652.2919999999999</c:v>
                </c:pt>
                <c:pt idx="264">
                  <c:v>2649.1439999999998</c:v>
                </c:pt>
                <c:pt idx="265">
                  <c:v>2645.9969999999998</c:v>
                </c:pt>
                <c:pt idx="266">
                  <c:v>2642.8490000000002</c:v>
                </c:pt>
                <c:pt idx="267">
                  <c:v>2639.701</c:v>
                </c:pt>
                <c:pt idx="268">
                  <c:v>2636.5540000000001</c:v>
                </c:pt>
                <c:pt idx="269">
                  <c:v>2633.4059999999999</c:v>
                </c:pt>
                <c:pt idx="270">
                  <c:v>2630.2579999999998</c:v>
                </c:pt>
                <c:pt idx="271">
                  <c:v>2627.11</c:v>
                </c:pt>
                <c:pt idx="272">
                  <c:v>2623.9630000000002</c:v>
                </c:pt>
                <c:pt idx="273">
                  <c:v>2620.8150000000001</c:v>
                </c:pt>
                <c:pt idx="274">
                  <c:v>2617.6669999999999</c:v>
                </c:pt>
                <c:pt idx="275">
                  <c:v>2614.52</c:v>
                </c:pt>
                <c:pt idx="276">
                  <c:v>2611.3719999999998</c:v>
                </c:pt>
                <c:pt idx="277">
                  <c:v>2608.2240000000002</c:v>
                </c:pt>
                <c:pt idx="278">
                  <c:v>2605.076</c:v>
                </c:pt>
                <c:pt idx="279">
                  <c:v>2601.9290000000001</c:v>
                </c:pt>
                <c:pt idx="280">
                  <c:v>2598.7809999999999</c:v>
                </c:pt>
                <c:pt idx="281">
                  <c:v>2595.6329999999998</c:v>
                </c:pt>
                <c:pt idx="282">
                  <c:v>2592.4859999999999</c:v>
                </c:pt>
                <c:pt idx="283">
                  <c:v>2589.3380000000002</c:v>
                </c:pt>
                <c:pt idx="284">
                  <c:v>2586.19</c:v>
                </c:pt>
                <c:pt idx="285">
                  <c:v>2583.0419999999999</c:v>
                </c:pt>
                <c:pt idx="286">
                  <c:v>2579.895</c:v>
                </c:pt>
                <c:pt idx="287">
                  <c:v>2576.7469999999998</c:v>
                </c:pt>
                <c:pt idx="288">
                  <c:v>2573.5990000000002</c:v>
                </c:pt>
                <c:pt idx="289">
                  <c:v>2570.4520000000002</c:v>
                </c:pt>
                <c:pt idx="290">
                  <c:v>2567.3040000000001</c:v>
                </c:pt>
                <c:pt idx="291">
                  <c:v>2564.1559999999999</c:v>
                </c:pt>
                <c:pt idx="292">
                  <c:v>2561.0079999999998</c:v>
                </c:pt>
                <c:pt idx="293">
                  <c:v>2557.8609999999999</c:v>
                </c:pt>
                <c:pt idx="294">
                  <c:v>2554.7130000000002</c:v>
                </c:pt>
                <c:pt idx="295">
                  <c:v>2551.5650000000001</c:v>
                </c:pt>
                <c:pt idx="296">
                  <c:v>2548.4180000000001</c:v>
                </c:pt>
                <c:pt idx="297">
                  <c:v>2545.27</c:v>
                </c:pt>
                <c:pt idx="298">
                  <c:v>2542.1219999999998</c:v>
                </c:pt>
                <c:pt idx="299">
                  <c:v>2538.9749999999999</c:v>
                </c:pt>
                <c:pt idx="300">
                  <c:v>2535.8270000000002</c:v>
                </c:pt>
                <c:pt idx="301">
                  <c:v>2532.6790000000001</c:v>
                </c:pt>
                <c:pt idx="302">
                  <c:v>2529.5309999999999</c:v>
                </c:pt>
                <c:pt idx="303">
                  <c:v>2526.384</c:v>
                </c:pt>
                <c:pt idx="304">
                  <c:v>2523.2359999999999</c:v>
                </c:pt>
                <c:pt idx="305">
                  <c:v>2520.0880000000002</c:v>
                </c:pt>
                <c:pt idx="306">
                  <c:v>2516.9409999999998</c:v>
                </c:pt>
                <c:pt idx="307">
                  <c:v>2513.7930000000001</c:v>
                </c:pt>
                <c:pt idx="308">
                  <c:v>2510.645</c:v>
                </c:pt>
                <c:pt idx="309">
                  <c:v>2507.4969999999998</c:v>
                </c:pt>
                <c:pt idx="310">
                  <c:v>2504.35</c:v>
                </c:pt>
                <c:pt idx="311">
                  <c:v>2501.2020000000002</c:v>
                </c:pt>
                <c:pt idx="312">
                  <c:v>2498.0540000000001</c:v>
                </c:pt>
                <c:pt idx="313">
                  <c:v>2494.9070000000002</c:v>
                </c:pt>
                <c:pt idx="314">
                  <c:v>2491.759</c:v>
                </c:pt>
                <c:pt idx="315">
                  <c:v>2488.6109999999999</c:v>
                </c:pt>
                <c:pt idx="316">
                  <c:v>2485.4630000000002</c:v>
                </c:pt>
                <c:pt idx="317">
                  <c:v>2482.3159999999998</c:v>
                </c:pt>
                <c:pt idx="318">
                  <c:v>2479.1680000000001</c:v>
                </c:pt>
                <c:pt idx="319">
                  <c:v>2476.02</c:v>
                </c:pt>
                <c:pt idx="320">
                  <c:v>2472.873</c:v>
                </c:pt>
                <c:pt idx="321">
                  <c:v>2469.7249999999999</c:v>
                </c:pt>
                <c:pt idx="322">
                  <c:v>2466.5770000000002</c:v>
                </c:pt>
                <c:pt idx="323">
                  <c:v>2463.4290000000001</c:v>
                </c:pt>
                <c:pt idx="324">
                  <c:v>2460.2820000000002</c:v>
                </c:pt>
                <c:pt idx="325">
                  <c:v>2457.134</c:v>
                </c:pt>
                <c:pt idx="326">
                  <c:v>2453.9859999999999</c:v>
                </c:pt>
                <c:pt idx="327">
                  <c:v>2450.8389999999999</c:v>
                </c:pt>
                <c:pt idx="328">
                  <c:v>2447.6909999999998</c:v>
                </c:pt>
                <c:pt idx="329">
                  <c:v>2444.5430000000001</c:v>
                </c:pt>
                <c:pt idx="330">
                  <c:v>2441.395</c:v>
                </c:pt>
                <c:pt idx="331">
                  <c:v>2438.248</c:v>
                </c:pt>
                <c:pt idx="332">
                  <c:v>2435.1</c:v>
                </c:pt>
                <c:pt idx="333">
                  <c:v>2431.9520000000002</c:v>
                </c:pt>
                <c:pt idx="334">
                  <c:v>2428.8049999999998</c:v>
                </c:pt>
                <c:pt idx="335">
                  <c:v>2425.6570000000002</c:v>
                </c:pt>
                <c:pt idx="336">
                  <c:v>2422.509</c:v>
                </c:pt>
                <c:pt idx="337">
                  <c:v>2419.3620000000001</c:v>
                </c:pt>
                <c:pt idx="338">
                  <c:v>2416.2139999999999</c:v>
                </c:pt>
                <c:pt idx="339">
                  <c:v>2413.0659999999998</c:v>
                </c:pt>
                <c:pt idx="340">
                  <c:v>2409.9180000000001</c:v>
                </c:pt>
                <c:pt idx="341">
                  <c:v>2406.7710000000002</c:v>
                </c:pt>
                <c:pt idx="342">
                  <c:v>2403.623</c:v>
                </c:pt>
                <c:pt idx="343">
                  <c:v>2400.4749999999999</c:v>
                </c:pt>
                <c:pt idx="344">
                  <c:v>2397.328</c:v>
                </c:pt>
                <c:pt idx="345">
                  <c:v>2394.1799999999998</c:v>
                </c:pt>
                <c:pt idx="346">
                  <c:v>2391.0320000000002</c:v>
                </c:pt>
                <c:pt idx="347">
                  <c:v>2387.884</c:v>
                </c:pt>
                <c:pt idx="348">
                  <c:v>2384.7370000000001</c:v>
                </c:pt>
                <c:pt idx="349">
                  <c:v>2381.5889999999999</c:v>
                </c:pt>
                <c:pt idx="350">
                  <c:v>2378.4409999999998</c:v>
                </c:pt>
                <c:pt idx="351">
                  <c:v>2375.2939999999999</c:v>
                </c:pt>
                <c:pt idx="352">
                  <c:v>2372.1460000000002</c:v>
                </c:pt>
                <c:pt idx="353">
                  <c:v>2368.998</c:v>
                </c:pt>
                <c:pt idx="354">
                  <c:v>2365.85</c:v>
                </c:pt>
                <c:pt idx="355">
                  <c:v>2362.703</c:v>
                </c:pt>
                <c:pt idx="356">
                  <c:v>2359.5549999999998</c:v>
                </c:pt>
                <c:pt idx="357">
                  <c:v>2356.4070000000002</c:v>
                </c:pt>
                <c:pt idx="358">
                  <c:v>2353.2600000000002</c:v>
                </c:pt>
                <c:pt idx="359">
                  <c:v>2350.1120000000001</c:v>
                </c:pt>
                <c:pt idx="360">
                  <c:v>2346.9639999999999</c:v>
                </c:pt>
                <c:pt idx="361">
                  <c:v>2343.8159999999998</c:v>
                </c:pt>
                <c:pt idx="362">
                  <c:v>2340.6689999999999</c:v>
                </c:pt>
                <c:pt idx="363">
                  <c:v>2337.5210000000002</c:v>
                </c:pt>
                <c:pt idx="364">
                  <c:v>2334.373</c:v>
                </c:pt>
                <c:pt idx="365">
                  <c:v>2331.2260000000001</c:v>
                </c:pt>
                <c:pt idx="366">
                  <c:v>2328.078</c:v>
                </c:pt>
                <c:pt idx="367">
                  <c:v>2324.9299999999998</c:v>
                </c:pt>
                <c:pt idx="368">
                  <c:v>2321.7820000000002</c:v>
                </c:pt>
                <c:pt idx="369">
                  <c:v>2318.6350000000002</c:v>
                </c:pt>
                <c:pt idx="370">
                  <c:v>2315.4870000000001</c:v>
                </c:pt>
                <c:pt idx="371">
                  <c:v>2312.3389999999999</c:v>
                </c:pt>
                <c:pt idx="372">
                  <c:v>2309.192</c:v>
                </c:pt>
                <c:pt idx="373">
                  <c:v>2306.0439999999999</c:v>
                </c:pt>
                <c:pt idx="374">
                  <c:v>2302.8960000000002</c:v>
                </c:pt>
                <c:pt idx="375">
                  <c:v>2299.7489999999998</c:v>
                </c:pt>
                <c:pt idx="376">
                  <c:v>2296.6010000000001</c:v>
                </c:pt>
                <c:pt idx="377">
                  <c:v>2293.453</c:v>
                </c:pt>
                <c:pt idx="378">
                  <c:v>2290.3049999999998</c:v>
                </c:pt>
                <c:pt idx="379">
                  <c:v>2287.1579999999999</c:v>
                </c:pt>
                <c:pt idx="380">
                  <c:v>2284.0100000000002</c:v>
                </c:pt>
                <c:pt idx="381">
                  <c:v>2280.8620000000001</c:v>
                </c:pt>
                <c:pt idx="382">
                  <c:v>2277.7150000000001</c:v>
                </c:pt>
                <c:pt idx="383">
                  <c:v>2274.567</c:v>
                </c:pt>
                <c:pt idx="384">
                  <c:v>2271.4189999999999</c:v>
                </c:pt>
                <c:pt idx="385">
                  <c:v>2268.2710000000002</c:v>
                </c:pt>
                <c:pt idx="386">
                  <c:v>2265.1239999999998</c:v>
                </c:pt>
                <c:pt idx="387">
                  <c:v>2261.9760000000001</c:v>
                </c:pt>
                <c:pt idx="388">
                  <c:v>2258.828</c:v>
                </c:pt>
                <c:pt idx="389">
                  <c:v>2255.681</c:v>
                </c:pt>
                <c:pt idx="390">
                  <c:v>2252.5329999999999</c:v>
                </c:pt>
                <c:pt idx="391">
                  <c:v>2249.3850000000002</c:v>
                </c:pt>
                <c:pt idx="392">
                  <c:v>2246.2370000000001</c:v>
                </c:pt>
                <c:pt idx="393">
                  <c:v>2243.09</c:v>
                </c:pt>
                <c:pt idx="394">
                  <c:v>2239.942</c:v>
                </c:pt>
                <c:pt idx="395">
                  <c:v>2236.7939999999999</c:v>
                </c:pt>
                <c:pt idx="396">
                  <c:v>2233.6469999999999</c:v>
                </c:pt>
                <c:pt idx="397">
                  <c:v>2230.4989999999998</c:v>
                </c:pt>
                <c:pt idx="398">
                  <c:v>2227.3510000000001</c:v>
                </c:pt>
                <c:pt idx="399">
                  <c:v>2224.203</c:v>
                </c:pt>
                <c:pt idx="400">
                  <c:v>2221.056</c:v>
                </c:pt>
                <c:pt idx="401">
                  <c:v>2217.9079999999999</c:v>
                </c:pt>
                <c:pt idx="402">
                  <c:v>2214.7600000000002</c:v>
                </c:pt>
                <c:pt idx="403">
                  <c:v>2211.6129999999998</c:v>
                </c:pt>
                <c:pt idx="404">
                  <c:v>2208.4650000000001</c:v>
                </c:pt>
                <c:pt idx="405">
                  <c:v>2205.317</c:v>
                </c:pt>
                <c:pt idx="406">
                  <c:v>2202.1689999999999</c:v>
                </c:pt>
                <c:pt idx="407">
                  <c:v>2199.0219999999999</c:v>
                </c:pt>
                <c:pt idx="408">
                  <c:v>2195.8739999999998</c:v>
                </c:pt>
                <c:pt idx="409">
                  <c:v>2192.7260000000001</c:v>
                </c:pt>
                <c:pt idx="410">
                  <c:v>2189.5790000000002</c:v>
                </c:pt>
                <c:pt idx="411">
                  <c:v>2186.431</c:v>
                </c:pt>
                <c:pt idx="412">
                  <c:v>2183.2829999999999</c:v>
                </c:pt>
                <c:pt idx="413">
                  <c:v>2180.1350000000002</c:v>
                </c:pt>
                <c:pt idx="414">
                  <c:v>2176.9879999999998</c:v>
                </c:pt>
                <c:pt idx="415">
                  <c:v>2173.84</c:v>
                </c:pt>
                <c:pt idx="416">
                  <c:v>2170.692</c:v>
                </c:pt>
                <c:pt idx="417">
                  <c:v>2167.5450000000001</c:v>
                </c:pt>
                <c:pt idx="418">
                  <c:v>2164.3969999999999</c:v>
                </c:pt>
                <c:pt idx="419">
                  <c:v>2161.2489999999998</c:v>
                </c:pt>
                <c:pt idx="420">
                  <c:v>2158.1019999999999</c:v>
                </c:pt>
                <c:pt idx="421">
                  <c:v>2154.9540000000002</c:v>
                </c:pt>
                <c:pt idx="422">
                  <c:v>2151.806</c:v>
                </c:pt>
                <c:pt idx="423">
                  <c:v>2148.6579999999999</c:v>
                </c:pt>
                <c:pt idx="424">
                  <c:v>2145.511</c:v>
                </c:pt>
                <c:pt idx="425">
                  <c:v>2142.3629999999998</c:v>
                </c:pt>
                <c:pt idx="426">
                  <c:v>2139.2150000000001</c:v>
                </c:pt>
                <c:pt idx="427">
                  <c:v>2136.0680000000002</c:v>
                </c:pt>
                <c:pt idx="428">
                  <c:v>2132.92</c:v>
                </c:pt>
                <c:pt idx="429">
                  <c:v>2129.7719999999999</c:v>
                </c:pt>
                <c:pt idx="430">
                  <c:v>2126.6239999999998</c:v>
                </c:pt>
                <c:pt idx="431">
                  <c:v>2123.4769999999999</c:v>
                </c:pt>
                <c:pt idx="432">
                  <c:v>2120.3290000000002</c:v>
                </c:pt>
                <c:pt idx="433">
                  <c:v>2117.181</c:v>
                </c:pt>
                <c:pt idx="434">
                  <c:v>2114.0340000000001</c:v>
                </c:pt>
                <c:pt idx="435">
                  <c:v>2110.886</c:v>
                </c:pt>
                <c:pt idx="436">
                  <c:v>2107.7379999999998</c:v>
                </c:pt>
                <c:pt idx="437">
                  <c:v>2104.59</c:v>
                </c:pt>
                <c:pt idx="438">
                  <c:v>2101.4430000000002</c:v>
                </c:pt>
                <c:pt idx="439">
                  <c:v>2098.2950000000001</c:v>
                </c:pt>
                <c:pt idx="440">
                  <c:v>2095.1469999999999</c:v>
                </c:pt>
                <c:pt idx="441">
                  <c:v>2092</c:v>
                </c:pt>
                <c:pt idx="442">
                  <c:v>2088.8519999999999</c:v>
                </c:pt>
                <c:pt idx="443">
                  <c:v>2085.7040000000002</c:v>
                </c:pt>
                <c:pt idx="444">
                  <c:v>2082.556</c:v>
                </c:pt>
                <c:pt idx="445">
                  <c:v>2079.4090000000001</c:v>
                </c:pt>
                <c:pt idx="446">
                  <c:v>2076.261</c:v>
                </c:pt>
                <c:pt idx="447">
                  <c:v>2073.1129999999998</c:v>
                </c:pt>
                <c:pt idx="448">
                  <c:v>2069.9659999999999</c:v>
                </c:pt>
                <c:pt idx="449">
                  <c:v>2066.8180000000002</c:v>
                </c:pt>
                <c:pt idx="450">
                  <c:v>2063.67</c:v>
                </c:pt>
                <c:pt idx="451">
                  <c:v>2060.5219999999999</c:v>
                </c:pt>
                <c:pt idx="452">
                  <c:v>2057.375</c:v>
                </c:pt>
                <c:pt idx="453">
                  <c:v>2054.2269999999999</c:v>
                </c:pt>
                <c:pt idx="454">
                  <c:v>2051.0790000000002</c:v>
                </c:pt>
                <c:pt idx="455">
                  <c:v>2047.932</c:v>
                </c:pt>
                <c:pt idx="456">
                  <c:v>2044.7840000000001</c:v>
                </c:pt>
                <c:pt idx="457">
                  <c:v>2041.636</c:v>
                </c:pt>
                <c:pt idx="458">
                  <c:v>2038.489</c:v>
                </c:pt>
                <c:pt idx="459">
                  <c:v>2035.3409999999999</c:v>
                </c:pt>
                <c:pt idx="460">
                  <c:v>2032.193</c:v>
                </c:pt>
                <c:pt idx="461">
                  <c:v>2029.0450000000001</c:v>
                </c:pt>
                <c:pt idx="462">
                  <c:v>2025.8979999999999</c:v>
                </c:pt>
                <c:pt idx="463">
                  <c:v>2022.75</c:v>
                </c:pt>
                <c:pt idx="464">
                  <c:v>2019.6020000000001</c:v>
                </c:pt>
                <c:pt idx="465">
                  <c:v>2016.4549999999999</c:v>
                </c:pt>
                <c:pt idx="466">
                  <c:v>2013.307</c:v>
                </c:pt>
                <c:pt idx="467">
                  <c:v>2010.1590000000001</c:v>
                </c:pt>
                <c:pt idx="468">
                  <c:v>2007.011</c:v>
                </c:pt>
                <c:pt idx="469">
                  <c:v>2003.864</c:v>
                </c:pt>
                <c:pt idx="470">
                  <c:v>2000.7159999999999</c:v>
                </c:pt>
                <c:pt idx="471">
                  <c:v>1997.568</c:v>
                </c:pt>
                <c:pt idx="472">
                  <c:v>1994.421</c:v>
                </c:pt>
                <c:pt idx="473">
                  <c:v>1991.2729999999999</c:v>
                </c:pt>
                <c:pt idx="474">
                  <c:v>1988.125</c:v>
                </c:pt>
                <c:pt idx="475">
                  <c:v>1984.9770000000001</c:v>
                </c:pt>
                <c:pt idx="476">
                  <c:v>1981.83</c:v>
                </c:pt>
                <c:pt idx="477">
                  <c:v>1978.682</c:v>
                </c:pt>
                <c:pt idx="478">
                  <c:v>1975.5340000000001</c:v>
                </c:pt>
                <c:pt idx="479">
                  <c:v>1972.3869999999999</c:v>
                </c:pt>
                <c:pt idx="480">
                  <c:v>1969.239</c:v>
                </c:pt>
                <c:pt idx="481">
                  <c:v>1966.0909999999999</c:v>
                </c:pt>
                <c:pt idx="482">
                  <c:v>1962.943</c:v>
                </c:pt>
                <c:pt idx="483">
                  <c:v>1959.796</c:v>
                </c:pt>
                <c:pt idx="484">
                  <c:v>1956.6479999999999</c:v>
                </c:pt>
                <c:pt idx="485">
                  <c:v>1953.5</c:v>
                </c:pt>
                <c:pt idx="486">
                  <c:v>1950.3530000000001</c:v>
                </c:pt>
                <c:pt idx="487">
                  <c:v>1947.2049999999999</c:v>
                </c:pt>
                <c:pt idx="488">
                  <c:v>1944.057</c:v>
                </c:pt>
                <c:pt idx="489">
                  <c:v>1940.9090000000001</c:v>
                </c:pt>
                <c:pt idx="490">
                  <c:v>1937.7619999999999</c:v>
                </c:pt>
                <c:pt idx="491">
                  <c:v>1934.614</c:v>
                </c:pt>
                <c:pt idx="492">
                  <c:v>1931.4659999999999</c:v>
                </c:pt>
                <c:pt idx="493">
                  <c:v>1928.319</c:v>
                </c:pt>
                <c:pt idx="494">
                  <c:v>1925.171</c:v>
                </c:pt>
                <c:pt idx="495">
                  <c:v>1922.0229999999999</c:v>
                </c:pt>
                <c:pt idx="496">
                  <c:v>1918.876</c:v>
                </c:pt>
                <c:pt idx="497">
                  <c:v>1915.7280000000001</c:v>
                </c:pt>
                <c:pt idx="498">
                  <c:v>1912.58</c:v>
                </c:pt>
                <c:pt idx="499">
                  <c:v>1909.432</c:v>
                </c:pt>
                <c:pt idx="500">
                  <c:v>1906.2850000000001</c:v>
                </c:pt>
                <c:pt idx="501">
                  <c:v>1903.1369999999999</c:v>
                </c:pt>
                <c:pt idx="502">
                  <c:v>1899.989</c:v>
                </c:pt>
                <c:pt idx="503">
                  <c:v>1896.8420000000001</c:v>
                </c:pt>
                <c:pt idx="504">
                  <c:v>1893.694</c:v>
                </c:pt>
                <c:pt idx="505">
                  <c:v>1890.546</c:v>
                </c:pt>
                <c:pt idx="506">
                  <c:v>1887.3979999999999</c:v>
                </c:pt>
                <c:pt idx="507">
                  <c:v>1884.251</c:v>
                </c:pt>
                <c:pt idx="508">
                  <c:v>1881.1030000000001</c:v>
                </c:pt>
                <c:pt idx="509">
                  <c:v>1877.9549999999999</c:v>
                </c:pt>
                <c:pt idx="510">
                  <c:v>1874.808</c:v>
                </c:pt>
                <c:pt idx="511">
                  <c:v>1871.66</c:v>
                </c:pt>
                <c:pt idx="512">
                  <c:v>1868.5119999999999</c:v>
                </c:pt>
                <c:pt idx="513">
                  <c:v>1865.364</c:v>
                </c:pt>
                <c:pt idx="514">
                  <c:v>1862.2170000000001</c:v>
                </c:pt>
                <c:pt idx="515">
                  <c:v>1859.069</c:v>
                </c:pt>
                <c:pt idx="516">
                  <c:v>1855.921</c:v>
                </c:pt>
                <c:pt idx="517">
                  <c:v>1852.7739999999999</c:v>
                </c:pt>
                <c:pt idx="518">
                  <c:v>1849.626</c:v>
                </c:pt>
                <c:pt idx="519">
                  <c:v>1846.4780000000001</c:v>
                </c:pt>
                <c:pt idx="520">
                  <c:v>1843.33</c:v>
                </c:pt>
                <c:pt idx="521">
                  <c:v>1840.183</c:v>
                </c:pt>
                <c:pt idx="522">
                  <c:v>1837.0350000000001</c:v>
                </c:pt>
                <c:pt idx="523">
                  <c:v>1833.8869999999999</c:v>
                </c:pt>
                <c:pt idx="524">
                  <c:v>1830.74</c:v>
                </c:pt>
                <c:pt idx="525">
                  <c:v>1827.5920000000001</c:v>
                </c:pt>
                <c:pt idx="526">
                  <c:v>1824.444</c:v>
                </c:pt>
                <c:pt idx="527">
                  <c:v>1821.296</c:v>
                </c:pt>
                <c:pt idx="528">
                  <c:v>1818.1489999999999</c:v>
                </c:pt>
                <c:pt idx="529">
                  <c:v>1815.001</c:v>
                </c:pt>
                <c:pt idx="530">
                  <c:v>1811.8530000000001</c:v>
                </c:pt>
                <c:pt idx="531">
                  <c:v>1808.7059999999999</c:v>
                </c:pt>
                <c:pt idx="532">
                  <c:v>1805.558</c:v>
                </c:pt>
                <c:pt idx="533">
                  <c:v>1802.41</c:v>
                </c:pt>
                <c:pt idx="534">
                  <c:v>1799.2629999999999</c:v>
                </c:pt>
                <c:pt idx="535">
                  <c:v>1796.115</c:v>
                </c:pt>
                <c:pt idx="536">
                  <c:v>1792.9670000000001</c:v>
                </c:pt>
                <c:pt idx="537">
                  <c:v>1789.819</c:v>
                </c:pt>
                <c:pt idx="538">
                  <c:v>1786.672</c:v>
                </c:pt>
                <c:pt idx="539">
                  <c:v>1783.5239999999999</c:v>
                </c:pt>
                <c:pt idx="540">
                  <c:v>1780.376</c:v>
                </c:pt>
                <c:pt idx="541">
                  <c:v>1777.229</c:v>
                </c:pt>
                <c:pt idx="542">
                  <c:v>1774.0809999999999</c:v>
                </c:pt>
                <c:pt idx="543">
                  <c:v>1770.933</c:v>
                </c:pt>
                <c:pt idx="544">
                  <c:v>1767.7850000000001</c:v>
                </c:pt>
                <c:pt idx="545">
                  <c:v>1764.6379999999999</c:v>
                </c:pt>
                <c:pt idx="546">
                  <c:v>1761.49</c:v>
                </c:pt>
                <c:pt idx="547">
                  <c:v>1758.3420000000001</c:v>
                </c:pt>
                <c:pt idx="548">
                  <c:v>1755.1949999999999</c:v>
                </c:pt>
                <c:pt idx="549">
                  <c:v>1752.047</c:v>
                </c:pt>
                <c:pt idx="550">
                  <c:v>1748.8989999999999</c:v>
                </c:pt>
                <c:pt idx="551">
                  <c:v>1745.751</c:v>
                </c:pt>
                <c:pt idx="552">
                  <c:v>1742.604</c:v>
                </c:pt>
                <c:pt idx="553">
                  <c:v>1739.4559999999999</c:v>
                </c:pt>
                <c:pt idx="554">
                  <c:v>1736.308</c:v>
                </c:pt>
                <c:pt idx="555">
                  <c:v>1733.1610000000001</c:v>
                </c:pt>
                <c:pt idx="556">
                  <c:v>1730.0129999999999</c:v>
                </c:pt>
                <c:pt idx="557">
                  <c:v>1726.865</c:v>
                </c:pt>
                <c:pt idx="558">
                  <c:v>1723.7170000000001</c:v>
                </c:pt>
                <c:pt idx="559">
                  <c:v>1720.57</c:v>
                </c:pt>
                <c:pt idx="560">
                  <c:v>1717.422</c:v>
                </c:pt>
                <c:pt idx="561">
                  <c:v>1714.2739999999999</c:v>
                </c:pt>
                <c:pt idx="562">
                  <c:v>1711.127</c:v>
                </c:pt>
                <c:pt idx="563">
                  <c:v>1707.979</c:v>
                </c:pt>
                <c:pt idx="564">
                  <c:v>1704.8309999999999</c:v>
                </c:pt>
                <c:pt idx="565">
                  <c:v>1701.683</c:v>
                </c:pt>
                <c:pt idx="566">
                  <c:v>1698.5360000000001</c:v>
                </c:pt>
                <c:pt idx="567">
                  <c:v>1695.3879999999999</c:v>
                </c:pt>
                <c:pt idx="568">
                  <c:v>1692.24</c:v>
                </c:pt>
                <c:pt idx="569">
                  <c:v>1689.0930000000001</c:v>
                </c:pt>
                <c:pt idx="570">
                  <c:v>1685.9449999999999</c:v>
                </c:pt>
                <c:pt idx="571">
                  <c:v>1682.797</c:v>
                </c:pt>
                <c:pt idx="572">
                  <c:v>1679.65</c:v>
                </c:pt>
                <c:pt idx="573">
                  <c:v>1676.502</c:v>
                </c:pt>
                <c:pt idx="574">
                  <c:v>1673.354</c:v>
                </c:pt>
                <c:pt idx="575">
                  <c:v>1670.2059999999999</c:v>
                </c:pt>
                <c:pt idx="576">
                  <c:v>1667.059</c:v>
                </c:pt>
                <c:pt idx="577">
                  <c:v>1663.9110000000001</c:v>
                </c:pt>
                <c:pt idx="578">
                  <c:v>1660.7629999999999</c:v>
                </c:pt>
                <c:pt idx="579">
                  <c:v>1657.616</c:v>
                </c:pt>
                <c:pt idx="580">
                  <c:v>1654.4680000000001</c:v>
                </c:pt>
                <c:pt idx="581">
                  <c:v>1651.32</c:v>
                </c:pt>
                <c:pt idx="582">
                  <c:v>1648.172</c:v>
                </c:pt>
                <c:pt idx="583">
                  <c:v>1645.0250000000001</c:v>
                </c:pt>
                <c:pt idx="584">
                  <c:v>1641.877</c:v>
                </c:pt>
                <c:pt idx="585">
                  <c:v>1638.729</c:v>
                </c:pt>
                <c:pt idx="586">
                  <c:v>1635.5820000000001</c:v>
                </c:pt>
                <c:pt idx="587">
                  <c:v>1632.434</c:v>
                </c:pt>
                <c:pt idx="588">
                  <c:v>1629.2860000000001</c:v>
                </c:pt>
                <c:pt idx="589">
                  <c:v>1626.1379999999999</c:v>
                </c:pt>
                <c:pt idx="590">
                  <c:v>1622.991</c:v>
                </c:pt>
                <c:pt idx="591">
                  <c:v>1619.8430000000001</c:v>
                </c:pt>
                <c:pt idx="592">
                  <c:v>1616.6949999999999</c:v>
                </c:pt>
                <c:pt idx="593">
                  <c:v>1613.548</c:v>
                </c:pt>
                <c:pt idx="594">
                  <c:v>1610.4</c:v>
                </c:pt>
                <c:pt idx="595">
                  <c:v>1607.252</c:v>
                </c:pt>
                <c:pt idx="596">
                  <c:v>1604.104</c:v>
                </c:pt>
                <c:pt idx="597">
                  <c:v>1600.9570000000001</c:v>
                </c:pt>
                <c:pt idx="598">
                  <c:v>1597.809</c:v>
                </c:pt>
                <c:pt idx="599">
                  <c:v>1594.6610000000001</c:v>
                </c:pt>
                <c:pt idx="600">
                  <c:v>1591.5139999999999</c:v>
                </c:pt>
                <c:pt idx="601">
                  <c:v>1588.366</c:v>
                </c:pt>
                <c:pt idx="602">
                  <c:v>1585.2180000000001</c:v>
                </c:pt>
                <c:pt idx="603">
                  <c:v>1582.07</c:v>
                </c:pt>
                <c:pt idx="604">
                  <c:v>1578.923</c:v>
                </c:pt>
                <c:pt idx="605">
                  <c:v>1575.7750000000001</c:v>
                </c:pt>
                <c:pt idx="606">
                  <c:v>1572.627</c:v>
                </c:pt>
                <c:pt idx="607">
                  <c:v>1569.48</c:v>
                </c:pt>
                <c:pt idx="608">
                  <c:v>1566.3320000000001</c:v>
                </c:pt>
                <c:pt idx="609">
                  <c:v>1563.184</c:v>
                </c:pt>
                <c:pt idx="610">
                  <c:v>1560.037</c:v>
                </c:pt>
                <c:pt idx="611">
                  <c:v>1556.8889999999999</c:v>
                </c:pt>
                <c:pt idx="612">
                  <c:v>1553.741</c:v>
                </c:pt>
                <c:pt idx="613">
                  <c:v>1550.5930000000001</c:v>
                </c:pt>
                <c:pt idx="614">
                  <c:v>1547.4459999999999</c:v>
                </c:pt>
                <c:pt idx="615">
                  <c:v>1544.298</c:v>
                </c:pt>
                <c:pt idx="616">
                  <c:v>1541.15</c:v>
                </c:pt>
                <c:pt idx="617">
                  <c:v>1538.0029999999999</c:v>
                </c:pt>
                <c:pt idx="618">
                  <c:v>1534.855</c:v>
                </c:pt>
                <c:pt idx="619">
                  <c:v>1531.7070000000001</c:v>
                </c:pt>
                <c:pt idx="620">
                  <c:v>1528.559</c:v>
                </c:pt>
                <c:pt idx="621">
                  <c:v>1525.412</c:v>
                </c:pt>
                <c:pt idx="622">
                  <c:v>1522.2639999999999</c:v>
                </c:pt>
                <c:pt idx="623">
                  <c:v>1519.116</c:v>
                </c:pt>
                <c:pt idx="624">
                  <c:v>1515.9690000000001</c:v>
                </c:pt>
                <c:pt idx="625">
                  <c:v>1512.8209999999999</c:v>
                </c:pt>
                <c:pt idx="626">
                  <c:v>1509.673</c:v>
                </c:pt>
                <c:pt idx="627">
                  <c:v>1506.5250000000001</c:v>
                </c:pt>
                <c:pt idx="628">
                  <c:v>1503.3779999999999</c:v>
                </c:pt>
                <c:pt idx="629">
                  <c:v>1500.23</c:v>
                </c:pt>
                <c:pt idx="630">
                  <c:v>1497.0820000000001</c:v>
                </c:pt>
                <c:pt idx="631">
                  <c:v>1493.9349999999999</c:v>
                </c:pt>
                <c:pt idx="632">
                  <c:v>1490.787</c:v>
                </c:pt>
                <c:pt idx="633">
                  <c:v>1487.6389999999999</c:v>
                </c:pt>
                <c:pt idx="634">
                  <c:v>1484.491</c:v>
                </c:pt>
                <c:pt idx="635">
                  <c:v>1481.3440000000001</c:v>
                </c:pt>
                <c:pt idx="636">
                  <c:v>1478.1959999999999</c:v>
                </c:pt>
                <c:pt idx="637">
                  <c:v>1475.048</c:v>
                </c:pt>
                <c:pt idx="638">
                  <c:v>1471.9010000000001</c:v>
                </c:pt>
                <c:pt idx="639">
                  <c:v>1468.7529999999999</c:v>
                </c:pt>
                <c:pt idx="640">
                  <c:v>1465.605</c:v>
                </c:pt>
                <c:pt idx="641">
                  <c:v>1462.4570000000001</c:v>
                </c:pt>
                <c:pt idx="642">
                  <c:v>1459.31</c:v>
                </c:pt>
                <c:pt idx="643">
                  <c:v>1456.162</c:v>
                </c:pt>
                <c:pt idx="644">
                  <c:v>1453.0139999999999</c:v>
                </c:pt>
                <c:pt idx="645">
                  <c:v>1449.867</c:v>
                </c:pt>
                <c:pt idx="646">
                  <c:v>1446.7190000000001</c:v>
                </c:pt>
                <c:pt idx="647">
                  <c:v>1443.5709999999999</c:v>
                </c:pt>
                <c:pt idx="648">
                  <c:v>1440.423</c:v>
                </c:pt>
                <c:pt idx="649">
                  <c:v>1437.2760000000001</c:v>
                </c:pt>
                <c:pt idx="650">
                  <c:v>1434.1279999999999</c:v>
                </c:pt>
                <c:pt idx="651">
                  <c:v>1430.98</c:v>
                </c:pt>
                <c:pt idx="652">
                  <c:v>1427.8330000000001</c:v>
                </c:pt>
                <c:pt idx="653">
                  <c:v>1424.6849999999999</c:v>
                </c:pt>
                <c:pt idx="654">
                  <c:v>1421.537</c:v>
                </c:pt>
                <c:pt idx="655">
                  <c:v>1418.39</c:v>
                </c:pt>
                <c:pt idx="656">
                  <c:v>1415.242</c:v>
                </c:pt>
                <c:pt idx="657">
                  <c:v>1412.0940000000001</c:v>
                </c:pt>
                <c:pt idx="658">
                  <c:v>1408.9459999999999</c:v>
                </c:pt>
                <c:pt idx="659">
                  <c:v>1405.799</c:v>
                </c:pt>
                <c:pt idx="660">
                  <c:v>1402.6510000000001</c:v>
                </c:pt>
                <c:pt idx="661">
                  <c:v>1399.5029999999999</c:v>
                </c:pt>
                <c:pt idx="662">
                  <c:v>1396.356</c:v>
                </c:pt>
                <c:pt idx="663">
                  <c:v>1393.2080000000001</c:v>
                </c:pt>
                <c:pt idx="664">
                  <c:v>1390.06</c:v>
                </c:pt>
                <c:pt idx="665">
                  <c:v>1386.912</c:v>
                </c:pt>
                <c:pt idx="666">
                  <c:v>1383.7650000000001</c:v>
                </c:pt>
                <c:pt idx="667">
                  <c:v>1380.617</c:v>
                </c:pt>
                <c:pt idx="668">
                  <c:v>1377.4690000000001</c:v>
                </c:pt>
                <c:pt idx="669">
                  <c:v>1374.3219999999999</c:v>
                </c:pt>
                <c:pt idx="670">
                  <c:v>1371.174</c:v>
                </c:pt>
                <c:pt idx="671">
                  <c:v>1368.0260000000001</c:v>
                </c:pt>
                <c:pt idx="672">
                  <c:v>1364.8779999999999</c:v>
                </c:pt>
                <c:pt idx="673">
                  <c:v>1361.731</c:v>
                </c:pt>
                <c:pt idx="674">
                  <c:v>1358.5830000000001</c:v>
                </c:pt>
                <c:pt idx="675">
                  <c:v>1355.4349999999999</c:v>
                </c:pt>
                <c:pt idx="676">
                  <c:v>1352.288</c:v>
                </c:pt>
                <c:pt idx="677">
                  <c:v>1349.14</c:v>
                </c:pt>
                <c:pt idx="678">
                  <c:v>1345.992</c:v>
                </c:pt>
                <c:pt idx="679">
                  <c:v>1342.8440000000001</c:v>
                </c:pt>
                <c:pt idx="680">
                  <c:v>1339.6969999999999</c:v>
                </c:pt>
                <c:pt idx="681">
                  <c:v>1336.549</c:v>
                </c:pt>
                <c:pt idx="682">
                  <c:v>1333.4010000000001</c:v>
                </c:pt>
                <c:pt idx="683">
                  <c:v>1330.2539999999999</c:v>
                </c:pt>
                <c:pt idx="684">
                  <c:v>1327.106</c:v>
                </c:pt>
                <c:pt idx="685">
                  <c:v>1323.9580000000001</c:v>
                </c:pt>
                <c:pt idx="686">
                  <c:v>1320.81</c:v>
                </c:pt>
                <c:pt idx="687">
                  <c:v>1317.663</c:v>
                </c:pt>
                <c:pt idx="688">
                  <c:v>1314.5150000000001</c:v>
                </c:pt>
                <c:pt idx="689">
                  <c:v>1311.367</c:v>
                </c:pt>
                <c:pt idx="690">
                  <c:v>1308.22</c:v>
                </c:pt>
                <c:pt idx="691">
                  <c:v>1305.0719999999999</c:v>
                </c:pt>
                <c:pt idx="692">
                  <c:v>1301.924</c:v>
                </c:pt>
                <c:pt idx="693">
                  <c:v>1298.777</c:v>
                </c:pt>
                <c:pt idx="694">
                  <c:v>1295.6289999999999</c:v>
                </c:pt>
                <c:pt idx="695">
                  <c:v>1292.481</c:v>
                </c:pt>
                <c:pt idx="696">
                  <c:v>1289.3330000000001</c:v>
                </c:pt>
                <c:pt idx="697">
                  <c:v>1286.1859999999999</c:v>
                </c:pt>
                <c:pt idx="698">
                  <c:v>1283.038</c:v>
                </c:pt>
                <c:pt idx="699">
                  <c:v>1279.8900000000001</c:v>
                </c:pt>
                <c:pt idx="700">
                  <c:v>1276.7429999999999</c:v>
                </c:pt>
                <c:pt idx="701">
                  <c:v>1273.595</c:v>
                </c:pt>
                <c:pt idx="702">
                  <c:v>1270.4469999999999</c:v>
                </c:pt>
                <c:pt idx="703">
                  <c:v>1267.299</c:v>
                </c:pt>
                <c:pt idx="704">
                  <c:v>1264.152</c:v>
                </c:pt>
                <c:pt idx="705">
                  <c:v>1261.0039999999999</c:v>
                </c:pt>
                <c:pt idx="706">
                  <c:v>1257.856</c:v>
                </c:pt>
                <c:pt idx="707">
                  <c:v>1254.7090000000001</c:v>
                </c:pt>
                <c:pt idx="708">
                  <c:v>1251.5609999999999</c:v>
                </c:pt>
                <c:pt idx="709">
                  <c:v>1248.413</c:v>
                </c:pt>
                <c:pt idx="710">
                  <c:v>1245.2650000000001</c:v>
                </c:pt>
                <c:pt idx="711">
                  <c:v>1242.1179999999999</c:v>
                </c:pt>
                <c:pt idx="712">
                  <c:v>1238.97</c:v>
                </c:pt>
                <c:pt idx="713">
                  <c:v>1235.8219999999999</c:v>
                </c:pt>
                <c:pt idx="714">
                  <c:v>1232.675</c:v>
                </c:pt>
                <c:pt idx="715">
                  <c:v>1229.527</c:v>
                </c:pt>
                <c:pt idx="716">
                  <c:v>1226.3789999999999</c:v>
                </c:pt>
                <c:pt idx="717">
                  <c:v>1223.231</c:v>
                </c:pt>
                <c:pt idx="718">
                  <c:v>1220.0840000000001</c:v>
                </c:pt>
                <c:pt idx="719">
                  <c:v>1216.9359999999999</c:v>
                </c:pt>
                <c:pt idx="720">
                  <c:v>1213.788</c:v>
                </c:pt>
                <c:pt idx="721">
                  <c:v>1210.6410000000001</c:v>
                </c:pt>
                <c:pt idx="722">
                  <c:v>1207.4929999999999</c:v>
                </c:pt>
                <c:pt idx="723">
                  <c:v>1204.345</c:v>
                </c:pt>
                <c:pt idx="724">
                  <c:v>1201.1969999999999</c:v>
                </c:pt>
                <c:pt idx="725">
                  <c:v>1198.05</c:v>
                </c:pt>
                <c:pt idx="726">
                  <c:v>1194.902</c:v>
                </c:pt>
                <c:pt idx="727">
                  <c:v>1191.7539999999999</c:v>
                </c:pt>
                <c:pt idx="728">
                  <c:v>1188.607</c:v>
                </c:pt>
                <c:pt idx="729">
                  <c:v>1185.4590000000001</c:v>
                </c:pt>
                <c:pt idx="730">
                  <c:v>1182.3109999999999</c:v>
                </c:pt>
                <c:pt idx="731">
                  <c:v>1179.164</c:v>
                </c:pt>
                <c:pt idx="732">
                  <c:v>1176.0160000000001</c:v>
                </c:pt>
                <c:pt idx="733">
                  <c:v>1172.8679999999999</c:v>
                </c:pt>
                <c:pt idx="734">
                  <c:v>1169.72</c:v>
                </c:pt>
                <c:pt idx="735">
                  <c:v>1166.5730000000001</c:v>
                </c:pt>
                <c:pt idx="736">
                  <c:v>1163.425</c:v>
                </c:pt>
                <c:pt idx="737">
                  <c:v>1160.277</c:v>
                </c:pt>
                <c:pt idx="738">
                  <c:v>1157.1300000000001</c:v>
                </c:pt>
                <c:pt idx="739">
                  <c:v>1153.982</c:v>
                </c:pt>
                <c:pt idx="740">
                  <c:v>1150.8340000000001</c:v>
                </c:pt>
                <c:pt idx="741">
                  <c:v>1147.6859999999999</c:v>
                </c:pt>
                <c:pt idx="742">
                  <c:v>1144.539</c:v>
                </c:pt>
                <c:pt idx="743">
                  <c:v>1141.3910000000001</c:v>
                </c:pt>
                <c:pt idx="744">
                  <c:v>1138.2429999999999</c:v>
                </c:pt>
                <c:pt idx="745">
                  <c:v>1135.096</c:v>
                </c:pt>
                <c:pt idx="746">
                  <c:v>1131.9480000000001</c:v>
                </c:pt>
                <c:pt idx="747">
                  <c:v>1128.8</c:v>
                </c:pt>
                <c:pt idx="748">
                  <c:v>1125.652</c:v>
                </c:pt>
                <c:pt idx="749">
                  <c:v>1122.5050000000001</c:v>
                </c:pt>
                <c:pt idx="750">
                  <c:v>1119.357</c:v>
                </c:pt>
                <c:pt idx="751">
                  <c:v>1116.2090000000001</c:v>
                </c:pt>
                <c:pt idx="752">
                  <c:v>1113.0619999999999</c:v>
                </c:pt>
                <c:pt idx="753">
                  <c:v>1109.914</c:v>
                </c:pt>
                <c:pt idx="754">
                  <c:v>1106.7660000000001</c:v>
                </c:pt>
                <c:pt idx="755">
                  <c:v>1103.6179999999999</c:v>
                </c:pt>
                <c:pt idx="756">
                  <c:v>1100.471</c:v>
                </c:pt>
                <c:pt idx="757">
                  <c:v>1097.3230000000001</c:v>
                </c:pt>
                <c:pt idx="758">
                  <c:v>1094.175</c:v>
                </c:pt>
                <c:pt idx="759">
                  <c:v>1091.028</c:v>
                </c:pt>
                <c:pt idx="760">
                  <c:v>1087.8800000000001</c:v>
                </c:pt>
                <c:pt idx="761">
                  <c:v>1084.732</c:v>
                </c:pt>
                <c:pt idx="762">
                  <c:v>1081.5840000000001</c:v>
                </c:pt>
                <c:pt idx="763">
                  <c:v>1078.4369999999999</c:v>
                </c:pt>
                <c:pt idx="764">
                  <c:v>1075.289</c:v>
                </c:pt>
                <c:pt idx="765">
                  <c:v>1072.1410000000001</c:v>
                </c:pt>
                <c:pt idx="766">
                  <c:v>1068.9939999999999</c:v>
                </c:pt>
                <c:pt idx="767">
                  <c:v>1065.846</c:v>
                </c:pt>
                <c:pt idx="768">
                  <c:v>1062.6980000000001</c:v>
                </c:pt>
                <c:pt idx="769">
                  <c:v>1059.5509999999999</c:v>
                </c:pt>
                <c:pt idx="770">
                  <c:v>1056.403</c:v>
                </c:pt>
                <c:pt idx="771">
                  <c:v>1053.2550000000001</c:v>
                </c:pt>
                <c:pt idx="772">
                  <c:v>1050.107</c:v>
                </c:pt>
                <c:pt idx="773">
                  <c:v>1046.96</c:v>
                </c:pt>
                <c:pt idx="774">
                  <c:v>1043.8119999999999</c:v>
                </c:pt>
                <c:pt idx="775">
                  <c:v>1040.664</c:v>
                </c:pt>
                <c:pt idx="776">
                  <c:v>1037.5170000000001</c:v>
                </c:pt>
                <c:pt idx="777">
                  <c:v>1034.3689999999999</c:v>
                </c:pt>
                <c:pt idx="778">
                  <c:v>1031.221</c:v>
                </c:pt>
                <c:pt idx="779">
                  <c:v>1028.0730000000001</c:v>
                </c:pt>
                <c:pt idx="780">
                  <c:v>1024.9259999999999</c:v>
                </c:pt>
                <c:pt idx="781">
                  <c:v>1021.778</c:v>
                </c:pt>
                <c:pt idx="782">
                  <c:v>1018.63</c:v>
                </c:pt>
                <c:pt idx="783">
                  <c:v>1015.4829999999999</c:v>
                </c:pt>
                <c:pt idx="784">
                  <c:v>1012.335</c:v>
                </c:pt>
                <c:pt idx="785">
                  <c:v>1009.187</c:v>
                </c:pt>
                <c:pt idx="786">
                  <c:v>1006.039</c:v>
                </c:pt>
                <c:pt idx="787">
                  <c:v>1002.8920000000001</c:v>
                </c:pt>
                <c:pt idx="788">
                  <c:v>999.74400000000003</c:v>
                </c:pt>
                <c:pt idx="789">
                  <c:v>996.596</c:v>
                </c:pt>
                <c:pt idx="790">
                  <c:v>993.44899999999996</c:v>
                </c:pt>
                <c:pt idx="791">
                  <c:v>990.30100000000004</c:v>
                </c:pt>
                <c:pt idx="792">
                  <c:v>987.15300000000002</c:v>
                </c:pt>
                <c:pt idx="793">
                  <c:v>984.005</c:v>
                </c:pt>
                <c:pt idx="794">
                  <c:v>980.85799999999995</c:v>
                </c:pt>
                <c:pt idx="795">
                  <c:v>977.71</c:v>
                </c:pt>
                <c:pt idx="796">
                  <c:v>974.56200000000001</c:v>
                </c:pt>
                <c:pt idx="797">
                  <c:v>971.41499999999996</c:v>
                </c:pt>
                <c:pt idx="798">
                  <c:v>968.26700000000005</c:v>
                </c:pt>
                <c:pt idx="799">
                  <c:v>965.11900000000003</c:v>
                </c:pt>
                <c:pt idx="800">
                  <c:v>961.971</c:v>
                </c:pt>
                <c:pt idx="801">
                  <c:v>958.82399999999996</c:v>
                </c:pt>
                <c:pt idx="802">
                  <c:v>955.67600000000004</c:v>
                </c:pt>
                <c:pt idx="803">
                  <c:v>952.52800000000002</c:v>
                </c:pt>
                <c:pt idx="804">
                  <c:v>949.38099999999997</c:v>
                </c:pt>
                <c:pt idx="805">
                  <c:v>946.23299999999995</c:v>
                </c:pt>
                <c:pt idx="806">
                  <c:v>943.08500000000004</c:v>
                </c:pt>
                <c:pt idx="807">
                  <c:v>939.93799999999999</c:v>
                </c:pt>
                <c:pt idx="808">
                  <c:v>936.79</c:v>
                </c:pt>
                <c:pt idx="809">
                  <c:v>933.64200000000005</c:v>
                </c:pt>
                <c:pt idx="810">
                  <c:v>930.49400000000003</c:v>
                </c:pt>
                <c:pt idx="811">
                  <c:v>927.34699999999998</c:v>
                </c:pt>
                <c:pt idx="812">
                  <c:v>924.19899999999996</c:v>
                </c:pt>
                <c:pt idx="813">
                  <c:v>921.05100000000004</c:v>
                </c:pt>
                <c:pt idx="814">
                  <c:v>917.904</c:v>
                </c:pt>
                <c:pt idx="815">
                  <c:v>914.75599999999997</c:v>
                </c:pt>
                <c:pt idx="816">
                  <c:v>911.60799999999995</c:v>
                </c:pt>
                <c:pt idx="817">
                  <c:v>908.46</c:v>
                </c:pt>
                <c:pt idx="818">
                  <c:v>905.31299999999999</c:v>
                </c:pt>
                <c:pt idx="819">
                  <c:v>902.16499999999996</c:v>
                </c:pt>
                <c:pt idx="820">
                  <c:v>899.01700000000005</c:v>
                </c:pt>
                <c:pt idx="821">
                  <c:v>895.87</c:v>
                </c:pt>
                <c:pt idx="822">
                  <c:v>892.72199999999998</c:v>
                </c:pt>
                <c:pt idx="823">
                  <c:v>889.57399999999996</c:v>
                </c:pt>
                <c:pt idx="824">
                  <c:v>886.42600000000004</c:v>
                </c:pt>
                <c:pt idx="825">
                  <c:v>883.279</c:v>
                </c:pt>
                <c:pt idx="826">
                  <c:v>880.13099999999997</c:v>
                </c:pt>
                <c:pt idx="827">
                  <c:v>876.98299999999995</c:v>
                </c:pt>
                <c:pt idx="828">
                  <c:v>873.83600000000001</c:v>
                </c:pt>
                <c:pt idx="829">
                  <c:v>870.68799999999999</c:v>
                </c:pt>
                <c:pt idx="830">
                  <c:v>867.54</c:v>
                </c:pt>
                <c:pt idx="831">
                  <c:v>864.39200000000005</c:v>
                </c:pt>
                <c:pt idx="832">
                  <c:v>861.245</c:v>
                </c:pt>
                <c:pt idx="833">
                  <c:v>858.09699999999998</c:v>
                </c:pt>
                <c:pt idx="834">
                  <c:v>854.94899999999996</c:v>
                </c:pt>
                <c:pt idx="835">
                  <c:v>851.80200000000002</c:v>
                </c:pt>
                <c:pt idx="836">
                  <c:v>848.654</c:v>
                </c:pt>
                <c:pt idx="837">
                  <c:v>845.50599999999997</c:v>
                </c:pt>
                <c:pt idx="838">
                  <c:v>842.35799999999995</c:v>
                </c:pt>
                <c:pt idx="839">
                  <c:v>839.21100000000001</c:v>
                </c:pt>
                <c:pt idx="840">
                  <c:v>836.06299999999999</c:v>
                </c:pt>
                <c:pt idx="841">
                  <c:v>832.91499999999996</c:v>
                </c:pt>
                <c:pt idx="842">
                  <c:v>829.76800000000003</c:v>
                </c:pt>
                <c:pt idx="843">
                  <c:v>826.62</c:v>
                </c:pt>
                <c:pt idx="844">
                  <c:v>823.47199999999998</c:v>
                </c:pt>
                <c:pt idx="845">
                  <c:v>820.32399999999996</c:v>
                </c:pt>
                <c:pt idx="846">
                  <c:v>817.17700000000002</c:v>
                </c:pt>
                <c:pt idx="847">
                  <c:v>814.029</c:v>
                </c:pt>
                <c:pt idx="848">
                  <c:v>810.88099999999997</c:v>
                </c:pt>
                <c:pt idx="849">
                  <c:v>807.73400000000004</c:v>
                </c:pt>
                <c:pt idx="850">
                  <c:v>804.58600000000001</c:v>
                </c:pt>
                <c:pt idx="851">
                  <c:v>801.43799999999999</c:v>
                </c:pt>
                <c:pt idx="852">
                  <c:v>798.29100000000005</c:v>
                </c:pt>
                <c:pt idx="853">
                  <c:v>795.14300000000003</c:v>
                </c:pt>
                <c:pt idx="854">
                  <c:v>791.995</c:v>
                </c:pt>
                <c:pt idx="855">
                  <c:v>788.84699999999998</c:v>
                </c:pt>
                <c:pt idx="856">
                  <c:v>785.7</c:v>
                </c:pt>
                <c:pt idx="857">
                  <c:v>782.55200000000002</c:v>
                </c:pt>
                <c:pt idx="858">
                  <c:v>779.404</c:v>
                </c:pt>
                <c:pt idx="859">
                  <c:v>776.25699999999995</c:v>
                </c:pt>
                <c:pt idx="860">
                  <c:v>773.10900000000004</c:v>
                </c:pt>
                <c:pt idx="861">
                  <c:v>769.96100000000001</c:v>
                </c:pt>
                <c:pt idx="862">
                  <c:v>766.81299999999999</c:v>
                </c:pt>
                <c:pt idx="863">
                  <c:v>763.66600000000005</c:v>
                </c:pt>
                <c:pt idx="864">
                  <c:v>760.51800000000003</c:v>
                </c:pt>
                <c:pt idx="865">
                  <c:v>757.37</c:v>
                </c:pt>
                <c:pt idx="866">
                  <c:v>754.22299999999996</c:v>
                </c:pt>
                <c:pt idx="867">
                  <c:v>751.07500000000005</c:v>
                </c:pt>
                <c:pt idx="868">
                  <c:v>747.92700000000002</c:v>
                </c:pt>
                <c:pt idx="869">
                  <c:v>744.779</c:v>
                </c:pt>
                <c:pt idx="870">
                  <c:v>741.63199999999995</c:v>
                </c:pt>
                <c:pt idx="871">
                  <c:v>738.48400000000004</c:v>
                </c:pt>
                <c:pt idx="872">
                  <c:v>735.33600000000001</c:v>
                </c:pt>
                <c:pt idx="873">
                  <c:v>732.18899999999996</c:v>
                </c:pt>
                <c:pt idx="874">
                  <c:v>729.04100000000005</c:v>
                </c:pt>
                <c:pt idx="875">
                  <c:v>725.89300000000003</c:v>
                </c:pt>
                <c:pt idx="876">
                  <c:v>722.745</c:v>
                </c:pt>
                <c:pt idx="877">
                  <c:v>719.59799999999996</c:v>
                </c:pt>
                <c:pt idx="878">
                  <c:v>716.45</c:v>
                </c:pt>
                <c:pt idx="879">
                  <c:v>713.30200000000002</c:v>
                </c:pt>
                <c:pt idx="880">
                  <c:v>710.15499999999997</c:v>
                </c:pt>
                <c:pt idx="881">
                  <c:v>707.00699999999995</c:v>
                </c:pt>
                <c:pt idx="882">
                  <c:v>703.85900000000004</c:v>
                </c:pt>
                <c:pt idx="883">
                  <c:v>700.71100000000001</c:v>
                </c:pt>
                <c:pt idx="884">
                  <c:v>697.56399999999996</c:v>
                </c:pt>
                <c:pt idx="885">
                  <c:v>694.41600000000005</c:v>
                </c:pt>
                <c:pt idx="886">
                  <c:v>691.26800000000003</c:v>
                </c:pt>
                <c:pt idx="887">
                  <c:v>688.12099999999998</c:v>
                </c:pt>
                <c:pt idx="888">
                  <c:v>684.97299999999996</c:v>
                </c:pt>
                <c:pt idx="889">
                  <c:v>681.82500000000005</c:v>
                </c:pt>
                <c:pt idx="890">
                  <c:v>678.678</c:v>
                </c:pt>
                <c:pt idx="891">
                  <c:v>675.53</c:v>
                </c:pt>
                <c:pt idx="892">
                  <c:v>672.38199999999995</c:v>
                </c:pt>
                <c:pt idx="893">
                  <c:v>669.23400000000004</c:v>
                </c:pt>
                <c:pt idx="894">
                  <c:v>666.08699999999999</c:v>
                </c:pt>
                <c:pt idx="895">
                  <c:v>662.93899999999996</c:v>
                </c:pt>
                <c:pt idx="896">
                  <c:v>659.79100000000005</c:v>
                </c:pt>
                <c:pt idx="897">
                  <c:v>656.64400000000001</c:v>
                </c:pt>
                <c:pt idx="898">
                  <c:v>653.49599999999998</c:v>
                </c:pt>
                <c:pt idx="899">
                  <c:v>650.34799999999996</c:v>
                </c:pt>
                <c:pt idx="900">
                  <c:v>647.20000000000005</c:v>
                </c:pt>
                <c:pt idx="901">
                  <c:v>644.053</c:v>
                </c:pt>
                <c:pt idx="902">
                  <c:v>640.90499999999997</c:v>
                </c:pt>
                <c:pt idx="903">
                  <c:v>637.75699999999995</c:v>
                </c:pt>
                <c:pt idx="904">
                  <c:v>634.61</c:v>
                </c:pt>
                <c:pt idx="905">
                  <c:v>631.46199999999999</c:v>
                </c:pt>
                <c:pt idx="906">
                  <c:v>628.31399999999996</c:v>
                </c:pt>
                <c:pt idx="907">
                  <c:v>625.16600000000005</c:v>
                </c:pt>
                <c:pt idx="908">
                  <c:v>622.01900000000001</c:v>
                </c:pt>
                <c:pt idx="909">
                  <c:v>618.87099999999998</c:v>
                </c:pt>
                <c:pt idx="910">
                  <c:v>615.72299999999996</c:v>
                </c:pt>
                <c:pt idx="911">
                  <c:v>612.57600000000002</c:v>
                </c:pt>
                <c:pt idx="912">
                  <c:v>609.428</c:v>
                </c:pt>
                <c:pt idx="913">
                  <c:v>606.28</c:v>
                </c:pt>
                <c:pt idx="914">
                  <c:v>603.13199999999995</c:v>
                </c:pt>
                <c:pt idx="915">
                  <c:v>599.98500000000001</c:v>
                </c:pt>
                <c:pt idx="916">
                  <c:v>596.83699999999999</c:v>
                </c:pt>
                <c:pt idx="917">
                  <c:v>593.68899999999996</c:v>
                </c:pt>
                <c:pt idx="918">
                  <c:v>590.54200000000003</c:v>
                </c:pt>
                <c:pt idx="919">
                  <c:v>587.39400000000001</c:v>
                </c:pt>
                <c:pt idx="920">
                  <c:v>584.24599999999998</c:v>
                </c:pt>
                <c:pt idx="921">
                  <c:v>581.09799999999996</c:v>
                </c:pt>
                <c:pt idx="922">
                  <c:v>577.95100000000002</c:v>
                </c:pt>
                <c:pt idx="923">
                  <c:v>574.803</c:v>
                </c:pt>
                <c:pt idx="924">
                  <c:v>571.65499999999997</c:v>
                </c:pt>
                <c:pt idx="925">
                  <c:v>568.50800000000004</c:v>
                </c:pt>
                <c:pt idx="926">
                  <c:v>565.36</c:v>
                </c:pt>
                <c:pt idx="927">
                  <c:v>562.21199999999999</c:v>
                </c:pt>
                <c:pt idx="928">
                  <c:v>559.06500000000005</c:v>
                </c:pt>
                <c:pt idx="929">
                  <c:v>555.91700000000003</c:v>
                </c:pt>
                <c:pt idx="930">
                  <c:v>552.76900000000001</c:v>
                </c:pt>
                <c:pt idx="931">
                  <c:v>549.62099999999998</c:v>
                </c:pt>
                <c:pt idx="932">
                  <c:v>546.47400000000005</c:v>
                </c:pt>
                <c:pt idx="933">
                  <c:v>543.32600000000002</c:v>
                </c:pt>
                <c:pt idx="934">
                  <c:v>540.178</c:v>
                </c:pt>
                <c:pt idx="935">
                  <c:v>537.03099999999995</c:v>
                </c:pt>
                <c:pt idx="936">
                  <c:v>533.88300000000004</c:v>
                </c:pt>
                <c:pt idx="937">
                  <c:v>530.73500000000001</c:v>
                </c:pt>
                <c:pt idx="938">
                  <c:v>527.58699999999999</c:v>
                </c:pt>
                <c:pt idx="939">
                  <c:v>524.44000000000005</c:v>
                </c:pt>
                <c:pt idx="940">
                  <c:v>521.29200000000003</c:v>
                </c:pt>
                <c:pt idx="941">
                  <c:v>518.14400000000001</c:v>
                </c:pt>
                <c:pt idx="942">
                  <c:v>514.99699999999996</c:v>
                </c:pt>
                <c:pt idx="943">
                  <c:v>511.84899999999999</c:v>
                </c:pt>
                <c:pt idx="944">
                  <c:v>508.70100000000002</c:v>
                </c:pt>
                <c:pt idx="945">
                  <c:v>505.553</c:v>
                </c:pt>
                <c:pt idx="946">
                  <c:v>502.40600000000001</c:v>
                </c:pt>
                <c:pt idx="947">
                  <c:v>499.25799999999998</c:v>
                </c:pt>
                <c:pt idx="948">
                  <c:v>496.11</c:v>
                </c:pt>
                <c:pt idx="949">
                  <c:v>492.96300000000002</c:v>
                </c:pt>
                <c:pt idx="950">
                  <c:v>489.815</c:v>
                </c:pt>
                <c:pt idx="951">
                  <c:v>486.66699999999997</c:v>
                </c:pt>
                <c:pt idx="952">
                  <c:v>483.51900000000001</c:v>
                </c:pt>
                <c:pt idx="953">
                  <c:v>480.37200000000001</c:v>
                </c:pt>
                <c:pt idx="954">
                  <c:v>477.22399999999999</c:v>
                </c:pt>
                <c:pt idx="955">
                  <c:v>474.07600000000002</c:v>
                </c:pt>
                <c:pt idx="956">
                  <c:v>470.92899999999997</c:v>
                </c:pt>
                <c:pt idx="957">
                  <c:v>467.78100000000001</c:v>
                </c:pt>
                <c:pt idx="958">
                  <c:v>464.63299999999998</c:v>
                </c:pt>
                <c:pt idx="959">
                  <c:v>461.48500000000001</c:v>
                </c:pt>
                <c:pt idx="960">
                  <c:v>458.33800000000002</c:v>
                </c:pt>
                <c:pt idx="961">
                  <c:v>455.19</c:v>
                </c:pt>
                <c:pt idx="962">
                  <c:v>452.04199999999997</c:v>
                </c:pt>
                <c:pt idx="963">
                  <c:v>448.89499999999998</c:v>
                </c:pt>
                <c:pt idx="964">
                  <c:v>445.74700000000001</c:v>
                </c:pt>
                <c:pt idx="965">
                  <c:v>442.59899999999999</c:v>
                </c:pt>
                <c:pt idx="966">
                  <c:v>439.452</c:v>
                </c:pt>
                <c:pt idx="967">
                  <c:v>436.30399999999997</c:v>
                </c:pt>
                <c:pt idx="968">
                  <c:v>433.15600000000001</c:v>
                </c:pt>
                <c:pt idx="969">
                  <c:v>430.00799999999998</c:v>
                </c:pt>
                <c:pt idx="970">
                  <c:v>426.86099999999999</c:v>
                </c:pt>
                <c:pt idx="971">
                  <c:v>423.71300000000002</c:v>
                </c:pt>
                <c:pt idx="972">
                  <c:v>420.565</c:v>
                </c:pt>
                <c:pt idx="973">
                  <c:v>417.41800000000001</c:v>
                </c:pt>
                <c:pt idx="974">
                  <c:v>414.27</c:v>
                </c:pt>
                <c:pt idx="975">
                  <c:v>411.12200000000001</c:v>
                </c:pt>
                <c:pt idx="976">
                  <c:v>407.97399999999999</c:v>
                </c:pt>
                <c:pt idx="977">
                  <c:v>404.827</c:v>
                </c:pt>
                <c:pt idx="978">
                  <c:v>401.67899999999997</c:v>
                </c:pt>
                <c:pt idx="979">
                  <c:v>398.53100000000001</c:v>
                </c:pt>
                <c:pt idx="980">
                  <c:v>395.38400000000001</c:v>
                </c:pt>
                <c:pt idx="981">
                  <c:v>392.23599999999999</c:v>
                </c:pt>
                <c:pt idx="982">
                  <c:v>389.08800000000002</c:v>
                </c:pt>
                <c:pt idx="983">
                  <c:v>385.94</c:v>
                </c:pt>
                <c:pt idx="984">
                  <c:v>382.79300000000001</c:v>
                </c:pt>
                <c:pt idx="985">
                  <c:v>379.64499999999998</c:v>
                </c:pt>
                <c:pt idx="986">
                  <c:v>376.49700000000001</c:v>
                </c:pt>
                <c:pt idx="987">
                  <c:v>373.35</c:v>
                </c:pt>
                <c:pt idx="988">
                  <c:v>370.202</c:v>
                </c:pt>
                <c:pt idx="989">
                  <c:v>367.05399999999997</c:v>
                </c:pt>
                <c:pt idx="990">
                  <c:v>363.90600000000001</c:v>
                </c:pt>
                <c:pt idx="991">
                  <c:v>360.75900000000001</c:v>
                </c:pt>
                <c:pt idx="992">
                  <c:v>357.61099999999999</c:v>
                </c:pt>
                <c:pt idx="993">
                  <c:v>354.46300000000002</c:v>
                </c:pt>
                <c:pt idx="994">
                  <c:v>351.31599999999997</c:v>
                </c:pt>
                <c:pt idx="995">
                  <c:v>348.16800000000001</c:v>
                </c:pt>
                <c:pt idx="996">
                  <c:v>345.02</c:v>
                </c:pt>
                <c:pt idx="997">
                  <c:v>341.87200000000001</c:v>
                </c:pt>
                <c:pt idx="998">
                  <c:v>338.72500000000002</c:v>
                </c:pt>
                <c:pt idx="999">
                  <c:v>335.577</c:v>
                </c:pt>
                <c:pt idx="1000">
                  <c:v>332.42899999999997</c:v>
                </c:pt>
                <c:pt idx="1001">
                  <c:v>329.28199999999998</c:v>
                </c:pt>
                <c:pt idx="1002">
                  <c:v>326.13400000000001</c:v>
                </c:pt>
                <c:pt idx="1003">
                  <c:v>322.98599999999999</c:v>
                </c:pt>
                <c:pt idx="1004">
                  <c:v>319.839</c:v>
                </c:pt>
                <c:pt idx="1005">
                  <c:v>316.69099999999997</c:v>
                </c:pt>
                <c:pt idx="1006">
                  <c:v>313.54300000000001</c:v>
                </c:pt>
                <c:pt idx="1007">
                  <c:v>310.39499999999998</c:v>
                </c:pt>
                <c:pt idx="1008">
                  <c:v>307.24799999999999</c:v>
                </c:pt>
                <c:pt idx="1009">
                  <c:v>304.10000000000002</c:v>
                </c:pt>
                <c:pt idx="1010">
                  <c:v>300.952</c:v>
                </c:pt>
                <c:pt idx="1011">
                  <c:v>297.80500000000001</c:v>
                </c:pt>
                <c:pt idx="1012">
                  <c:v>294.65699999999998</c:v>
                </c:pt>
                <c:pt idx="1013">
                  <c:v>291.50900000000001</c:v>
                </c:pt>
                <c:pt idx="1014">
                  <c:v>288.36099999999999</c:v>
                </c:pt>
                <c:pt idx="1015">
                  <c:v>285.214</c:v>
                </c:pt>
                <c:pt idx="1016">
                  <c:v>282.06599999999997</c:v>
                </c:pt>
                <c:pt idx="1017">
                  <c:v>278.91800000000001</c:v>
                </c:pt>
                <c:pt idx="1018">
                  <c:v>275.77100000000002</c:v>
                </c:pt>
                <c:pt idx="1019">
                  <c:v>272.62299999999999</c:v>
                </c:pt>
                <c:pt idx="1020">
                  <c:v>269.47500000000002</c:v>
                </c:pt>
                <c:pt idx="1021">
                  <c:v>266.327</c:v>
                </c:pt>
                <c:pt idx="1022">
                  <c:v>263.18</c:v>
                </c:pt>
                <c:pt idx="1023">
                  <c:v>260.03199999999998</c:v>
                </c:pt>
              </c:numCache>
            </c:numRef>
          </c:xVal>
          <c:yVal>
            <c:numRef>
              <c:f>'Batch #XXXX'!$C$62:$C$1048576</c:f>
              <c:numCache>
                <c:formatCode>General</c:formatCode>
                <c:ptCount val="1048515"/>
                <c:pt idx="0" formatCode="0.00000">
                  <c:v>0.32462934999999998</c:v>
                </c:pt>
                <c:pt idx="1">
                  <c:v>0.28874288999999997</c:v>
                </c:pt>
                <c:pt idx="2">
                  <c:v>0.28592857999999999</c:v>
                </c:pt>
                <c:pt idx="3">
                  <c:v>0.26179280999999999</c:v>
                </c:pt>
                <c:pt idx="4">
                  <c:v>0.25025338000000003</c:v>
                </c:pt>
                <c:pt idx="5">
                  <c:v>0.2379561</c:v>
                </c:pt>
                <c:pt idx="6">
                  <c:v>0.22702439999999999</c:v>
                </c:pt>
                <c:pt idx="7">
                  <c:v>0.26967596999999999</c:v>
                </c:pt>
                <c:pt idx="8">
                  <c:v>0.24228652000000001</c:v>
                </c:pt>
                <c:pt idx="9">
                  <c:v>0.24451695000000001</c:v>
                </c:pt>
                <c:pt idx="10">
                  <c:v>0.25026890000000002</c:v>
                </c:pt>
                <c:pt idx="11">
                  <c:v>0.23484202000000001</c:v>
                </c:pt>
                <c:pt idx="12">
                  <c:v>0.22844576999999999</c:v>
                </c:pt>
                <c:pt idx="13">
                  <c:v>0.26972448999999998</c:v>
                </c:pt>
                <c:pt idx="14">
                  <c:v>0.21505873</c:v>
                </c:pt>
                <c:pt idx="15">
                  <c:v>0.24078975</c:v>
                </c:pt>
                <c:pt idx="16">
                  <c:v>0.23361515999999999</c:v>
                </c:pt>
                <c:pt idx="17">
                  <c:v>0.23253615999999999</c:v>
                </c:pt>
                <c:pt idx="18">
                  <c:v>0.21409469</c:v>
                </c:pt>
                <c:pt idx="19">
                  <c:v>0.25650511999999998</c:v>
                </c:pt>
                <c:pt idx="20">
                  <c:v>0.27172977999999998</c:v>
                </c:pt>
                <c:pt idx="21">
                  <c:v>0.24370973000000001</c:v>
                </c:pt>
                <c:pt idx="22">
                  <c:v>0.21053257</c:v>
                </c:pt>
                <c:pt idx="23">
                  <c:v>0.23197908</c:v>
                </c:pt>
                <c:pt idx="24">
                  <c:v>0.18177345</c:v>
                </c:pt>
                <c:pt idx="25">
                  <c:v>0.1466874</c:v>
                </c:pt>
                <c:pt idx="26">
                  <c:v>0.14948404000000001</c:v>
                </c:pt>
                <c:pt idx="27">
                  <c:v>0.10537573</c:v>
                </c:pt>
                <c:pt idx="28">
                  <c:v>0.15289621</c:v>
                </c:pt>
                <c:pt idx="29">
                  <c:v>0.15230676000000001</c:v>
                </c:pt>
                <c:pt idx="30">
                  <c:v>0.19183895000000001</c:v>
                </c:pt>
                <c:pt idx="31">
                  <c:v>0.15164680999999999</c:v>
                </c:pt>
                <c:pt idx="32">
                  <c:v>0.12791132</c:v>
                </c:pt>
                <c:pt idx="33">
                  <c:v>9.9297210999999996E-2</c:v>
                </c:pt>
                <c:pt idx="34">
                  <c:v>8.2119811000000001E-2</c:v>
                </c:pt>
                <c:pt idx="35">
                  <c:v>8.3394735999999997E-2</c:v>
                </c:pt>
                <c:pt idx="36">
                  <c:v>0.11527079</c:v>
                </c:pt>
                <c:pt idx="37">
                  <c:v>5.6489035E-2</c:v>
                </c:pt>
                <c:pt idx="38">
                  <c:v>5.2652491000000003E-2</c:v>
                </c:pt>
                <c:pt idx="39">
                  <c:v>5.1768761000000003E-2</c:v>
                </c:pt>
                <c:pt idx="40">
                  <c:v>6.4150955999999995E-2</c:v>
                </c:pt>
                <c:pt idx="41">
                  <c:v>7.2205492999999996E-2</c:v>
                </c:pt>
                <c:pt idx="42">
                  <c:v>5.4977412000000003E-2</c:v>
                </c:pt>
                <c:pt idx="43">
                  <c:v>7.9740185000000005E-2</c:v>
                </c:pt>
                <c:pt idx="44">
                  <c:v>6.0654768999999997E-2</c:v>
                </c:pt>
                <c:pt idx="45">
                  <c:v>3.6102003000000001E-3</c:v>
                </c:pt>
                <c:pt idx="46">
                  <c:v>-1.7299053E-3</c:v>
                </c:pt>
                <c:pt idx="47">
                  <c:v>1.4664828E-2</c:v>
                </c:pt>
                <c:pt idx="48">
                  <c:v>3.2488922000000003E-2</c:v>
                </c:pt>
                <c:pt idx="49">
                  <c:v>2.6854797E-2</c:v>
                </c:pt>
                <c:pt idx="50">
                  <c:v>-4.7941227999999999E-3</c:v>
                </c:pt>
                <c:pt idx="51">
                  <c:v>1.37825E-2</c:v>
                </c:pt>
                <c:pt idx="52">
                  <c:v>5.1805799000000001E-3</c:v>
                </c:pt>
                <c:pt idx="53">
                  <c:v>1.5806285000000001E-3</c:v>
                </c:pt>
                <c:pt idx="54">
                  <c:v>-3.5903542000000001E-3</c:v>
                </c:pt>
                <c:pt idx="55">
                  <c:v>-1.7184326999999999E-2</c:v>
                </c:pt>
                <c:pt idx="56">
                  <c:v>1.8241356E-2</c:v>
                </c:pt>
                <c:pt idx="57">
                  <c:v>1.1790729999999999E-2</c:v>
                </c:pt>
                <c:pt idx="58">
                  <c:v>6.6843728000000003E-3</c:v>
                </c:pt>
                <c:pt idx="59">
                  <c:v>1.1403257E-2</c:v>
                </c:pt>
                <c:pt idx="60">
                  <c:v>2.2509108999999999E-2</c:v>
                </c:pt>
                <c:pt idx="61">
                  <c:v>6.5282341999999993E-2</c:v>
                </c:pt>
                <c:pt idx="62">
                  <c:v>9.4511170000000005E-2</c:v>
                </c:pt>
                <c:pt idx="63">
                  <c:v>6.6952882000000005E-2</c:v>
                </c:pt>
                <c:pt idx="64" formatCode="0.00E+00">
                  <c:v>5.6354032999999998E-2</c:v>
                </c:pt>
                <c:pt idx="65">
                  <c:v>7.9737289000000003E-2</c:v>
                </c:pt>
                <c:pt idx="66">
                  <c:v>7.8724850999999998E-2</c:v>
                </c:pt>
                <c:pt idx="67">
                  <c:v>5.8707562999999997E-2</c:v>
                </c:pt>
                <c:pt idx="68" formatCode="0.00E+00">
                  <c:v>9.6021941999999999E-2</c:v>
                </c:pt>
                <c:pt idx="69">
                  <c:v>5.3966096999999998E-2</c:v>
                </c:pt>
                <c:pt idx="70">
                  <c:v>0.10775004000000001</c:v>
                </c:pt>
                <c:pt idx="71">
                  <c:v>1.4537819E-2</c:v>
                </c:pt>
                <c:pt idx="72">
                  <c:v>4.1975963999999998E-2</c:v>
                </c:pt>
                <c:pt idx="73">
                  <c:v>6.6274496000000002E-2</c:v>
                </c:pt>
                <c:pt idx="74">
                  <c:v>7.3383723999999997E-2</c:v>
                </c:pt>
                <c:pt idx="75">
                  <c:v>8.0193534999999996E-2</c:v>
                </c:pt>
                <c:pt idx="76">
                  <c:v>4.9738738999999997E-2</c:v>
                </c:pt>
                <c:pt idx="77">
                  <c:v>9.5173977000000007E-2</c:v>
                </c:pt>
                <c:pt idx="78" formatCode="0.00E+00">
                  <c:v>3.2394407E-2</c:v>
                </c:pt>
                <c:pt idx="79">
                  <c:v>6.7503643000000002E-2</c:v>
                </c:pt>
                <c:pt idx="80">
                  <c:v>7.9743514000000001E-2</c:v>
                </c:pt>
                <c:pt idx="81">
                  <c:v>6.8636648999999994E-2</c:v>
                </c:pt>
                <c:pt idx="82">
                  <c:v>8.4951292999999997E-2</c:v>
                </c:pt>
                <c:pt idx="83">
                  <c:v>5.5233640000000001E-2</c:v>
                </c:pt>
                <c:pt idx="84">
                  <c:v>1.7459618999999999E-2</c:v>
                </c:pt>
                <c:pt idx="85">
                  <c:v>1.726631E-2</c:v>
                </c:pt>
                <c:pt idx="86">
                  <c:v>1.8732151999999998E-2</c:v>
                </c:pt>
                <c:pt idx="87">
                  <c:v>6.1929706000000001E-2</c:v>
                </c:pt>
                <c:pt idx="88">
                  <c:v>7.7042145000000006E-2</c:v>
                </c:pt>
                <c:pt idx="89">
                  <c:v>2.7535955000000001E-2</c:v>
                </c:pt>
                <c:pt idx="90">
                  <c:v>3.7194623999999999E-3</c:v>
                </c:pt>
                <c:pt idx="91">
                  <c:v>8.7502446000000001E-3</c:v>
                </c:pt>
                <c:pt idx="92">
                  <c:v>7.2803015999999998E-2</c:v>
                </c:pt>
                <c:pt idx="93">
                  <c:v>9.7596569000000001E-3</c:v>
                </c:pt>
                <c:pt idx="94">
                  <c:v>-9.2597332999999995E-4</c:v>
                </c:pt>
                <c:pt idx="95">
                  <c:v>1.3370475999999999E-2</c:v>
                </c:pt>
                <c:pt idx="96">
                  <c:v>2.9440852999999999E-2</c:v>
                </c:pt>
                <c:pt idx="97">
                  <c:v>3.2216081000000001E-2</c:v>
                </c:pt>
                <c:pt idx="98">
                  <c:v>1.1264823E-2</c:v>
                </c:pt>
                <c:pt idx="99">
                  <c:v>-1.5558124E-2</c:v>
                </c:pt>
                <c:pt idx="100">
                  <c:v>6.7897196000000007E-2</c:v>
                </c:pt>
                <c:pt idx="101">
                  <c:v>6.4504371000000005E-2</c:v>
                </c:pt>
                <c:pt idx="102">
                  <c:v>6.1000719000000002E-2</c:v>
                </c:pt>
                <c:pt idx="103">
                  <c:v>4.3270049999999997E-2</c:v>
                </c:pt>
                <c:pt idx="104">
                  <c:v>6.7155882E-2</c:v>
                </c:pt>
                <c:pt idx="105">
                  <c:v>6.8957565999999998E-2</c:v>
                </c:pt>
                <c:pt idx="106">
                  <c:v>0.12410889999999999</c:v>
                </c:pt>
                <c:pt idx="107">
                  <c:v>6.9486646999999999E-2</c:v>
                </c:pt>
                <c:pt idx="108">
                  <c:v>6.0143527000000002E-2</c:v>
                </c:pt>
                <c:pt idx="109">
                  <c:v>5.9290174000000001E-2</c:v>
                </c:pt>
                <c:pt idx="110">
                  <c:v>6.8443043999999995E-2</c:v>
                </c:pt>
                <c:pt idx="111">
                  <c:v>4.8849900000000002E-2</c:v>
                </c:pt>
                <c:pt idx="112">
                  <c:v>6.9538286000000005E-2</c:v>
                </c:pt>
                <c:pt idx="113">
                  <c:v>9.6887704000000005E-2</c:v>
                </c:pt>
                <c:pt idx="114">
                  <c:v>8.8640785E-2</c:v>
                </c:pt>
                <c:pt idx="115">
                  <c:v>7.9061057000000004E-2</c:v>
                </c:pt>
                <c:pt idx="116">
                  <c:v>6.8993739999999998E-2</c:v>
                </c:pt>
                <c:pt idx="117">
                  <c:v>4.7973328000000003E-2</c:v>
                </c:pt>
                <c:pt idx="118">
                  <c:v>4.4865644000000003E-2</c:v>
                </c:pt>
                <c:pt idx="119">
                  <c:v>6.4370150000000001E-2</c:v>
                </c:pt>
                <c:pt idx="120">
                  <c:v>8.6737026999999994E-2</c:v>
                </c:pt>
                <c:pt idx="121">
                  <c:v>0.1212097</c:v>
                </c:pt>
                <c:pt idx="122">
                  <c:v>4.5369303999999999E-2</c:v>
                </c:pt>
                <c:pt idx="123">
                  <c:v>6.2631452000000004E-2</c:v>
                </c:pt>
                <c:pt idx="124">
                  <c:v>3.0198503000000002E-2</c:v>
                </c:pt>
                <c:pt idx="125">
                  <c:v>8.3237564E-2</c:v>
                </c:pt>
                <c:pt idx="126">
                  <c:v>9.2310193999999998E-2</c:v>
                </c:pt>
                <c:pt idx="127">
                  <c:v>0.15979600999999999</c:v>
                </c:pt>
                <c:pt idx="128">
                  <c:v>0.18528534999999999</c:v>
                </c:pt>
                <c:pt idx="129">
                  <c:v>0.16173756</c:v>
                </c:pt>
                <c:pt idx="130">
                  <c:v>0.10582255</c:v>
                </c:pt>
                <c:pt idx="131">
                  <c:v>8.3141689000000005E-2</c:v>
                </c:pt>
                <c:pt idx="132">
                  <c:v>6.3634336E-2</c:v>
                </c:pt>
                <c:pt idx="133">
                  <c:v>6.8075657999999997E-2</c:v>
                </c:pt>
                <c:pt idx="134">
                  <c:v>6.1756908999999999E-2</c:v>
                </c:pt>
                <c:pt idx="135">
                  <c:v>3.4759272000000001E-2</c:v>
                </c:pt>
                <c:pt idx="136">
                  <c:v>-1.5418031E-2</c:v>
                </c:pt>
                <c:pt idx="137">
                  <c:v>-2.6843538E-2</c:v>
                </c:pt>
                <c:pt idx="138">
                  <c:v>1.3083887000000001E-2</c:v>
                </c:pt>
                <c:pt idx="139">
                  <c:v>9.0254627000000004E-3</c:v>
                </c:pt>
                <c:pt idx="140">
                  <c:v>1.9688075999999999E-2</c:v>
                </c:pt>
                <c:pt idx="141">
                  <c:v>5.7169337000000001E-2</c:v>
                </c:pt>
                <c:pt idx="142">
                  <c:v>3.4458689999999998E-3</c:v>
                </c:pt>
                <c:pt idx="143">
                  <c:v>-1.5090111999999999E-2</c:v>
                </c:pt>
                <c:pt idx="144">
                  <c:v>2.7793170999999998E-2</c:v>
                </c:pt>
                <c:pt idx="145">
                  <c:v>4.3293349000000002E-2</c:v>
                </c:pt>
                <c:pt idx="146">
                  <c:v>2.2048887E-2</c:v>
                </c:pt>
                <c:pt idx="147">
                  <c:v>6.1885125999999999E-2</c:v>
                </c:pt>
                <c:pt idx="148">
                  <c:v>5.0605796000000001E-2</c:v>
                </c:pt>
                <c:pt idx="149">
                  <c:v>7.0639372000000006E-2</c:v>
                </c:pt>
                <c:pt idx="150">
                  <c:v>8.0201000999999994E-2</c:v>
                </c:pt>
                <c:pt idx="151">
                  <c:v>7.7998211999999997E-2</c:v>
                </c:pt>
                <c:pt idx="152">
                  <c:v>9.1765498000000001E-2</c:v>
                </c:pt>
                <c:pt idx="153">
                  <c:v>8.9384580000000005E-2</c:v>
                </c:pt>
                <c:pt idx="154">
                  <c:v>0.13349249999999999</c:v>
                </c:pt>
                <c:pt idx="155">
                  <c:v>0.10542119</c:v>
                </c:pt>
                <c:pt idx="156">
                  <c:v>0.13512044000000001</c:v>
                </c:pt>
                <c:pt idx="157">
                  <c:v>0.13326524000000001</c:v>
                </c:pt>
                <c:pt idx="158">
                  <c:v>0.11967883</c:v>
                </c:pt>
                <c:pt idx="159">
                  <c:v>0.12134889</c:v>
                </c:pt>
                <c:pt idx="160">
                  <c:v>0.14202791000000001</c:v>
                </c:pt>
                <c:pt idx="161">
                  <c:v>0.11172551999999999</c:v>
                </c:pt>
                <c:pt idx="162">
                  <c:v>0.10217967999999999</c:v>
                </c:pt>
                <c:pt idx="163">
                  <c:v>9.7778370000000003E-2</c:v>
                </c:pt>
                <c:pt idx="164">
                  <c:v>0.13147184000000001</c:v>
                </c:pt>
                <c:pt idx="165">
                  <c:v>0.10597743</c:v>
                </c:pt>
                <c:pt idx="166">
                  <c:v>0.10676126</c:v>
                </c:pt>
                <c:pt idx="167">
                  <c:v>7.9458759000000004E-2</c:v>
                </c:pt>
                <c:pt idx="168">
                  <c:v>8.1267787999999994E-2</c:v>
                </c:pt>
                <c:pt idx="169">
                  <c:v>4.2056067000000003E-2</c:v>
                </c:pt>
                <c:pt idx="170">
                  <c:v>3.3713369999999999E-2</c:v>
                </c:pt>
                <c:pt idx="171">
                  <c:v>4.7277752999999999E-2</c:v>
                </c:pt>
                <c:pt idx="172">
                  <c:v>4.9629419000000001E-2</c:v>
                </c:pt>
                <c:pt idx="173">
                  <c:v>5.3962925000000002E-2</c:v>
                </c:pt>
                <c:pt idx="174">
                  <c:v>-1.3147944E-2</c:v>
                </c:pt>
                <c:pt idx="175">
                  <c:v>3.6450886000000002E-2</c:v>
                </c:pt>
                <c:pt idx="176">
                  <c:v>1.1564206E-2</c:v>
                </c:pt>
                <c:pt idx="177">
                  <c:v>9.5388673999999996E-3</c:v>
                </c:pt>
                <c:pt idx="178">
                  <c:v>4.6496150999999999E-2</c:v>
                </c:pt>
                <c:pt idx="179">
                  <c:v>7.5121425999999999E-4</c:v>
                </c:pt>
                <c:pt idx="180">
                  <c:v>-5.2474721999999998E-4</c:v>
                </c:pt>
                <c:pt idx="181">
                  <c:v>2.9533971999999999E-2</c:v>
                </c:pt>
                <c:pt idx="182">
                  <c:v>1.4476538000000001E-2</c:v>
                </c:pt>
                <c:pt idx="183">
                  <c:v>5.0278673000000003E-2</c:v>
                </c:pt>
                <c:pt idx="184">
                  <c:v>2.0210629000000001E-2</c:v>
                </c:pt>
                <c:pt idx="185">
                  <c:v>7.0525539999999999E-3</c:v>
                </c:pt>
                <c:pt idx="186">
                  <c:v>4.0038965999999998E-4</c:v>
                </c:pt>
                <c:pt idx="187">
                  <c:v>-1.0516717E-2</c:v>
                </c:pt>
                <c:pt idx="188">
                  <c:v>1.8320693999999998E-2</c:v>
                </c:pt>
                <c:pt idx="189">
                  <c:v>1.3599702E-2</c:v>
                </c:pt>
                <c:pt idx="190">
                  <c:v>6.4607832000000004E-3</c:v>
                </c:pt>
                <c:pt idx="191">
                  <c:v>2.0900623E-2</c:v>
                </c:pt>
                <c:pt idx="192">
                  <c:v>4.7035511000000002E-2</c:v>
                </c:pt>
                <c:pt idx="193">
                  <c:v>4.8384389E-2</c:v>
                </c:pt>
                <c:pt idx="194">
                  <c:v>4.2590305000000002E-2</c:v>
                </c:pt>
                <c:pt idx="195">
                  <c:v>3.0307490999999999E-2</c:v>
                </c:pt>
                <c:pt idx="196">
                  <c:v>4.2025408E-2</c:v>
                </c:pt>
                <c:pt idx="197">
                  <c:v>3.8428715000000002E-2</c:v>
                </c:pt>
                <c:pt idx="198">
                  <c:v>2.2335948000000001E-2</c:v>
                </c:pt>
                <c:pt idx="199">
                  <c:v>6.4069849999999998E-2</c:v>
                </c:pt>
                <c:pt idx="200">
                  <c:v>6.9958363999999995E-2</c:v>
                </c:pt>
                <c:pt idx="201">
                  <c:v>5.5244704999999998E-2</c:v>
                </c:pt>
                <c:pt idx="202">
                  <c:v>5.1441758999999997E-2</c:v>
                </c:pt>
                <c:pt idx="203">
                  <c:v>7.2576950000000001E-2</c:v>
                </c:pt>
                <c:pt idx="204">
                  <c:v>9.5105150999999999E-2</c:v>
                </c:pt>
                <c:pt idx="205">
                  <c:v>7.7912097999999999E-2</c:v>
                </c:pt>
                <c:pt idx="206">
                  <c:v>2.5272327000000001E-2</c:v>
                </c:pt>
                <c:pt idx="207">
                  <c:v>3.6899152999999997E-2</c:v>
                </c:pt>
                <c:pt idx="208">
                  <c:v>6.7633798999999994E-2</c:v>
                </c:pt>
                <c:pt idx="209">
                  <c:v>5.1999152E-2</c:v>
                </c:pt>
                <c:pt idx="210">
                  <c:v>7.5423000000000004E-2</c:v>
                </c:pt>
                <c:pt idx="211">
                  <c:v>4.5614465999999999E-2</c:v>
                </c:pt>
                <c:pt idx="212">
                  <c:v>7.0493439999999999E-3</c:v>
                </c:pt>
                <c:pt idx="213">
                  <c:v>3.1811403000000002E-2</c:v>
                </c:pt>
                <c:pt idx="214">
                  <c:v>2.2159529000000001E-2</c:v>
                </c:pt>
                <c:pt idx="215">
                  <c:v>-7.7992095999999999E-3</c:v>
                </c:pt>
                <c:pt idx="216">
                  <c:v>2.9578645999999999E-3</c:v>
                </c:pt>
                <c:pt idx="217">
                  <c:v>-9.8197604000000004E-3</c:v>
                </c:pt>
                <c:pt idx="218">
                  <c:v>1.2471075999999999E-2</c:v>
                </c:pt>
                <c:pt idx="219" formatCode="0.00E+00">
                  <c:v>1.8802458000000001E-3</c:v>
                </c:pt>
                <c:pt idx="220">
                  <c:v>3.8519311999999999E-4</c:v>
                </c:pt>
                <c:pt idx="221">
                  <c:v>2.7197091999999999E-2</c:v>
                </c:pt>
                <c:pt idx="222">
                  <c:v>4.3640218000000001E-2</c:v>
                </c:pt>
                <c:pt idx="223">
                  <c:v>2.6420447E-2</c:v>
                </c:pt>
                <c:pt idx="224">
                  <c:v>8.9630227E-3</c:v>
                </c:pt>
                <c:pt idx="225">
                  <c:v>4.3612775999999999E-2</c:v>
                </c:pt>
                <c:pt idx="226">
                  <c:v>5.2777503E-3</c:v>
                </c:pt>
                <c:pt idx="227">
                  <c:v>5.1648569999999998E-2</c:v>
                </c:pt>
                <c:pt idx="228">
                  <c:v>3.2651128000000001E-2</c:v>
                </c:pt>
                <c:pt idx="229">
                  <c:v>7.0997458999999999E-2</c:v>
                </c:pt>
                <c:pt idx="230">
                  <c:v>8.8867566999999995E-2</c:v>
                </c:pt>
                <c:pt idx="231">
                  <c:v>7.7420177000000007E-2</c:v>
                </c:pt>
                <c:pt idx="232">
                  <c:v>8.6286553000000002E-2</c:v>
                </c:pt>
                <c:pt idx="233">
                  <c:v>7.9832104000000001E-2</c:v>
                </c:pt>
                <c:pt idx="234">
                  <c:v>9.8487644999999999E-2</c:v>
                </c:pt>
                <c:pt idx="235">
                  <c:v>0.13863297999999999</c:v>
                </c:pt>
                <c:pt idx="236">
                  <c:v>0.16970439000000001</c:v>
                </c:pt>
                <c:pt idx="237">
                  <c:v>0.17426363</c:v>
                </c:pt>
                <c:pt idx="238">
                  <c:v>0.16198687000000001</c:v>
                </c:pt>
                <c:pt idx="239">
                  <c:v>0.17620014000000001</c:v>
                </c:pt>
                <c:pt idx="240">
                  <c:v>0.23007479</c:v>
                </c:pt>
                <c:pt idx="241">
                  <c:v>0.24582645</c:v>
                </c:pt>
                <c:pt idx="242">
                  <c:v>0.23222253000000001</c:v>
                </c:pt>
                <c:pt idx="243">
                  <c:v>0.24982689999999999</c:v>
                </c:pt>
                <c:pt idx="244">
                  <c:v>0.29805936999999999</c:v>
                </c:pt>
                <c:pt idx="245">
                  <c:v>0.32129669999999999</c:v>
                </c:pt>
                <c:pt idx="246">
                  <c:v>0.34250668000000001</c:v>
                </c:pt>
                <c:pt idx="247">
                  <c:v>0.38763356999999998</c:v>
                </c:pt>
                <c:pt idx="248">
                  <c:v>0.41965061999999997</c:v>
                </c:pt>
                <c:pt idx="249">
                  <c:v>0.42297983</c:v>
                </c:pt>
                <c:pt idx="250">
                  <c:v>0.40062913</c:v>
                </c:pt>
                <c:pt idx="251">
                  <c:v>0.34982806999999999</c:v>
                </c:pt>
                <c:pt idx="252">
                  <c:v>0.29744565000000001</c:v>
                </c:pt>
                <c:pt idx="253">
                  <c:v>0.25405145000000001</c:v>
                </c:pt>
                <c:pt idx="254">
                  <c:v>0.26177425999999998</c:v>
                </c:pt>
                <c:pt idx="255">
                  <c:v>0.26904315000000001</c:v>
                </c:pt>
                <c:pt idx="256">
                  <c:v>0.2410487</c:v>
                </c:pt>
                <c:pt idx="257">
                  <c:v>0.25756475000000001</c:v>
                </c:pt>
                <c:pt idx="258">
                  <c:v>0.23668686</c:v>
                </c:pt>
                <c:pt idx="259">
                  <c:v>0.20990559</c:v>
                </c:pt>
                <c:pt idx="260">
                  <c:v>0.21660958</c:v>
                </c:pt>
                <c:pt idx="261">
                  <c:v>0.24121126000000001</c:v>
                </c:pt>
                <c:pt idx="262">
                  <c:v>0.26093715000000001</c:v>
                </c:pt>
                <c:pt idx="263">
                  <c:v>0.18336156000000001</c:v>
                </c:pt>
                <c:pt idx="264">
                  <c:v>0.17923181999999999</c:v>
                </c:pt>
                <c:pt idx="265">
                  <c:v>0.21819087000000001</c:v>
                </c:pt>
                <c:pt idx="266">
                  <c:v>0.11790298</c:v>
                </c:pt>
                <c:pt idx="267">
                  <c:v>0.12528312</c:v>
                </c:pt>
                <c:pt idx="268">
                  <c:v>0.13953745000000001</c:v>
                </c:pt>
                <c:pt idx="269">
                  <c:v>0.16568579999999999</c:v>
                </c:pt>
                <c:pt idx="270">
                  <c:v>0.18688887000000001</c:v>
                </c:pt>
                <c:pt idx="271">
                  <c:v>0.17500229</c:v>
                </c:pt>
                <c:pt idx="272">
                  <c:v>0.18567269</c:v>
                </c:pt>
                <c:pt idx="273">
                  <c:v>0.17957215000000001</c:v>
                </c:pt>
                <c:pt idx="274">
                  <c:v>0.18573665</c:v>
                </c:pt>
                <c:pt idx="275">
                  <c:v>0.20884547000000001</c:v>
                </c:pt>
                <c:pt idx="276">
                  <c:v>0.14544309999999999</c:v>
                </c:pt>
                <c:pt idx="277">
                  <c:v>7.9845992000000005E-2</c:v>
                </c:pt>
                <c:pt idx="278">
                  <c:v>0.12030403000000001</c:v>
                </c:pt>
                <c:pt idx="279">
                  <c:v>0.12847911000000001</c:v>
                </c:pt>
                <c:pt idx="280">
                  <c:v>0.17659628999999999</c:v>
                </c:pt>
                <c:pt idx="281">
                  <c:v>0.19046051</c:v>
                </c:pt>
                <c:pt idx="282">
                  <c:v>0.21126292999999999</c:v>
                </c:pt>
                <c:pt idx="283">
                  <c:v>0.16509834000000001</c:v>
                </c:pt>
                <c:pt idx="284">
                  <c:v>0.1925885</c:v>
                </c:pt>
                <c:pt idx="285">
                  <c:v>0.15811274</c:v>
                </c:pt>
                <c:pt idx="286">
                  <c:v>0.20633288999999999</c:v>
                </c:pt>
                <c:pt idx="287">
                  <c:v>0.17156945000000001</c:v>
                </c:pt>
                <c:pt idx="288">
                  <c:v>0.15353675</c:v>
                </c:pt>
                <c:pt idx="289">
                  <c:v>0.16994327000000001</c:v>
                </c:pt>
                <c:pt idx="290">
                  <c:v>0.16380724999999999</c:v>
                </c:pt>
                <c:pt idx="291">
                  <c:v>0.18149162999999999</c:v>
                </c:pt>
                <c:pt idx="292">
                  <c:v>0.17031075000000001</c:v>
                </c:pt>
                <c:pt idx="293">
                  <c:v>0.18475868000000001</c:v>
                </c:pt>
                <c:pt idx="294">
                  <c:v>0.19308126</c:v>
                </c:pt>
                <c:pt idx="295">
                  <c:v>0.12477043</c:v>
                </c:pt>
                <c:pt idx="296">
                  <c:v>0.13664565000000001</c:v>
                </c:pt>
                <c:pt idx="297">
                  <c:v>0.15794611</c:v>
                </c:pt>
                <c:pt idx="298">
                  <c:v>9.9905989000000001E-2</c:v>
                </c:pt>
                <c:pt idx="299">
                  <c:v>9.2680417000000001E-2</c:v>
                </c:pt>
                <c:pt idx="300">
                  <c:v>9.9733606000000002E-2</c:v>
                </c:pt>
                <c:pt idx="301">
                  <c:v>0.13373188</c:v>
                </c:pt>
                <c:pt idx="302">
                  <c:v>8.3903608000000005E-2</c:v>
                </c:pt>
                <c:pt idx="303">
                  <c:v>8.5759334000000007E-2</c:v>
                </c:pt>
                <c:pt idx="304">
                  <c:v>0.10313165000000001</c:v>
                </c:pt>
                <c:pt idx="305">
                  <c:v>7.9002566999999996E-2</c:v>
                </c:pt>
                <c:pt idx="306">
                  <c:v>6.0812618999999998E-2</c:v>
                </c:pt>
                <c:pt idx="307">
                  <c:v>6.3940839999999999E-2</c:v>
                </c:pt>
                <c:pt idx="308">
                  <c:v>6.1272794999999998E-2</c:v>
                </c:pt>
                <c:pt idx="309">
                  <c:v>3.6934255999999999E-2</c:v>
                </c:pt>
                <c:pt idx="310">
                  <c:v>6.2948738000000004E-2</c:v>
                </c:pt>
                <c:pt idx="311">
                  <c:v>4.6419854000000003E-2</c:v>
                </c:pt>
                <c:pt idx="312">
                  <c:v>2.5126003000000001E-2</c:v>
                </c:pt>
                <c:pt idx="313">
                  <c:v>2.8620544000000001E-2</c:v>
                </c:pt>
                <c:pt idx="314">
                  <c:v>-1.5684523999999998E-2</c:v>
                </c:pt>
                <c:pt idx="315">
                  <c:v>-1.7380328E-2</c:v>
                </c:pt>
                <c:pt idx="316">
                  <c:v>8.1042384999999995E-3</c:v>
                </c:pt>
                <c:pt idx="317">
                  <c:v>4.9227283999999996E-3</c:v>
                </c:pt>
                <c:pt idx="318">
                  <c:v>1.977721E-2</c:v>
                </c:pt>
                <c:pt idx="319">
                  <c:v>2.4152975E-2</c:v>
                </c:pt>
                <c:pt idx="320">
                  <c:v>1.0886646E-2</c:v>
                </c:pt>
                <c:pt idx="321">
                  <c:v>3.002749E-2</c:v>
                </c:pt>
                <c:pt idx="322">
                  <c:v>1.7267528000000001E-2</c:v>
                </c:pt>
                <c:pt idx="323">
                  <c:v>-3.3738973999999998E-2</c:v>
                </c:pt>
                <c:pt idx="324">
                  <c:v>-8.4135471E-3</c:v>
                </c:pt>
                <c:pt idx="325">
                  <c:v>1.7471209000000001E-2</c:v>
                </c:pt>
                <c:pt idx="326">
                  <c:v>4.1260821000000003E-2</c:v>
                </c:pt>
                <c:pt idx="327">
                  <c:v>2.5540719E-2</c:v>
                </c:pt>
                <c:pt idx="328">
                  <c:v>-6.1046128E-3</c:v>
                </c:pt>
                <c:pt idx="329">
                  <c:v>2.7470277000000001E-2</c:v>
                </c:pt>
                <c:pt idx="330">
                  <c:v>7.1174161E-2</c:v>
                </c:pt>
                <c:pt idx="331">
                  <c:v>5.7539030999999997E-2</c:v>
                </c:pt>
                <c:pt idx="332">
                  <c:v>5.3056052999999999E-2</c:v>
                </c:pt>
                <c:pt idx="333">
                  <c:v>9.6741477000000006E-2</c:v>
                </c:pt>
                <c:pt idx="334">
                  <c:v>3.7853818999999997E-2</c:v>
                </c:pt>
                <c:pt idx="335">
                  <c:v>6.2389100000000003E-2</c:v>
                </c:pt>
                <c:pt idx="336">
                  <c:v>7.5708681999999999E-2</c:v>
                </c:pt>
                <c:pt idx="337">
                  <c:v>3.5404950999999997E-2</c:v>
                </c:pt>
                <c:pt idx="338">
                  <c:v>4.7692778999999998E-2</c:v>
                </c:pt>
                <c:pt idx="339">
                  <c:v>7.3508368000000004E-2</c:v>
                </c:pt>
                <c:pt idx="340">
                  <c:v>7.5504216999999998E-2</c:v>
                </c:pt>
                <c:pt idx="341">
                  <c:v>7.3961323999999995E-2</c:v>
                </c:pt>
                <c:pt idx="342">
                  <c:v>6.9522491000000006E-2</c:v>
                </c:pt>
                <c:pt idx="343">
                  <c:v>4.3585306999999997E-2</c:v>
                </c:pt>
                <c:pt idx="344">
                  <c:v>6.0943248999999998E-2</c:v>
                </c:pt>
                <c:pt idx="345">
                  <c:v>2.7438965999999999E-2</c:v>
                </c:pt>
                <c:pt idx="346">
                  <c:v>3.0806139999999999E-2</c:v>
                </c:pt>
                <c:pt idx="347">
                  <c:v>5.3936866999999999E-2</c:v>
                </c:pt>
                <c:pt idx="348">
                  <c:v>4.2877040999999998E-2</c:v>
                </c:pt>
                <c:pt idx="349">
                  <c:v>3.9899439000000002E-2</c:v>
                </c:pt>
                <c:pt idx="350">
                  <c:v>3.6365489000000001E-2</c:v>
                </c:pt>
                <c:pt idx="351">
                  <c:v>2.9729525999999999E-2</c:v>
                </c:pt>
                <c:pt idx="352">
                  <c:v>4.4326557000000003E-2</c:v>
                </c:pt>
                <c:pt idx="353">
                  <c:v>6.0103670999999997E-2</c:v>
                </c:pt>
                <c:pt idx="354">
                  <c:v>2.8296080000000001E-2</c:v>
                </c:pt>
                <c:pt idx="355">
                  <c:v>5.6291985000000003E-2</c:v>
                </c:pt>
                <c:pt idx="356">
                  <c:v>1.8637859E-2</c:v>
                </c:pt>
                <c:pt idx="357">
                  <c:v>5.4973661E-2</c:v>
                </c:pt>
                <c:pt idx="358">
                  <c:v>1.5914957E-2</c:v>
                </c:pt>
                <c:pt idx="359">
                  <c:v>2.2817990999999999E-2</c:v>
                </c:pt>
                <c:pt idx="360">
                  <c:v>3.8114987000000003E-2</c:v>
                </c:pt>
                <c:pt idx="361">
                  <c:v>6.1381678999999998E-3</c:v>
                </c:pt>
                <c:pt idx="362">
                  <c:v>3.7163503000000001E-2</c:v>
                </c:pt>
                <c:pt idx="363">
                  <c:v>3.3061156000000001E-2</c:v>
                </c:pt>
                <c:pt idx="364">
                  <c:v>3.6936447999999997E-2</c:v>
                </c:pt>
                <c:pt idx="365">
                  <c:v>5.3102872000000002E-2</c:v>
                </c:pt>
                <c:pt idx="366">
                  <c:v>7.1767592000000005E-2</c:v>
                </c:pt>
                <c:pt idx="367">
                  <c:v>5.4851072000000001E-2</c:v>
                </c:pt>
                <c:pt idx="368">
                  <c:v>5.2613144000000001E-2</c:v>
                </c:pt>
                <c:pt idx="369">
                  <c:v>5.3715556999999997E-2</c:v>
                </c:pt>
                <c:pt idx="370">
                  <c:v>3.0234377999999999E-2</c:v>
                </c:pt>
                <c:pt idx="371">
                  <c:v>2.6272381000000001E-2</c:v>
                </c:pt>
                <c:pt idx="372">
                  <c:v>2.3662224999999999E-2</c:v>
                </c:pt>
                <c:pt idx="373">
                  <c:v>3.3785001000000002E-2</c:v>
                </c:pt>
                <c:pt idx="374">
                  <c:v>3.0080564000000001E-2</c:v>
                </c:pt>
                <c:pt idx="375">
                  <c:v>1.4741456E-2</c:v>
                </c:pt>
                <c:pt idx="376">
                  <c:v>3.8538883000000003E-2</c:v>
                </c:pt>
                <c:pt idx="377">
                  <c:v>2.6392855999999999E-2</c:v>
                </c:pt>
                <c:pt idx="378">
                  <c:v>3.3118492999999999E-2</c:v>
                </c:pt>
                <c:pt idx="379">
                  <c:v>-1.4497278000000001E-3</c:v>
                </c:pt>
                <c:pt idx="380">
                  <c:v>1.2785708999999999E-2</c:v>
                </c:pt>
                <c:pt idx="381">
                  <c:v>6.0612754999999997E-2</c:v>
                </c:pt>
                <c:pt idx="382">
                  <c:v>3.5403283000000001E-2</c:v>
                </c:pt>
                <c:pt idx="383">
                  <c:v>9.0791207000000002E-3</c:v>
                </c:pt>
                <c:pt idx="384">
                  <c:v>2.4367331999999998E-2</c:v>
                </c:pt>
                <c:pt idx="385">
                  <c:v>5.7634022E-2</c:v>
                </c:pt>
                <c:pt idx="386">
                  <c:v>3.0544294000000001E-3</c:v>
                </c:pt>
                <c:pt idx="387">
                  <c:v>2.6970496E-2</c:v>
                </c:pt>
                <c:pt idx="388">
                  <c:v>3.0052151999999999E-2</c:v>
                </c:pt>
                <c:pt idx="389">
                  <c:v>6.9649407E-3</c:v>
                </c:pt>
                <c:pt idx="390">
                  <c:v>6.6988302000000003E-3</c:v>
                </c:pt>
                <c:pt idx="391">
                  <c:v>-7.4703503999999999E-3</c:v>
                </c:pt>
                <c:pt idx="392">
                  <c:v>1.7630442E-2</c:v>
                </c:pt>
                <c:pt idx="393">
                  <c:v>2.1095662000000001E-2</c:v>
                </c:pt>
                <c:pt idx="394">
                  <c:v>2.693477E-2</c:v>
                </c:pt>
                <c:pt idx="395">
                  <c:v>1.0885825999999999E-2</c:v>
                </c:pt>
                <c:pt idx="396">
                  <c:v>3.2998391000000002E-3</c:v>
                </c:pt>
                <c:pt idx="397">
                  <c:v>8.1169181999999999E-3</c:v>
                </c:pt>
                <c:pt idx="398">
                  <c:v>5.9110380000000004E-3</c:v>
                </c:pt>
                <c:pt idx="399">
                  <c:v>1.8329033000000002E-2</c:v>
                </c:pt>
                <c:pt idx="400">
                  <c:v>-5.0962157000000001E-3</c:v>
                </c:pt>
                <c:pt idx="401">
                  <c:v>-1.2830477000000001E-3</c:v>
                </c:pt>
                <c:pt idx="402">
                  <c:v>2.9051461000000001E-2</c:v>
                </c:pt>
                <c:pt idx="403">
                  <c:v>-5.8182588E-3</c:v>
                </c:pt>
                <c:pt idx="404">
                  <c:v>8.7727298999999996E-4</c:v>
                </c:pt>
                <c:pt idx="405">
                  <c:v>1.9818583000000001E-2</c:v>
                </c:pt>
                <c:pt idx="406">
                  <c:v>3.3452022999999997E-2</c:v>
                </c:pt>
                <c:pt idx="407">
                  <c:v>3.5428758999999999E-3</c:v>
                </c:pt>
                <c:pt idx="408">
                  <c:v>3.5958371000000003E-2</c:v>
                </c:pt>
                <c:pt idx="409">
                  <c:v>3.4436976000000001E-2</c:v>
                </c:pt>
                <c:pt idx="410">
                  <c:v>3.6210481000000003E-2</c:v>
                </c:pt>
                <c:pt idx="411">
                  <c:v>3.0232608000000001E-2</c:v>
                </c:pt>
                <c:pt idx="412">
                  <c:v>6.5296047999999995E-2</c:v>
                </c:pt>
                <c:pt idx="413">
                  <c:v>3.7641897000000001E-2</c:v>
                </c:pt>
                <c:pt idx="414">
                  <c:v>4.2816557999999998E-2</c:v>
                </c:pt>
                <c:pt idx="415">
                  <c:v>5.3576283000000002E-2</c:v>
                </c:pt>
                <c:pt idx="416">
                  <c:v>5.7167678E-2</c:v>
                </c:pt>
                <c:pt idx="417">
                  <c:v>2.5749251000000001E-2</c:v>
                </c:pt>
                <c:pt idx="418">
                  <c:v>3.5276954999999999E-2</c:v>
                </c:pt>
                <c:pt idx="419">
                  <c:v>8.5125153999999995E-2</c:v>
                </c:pt>
                <c:pt idx="420">
                  <c:v>5.1129612999999997E-2</c:v>
                </c:pt>
                <c:pt idx="421">
                  <c:v>3.5216785E-2</c:v>
                </c:pt>
                <c:pt idx="422">
                  <c:v>5.8725122999999997E-2</c:v>
                </c:pt>
                <c:pt idx="423">
                  <c:v>3.5111621000000003E-2</c:v>
                </c:pt>
                <c:pt idx="424">
                  <c:v>2.3654847999999999E-2</c:v>
                </c:pt>
                <c:pt idx="425">
                  <c:v>1.9709843000000001E-2</c:v>
                </c:pt>
                <c:pt idx="426">
                  <c:v>5.0130860999999999E-2</c:v>
                </c:pt>
                <c:pt idx="427">
                  <c:v>4.2962311000000003E-2</c:v>
                </c:pt>
                <c:pt idx="428">
                  <c:v>1.5435446E-2</c:v>
                </c:pt>
                <c:pt idx="429">
                  <c:v>3.3473291000000002E-2</c:v>
                </c:pt>
                <c:pt idx="430">
                  <c:v>4.6835179999999997E-2</c:v>
                </c:pt>
                <c:pt idx="431">
                  <c:v>4.1973465000000001E-2</c:v>
                </c:pt>
                <c:pt idx="432">
                  <c:v>-2.0629156999999999E-2</c:v>
                </c:pt>
                <c:pt idx="433">
                  <c:v>1.6151169999999999E-2</c:v>
                </c:pt>
                <c:pt idx="434">
                  <c:v>3.2964367000000001E-2</c:v>
                </c:pt>
                <c:pt idx="435">
                  <c:v>2.7722015999999999E-3</c:v>
                </c:pt>
                <c:pt idx="436">
                  <c:v>-5.7466080999999999E-3</c:v>
                </c:pt>
                <c:pt idx="437">
                  <c:v>-1.9285016E-3</c:v>
                </c:pt>
                <c:pt idx="438">
                  <c:v>7.1877110000000003E-3</c:v>
                </c:pt>
                <c:pt idx="439">
                  <c:v>5.1341128999999996E-3</c:v>
                </c:pt>
                <c:pt idx="440">
                  <c:v>-5.0220185000000002E-3</c:v>
                </c:pt>
                <c:pt idx="441">
                  <c:v>1.9358073999999999E-2</c:v>
                </c:pt>
                <c:pt idx="442">
                  <c:v>2.3565560999999999E-2</c:v>
                </c:pt>
                <c:pt idx="443">
                  <c:v>2.5011944000000001E-2</c:v>
                </c:pt>
                <c:pt idx="444">
                  <c:v>2.6888301E-2</c:v>
                </c:pt>
                <c:pt idx="445">
                  <c:v>7.4851431000000001E-3</c:v>
                </c:pt>
                <c:pt idx="446">
                  <c:v>2.6905799000000001E-2</c:v>
                </c:pt>
                <c:pt idx="447">
                  <c:v>4.6669484999999997E-2</c:v>
                </c:pt>
                <c:pt idx="448">
                  <c:v>3.1601177000000001E-2</c:v>
                </c:pt>
                <c:pt idx="449">
                  <c:v>5.0473599000000001E-2</c:v>
                </c:pt>
                <c:pt idx="450">
                  <c:v>8.5213249000000005E-2</c:v>
                </c:pt>
                <c:pt idx="451">
                  <c:v>8.1648793999999997E-2</c:v>
                </c:pt>
                <c:pt idx="452">
                  <c:v>8.7461055999999995E-2</c:v>
                </c:pt>
                <c:pt idx="453">
                  <c:v>0.10090257</c:v>
                </c:pt>
                <c:pt idx="454">
                  <c:v>0.12542597</c:v>
                </c:pt>
                <c:pt idx="455">
                  <c:v>0.11400026000000001</c:v>
                </c:pt>
                <c:pt idx="456">
                  <c:v>9.5724665E-2</c:v>
                </c:pt>
                <c:pt idx="457">
                  <c:v>0.10469663999999999</c:v>
                </c:pt>
                <c:pt idx="458">
                  <c:v>0.12608525000000001</c:v>
                </c:pt>
                <c:pt idx="459">
                  <c:v>0.11076431</c:v>
                </c:pt>
                <c:pt idx="460">
                  <c:v>0.11765651000000001</c:v>
                </c:pt>
                <c:pt idx="461">
                  <c:v>0.10899861</c:v>
                </c:pt>
                <c:pt idx="462">
                  <c:v>9.8368344999999996E-2</c:v>
                </c:pt>
                <c:pt idx="463">
                  <c:v>0.11744021</c:v>
                </c:pt>
                <c:pt idx="464">
                  <c:v>0.10764325</c:v>
                </c:pt>
                <c:pt idx="465">
                  <c:v>0.1256497</c:v>
                </c:pt>
                <c:pt idx="466">
                  <c:v>9.2512191999999993E-2</c:v>
                </c:pt>
                <c:pt idx="467">
                  <c:v>7.4739283000000004E-2</c:v>
                </c:pt>
                <c:pt idx="468">
                  <c:v>4.9199482000000003E-2</c:v>
                </c:pt>
                <c:pt idx="469">
                  <c:v>5.5786987000000003E-2</c:v>
                </c:pt>
                <c:pt idx="470">
                  <c:v>8.0035046999999998E-2</c:v>
                </c:pt>
                <c:pt idx="471">
                  <c:v>0.10474854</c:v>
                </c:pt>
                <c:pt idx="472">
                  <c:v>7.7510621000000002E-2</c:v>
                </c:pt>
                <c:pt idx="473">
                  <c:v>8.0030012999999997E-2</c:v>
                </c:pt>
                <c:pt idx="474">
                  <c:v>9.7820417000000007E-2</c:v>
                </c:pt>
                <c:pt idx="475">
                  <c:v>0.10464995000000001</c:v>
                </c:pt>
                <c:pt idx="476">
                  <c:v>5.1473860000000003E-2</c:v>
                </c:pt>
                <c:pt idx="477">
                  <c:v>5.1125005000000001E-2</c:v>
                </c:pt>
                <c:pt idx="478">
                  <c:v>1.6420540000000001E-2</c:v>
                </c:pt>
                <c:pt idx="479">
                  <c:v>5.9853095000000002E-2</c:v>
                </c:pt>
                <c:pt idx="480">
                  <c:v>4.9443128000000003E-2</c:v>
                </c:pt>
                <c:pt idx="481">
                  <c:v>6.1525074999999999E-2</c:v>
                </c:pt>
                <c:pt idx="482">
                  <c:v>4.6241791999999997E-2</c:v>
                </c:pt>
                <c:pt idx="483">
                  <c:v>4.0258916999999998E-2</c:v>
                </c:pt>
                <c:pt idx="484">
                  <c:v>3.2331242000000003E-2</c:v>
                </c:pt>
                <c:pt idx="485">
                  <c:v>1.6877275000000001E-2</c:v>
                </c:pt>
                <c:pt idx="486">
                  <c:v>4.1703030000000002E-2</c:v>
                </c:pt>
                <c:pt idx="487">
                  <c:v>4.3678255999999999E-2</c:v>
                </c:pt>
                <c:pt idx="488">
                  <c:v>6.7501089E-2</c:v>
                </c:pt>
                <c:pt idx="489">
                  <c:v>6.3396102999999995E-2</c:v>
                </c:pt>
                <c:pt idx="490">
                  <c:v>6.2376440999999998E-2</c:v>
                </c:pt>
                <c:pt idx="491">
                  <c:v>5.5489327999999997E-2</c:v>
                </c:pt>
                <c:pt idx="492">
                  <c:v>5.0724830999999998E-2</c:v>
                </c:pt>
                <c:pt idx="493">
                  <c:v>5.4952773000000003E-2</c:v>
                </c:pt>
                <c:pt idx="494">
                  <c:v>5.3035427000000003E-2</c:v>
                </c:pt>
                <c:pt idx="495">
                  <c:v>4.1576720999999997E-2</c:v>
                </c:pt>
                <c:pt idx="496">
                  <c:v>4.2214492999999999E-2</c:v>
                </c:pt>
                <c:pt idx="497">
                  <c:v>6.1254343000000003E-2</c:v>
                </c:pt>
                <c:pt idx="498">
                  <c:v>5.2172048999999998E-2</c:v>
                </c:pt>
                <c:pt idx="499">
                  <c:v>5.1346306000000001E-2</c:v>
                </c:pt>
                <c:pt idx="500">
                  <c:v>7.9676785999999999E-2</c:v>
                </c:pt>
                <c:pt idx="501">
                  <c:v>4.6445361999999997E-2</c:v>
                </c:pt>
                <c:pt idx="502">
                  <c:v>5.3574264000000003E-2</c:v>
                </c:pt>
                <c:pt idx="503">
                  <c:v>9.5722631000000002E-2</c:v>
                </c:pt>
                <c:pt idx="504">
                  <c:v>8.9532944000000003E-2</c:v>
                </c:pt>
                <c:pt idx="505">
                  <c:v>9.0574502000000001E-2</c:v>
                </c:pt>
                <c:pt idx="506">
                  <c:v>8.7686031999999997E-2</c:v>
                </c:pt>
                <c:pt idx="507">
                  <c:v>8.6971190000000004E-2</c:v>
                </c:pt>
                <c:pt idx="508">
                  <c:v>3.3546451999999997E-2</c:v>
                </c:pt>
                <c:pt idx="509">
                  <c:v>4.0329515000000003E-2</c:v>
                </c:pt>
                <c:pt idx="510">
                  <c:v>5.6358263999999998E-2</c:v>
                </c:pt>
                <c:pt idx="511">
                  <c:v>7.0582064999999999E-2</c:v>
                </c:pt>
                <c:pt idx="512">
                  <c:v>5.4089265999999997E-2</c:v>
                </c:pt>
                <c:pt idx="513">
                  <c:v>7.6280250999999993E-2</c:v>
                </c:pt>
                <c:pt idx="514">
                  <c:v>4.2056995999999999E-2</c:v>
                </c:pt>
                <c:pt idx="515">
                  <c:v>3.6164426999999999E-2</c:v>
                </c:pt>
                <c:pt idx="516">
                  <c:v>4.3798049999999998E-2</c:v>
                </c:pt>
                <c:pt idx="517">
                  <c:v>1.9249702E-2</c:v>
                </c:pt>
                <c:pt idx="518">
                  <c:v>-2.5285722999999999E-3</c:v>
                </c:pt>
                <c:pt idx="519">
                  <c:v>1.5458447E-2</c:v>
                </c:pt>
                <c:pt idx="520">
                  <c:v>1.6255841E-2</c:v>
                </c:pt>
                <c:pt idx="521">
                  <c:v>1.9810606000000001E-2</c:v>
                </c:pt>
                <c:pt idx="522">
                  <c:v>1.4050584E-2</c:v>
                </c:pt>
                <c:pt idx="523">
                  <c:v>2.2761388E-2</c:v>
                </c:pt>
                <c:pt idx="524">
                  <c:v>1.3121849E-2</c:v>
                </c:pt>
                <c:pt idx="525">
                  <c:v>-1.3711319999999999E-3</c:v>
                </c:pt>
                <c:pt idx="526">
                  <c:v>9.1049090999999996E-4</c:v>
                </c:pt>
                <c:pt idx="527">
                  <c:v>8.0397490000000005E-3</c:v>
                </c:pt>
                <c:pt idx="528">
                  <c:v>1.1079745E-2</c:v>
                </c:pt>
                <c:pt idx="529">
                  <c:v>-1.2048438E-2</c:v>
                </c:pt>
                <c:pt idx="530">
                  <c:v>-6.0950776000000002E-3</c:v>
                </c:pt>
                <c:pt idx="531">
                  <c:v>6.6454035999999996E-3</c:v>
                </c:pt>
                <c:pt idx="532">
                  <c:v>1.841361E-2</c:v>
                </c:pt>
                <c:pt idx="533">
                  <c:v>3.7938663999999997E-2</c:v>
                </c:pt>
                <c:pt idx="534">
                  <c:v>1.7632604E-2</c:v>
                </c:pt>
                <c:pt idx="535">
                  <c:v>1.2154813E-2</c:v>
                </c:pt>
                <c:pt idx="536">
                  <c:v>3.7937210999999998E-2</c:v>
                </c:pt>
                <c:pt idx="537">
                  <c:v>3.8831917000000001E-2</c:v>
                </c:pt>
                <c:pt idx="538">
                  <c:v>2.3732665999999999E-2</c:v>
                </c:pt>
                <c:pt idx="539">
                  <c:v>2.1305518999999998E-2</c:v>
                </c:pt>
                <c:pt idx="540">
                  <c:v>2.3646772999999999E-2</c:v>
                </c:pt>
                <c:pt idx="541">
                  <c:v>1.0645576E-2</c:v>
                </c:pt>
                <c:pt idx="542">
                  <c:v>3.3471394000000002E-2</c:v>
                </c:pt>
                <c:pt idx="543">
                  <c:v>7.7114963999999994E-2</c:v>
                </c:pt>
                <c:pt idx="544">
                  <c:v>7.1268255000000003E-2</c:v>
                </c:pt>
                <c:pt idx="545">
                  <c:v>6.4782809999999996E-2</c:v>
                </c:pt>
                <c:pt idx="546">
                  <c:v>7.3646812000000006E-2</c:v>
                </c:pt>
                <c:pt idx="547">
                  <c:v>4.071512E-2</c:v>
                </c:pt>
                <c:pt idx="548">
                  <c:v>4.5648078000000002E-2</c:v>
                </c:pt>
                <c:pt idx="549">
                  <c:v>5.3326999999999999E-2</c:v>
                </c:pt>
                <c:pt idx="550">
                  <c:v>8.1755294000000006E-2</c:v>
                </c:pt>
                <c:pt idx="551">
                  <c:v>0.10156937000000001</c:v>
                </c:pt>
                <c:pt idx="552">
                  <c:v>0.15293163000000001</c:v>
                </c:pt>
                <c:pt idx="553">
                  <c:v>0.15358841000000001</c:v>
                </c:pt>
                <c:pt idx="554">
                  <c:v>0.17643139999999999</c:v>
                </c:pt>
                <c:pt idx="555">
                  <c:v>0.23184246</c:v>
                </c:pt>
                <c:pt idx="556">
                  <c:v>0.26068751000000001</c:v>
                </c:pt>
                <c:pt idx="557">
                  <c:v>0.33366969000000002</c:v>
                </c:pt>
                <c:pt idx="558">
                  <c:v>0.42523243999999999</c:v>
                </c:pt>
                <c:pt idx="559">
                  <c:v>0.43728116</c:v>
                </c:pt>
                <c:pt idx="560">
                  <c:v>0.48330720999999999</c:v>
                </c:pt>
                <c:pt idx="561">
                  <c:v>0.32005388000000001</c:v>
                </c:pt>
                <c:pt idx="562">
                  <c:v>0.27021935000000002</c:v>
                </c:pt>
                <c:pt idx="563">
                  <c:v>0.21123454999999999</c:v>
                </c:pt>
                <c:pt idx="564">
                  <c:v>6.4218924999999996E-2</c:v>
                </c:pt>
                <c:pt idx="565">
                  <c:v>5.6206565999999999E-2</c:v>
                </c:pt>
                <c:pt idx="566">
                  <c:v>-5.4099854000000001E-3</c:v>
                </c:pt>
                <c:pt idx="567">
                  <c:v>1.8175238E-2</c:v>
                </c:pt>
                <c:pt idx="568">
                  <c:v>1.5656799999999998E-2</c:v>
                </c:pt>
                <c:pt idx="569">
                  <c:v>3.0482925000000001E-2</c:v>
                </c:pt>
                <c:pt idx="570">
                  <c:v>1.2698654E-2</c:v>
                </c:pt>
                <c:pt idx="571">
                  <c:v>-1.5169479E-2</c:v>
                </c:pt>
                <c:pt idx="572">
                  <c:v>-6.3370726000000002E-3</c:v>
                </c:pt>
                <c:pt idx="573">
                  <c:v>4.2480696000000004E-3</c:v>
                </c:pt>
                <c:pt idx="574">
                  <c:v>4.3779225E-3</c:v>
                </c:pt>
                <c:pt idx="575">
                  <c:v>1.8348133999999999E-2</c:v>
                </c:pt>
                <c:pt idx="576">
                  <c:v>2.2798133000000002E-2</c:v>
                </c:pt>
                <c:pt idx="577">
                  <c:v>1.7189354E-2</c:v>
                </c:pt>
                <c:pt idx="578">
                  <c:v>2.2886111000000001E-2</c:v>
                </c:pt>
                <c:pt idx="579">
                  <c:v>2.0551730000000001E-2</c:v>
                </c:pt>
                <c:pt idx="580">
                  <c:v>3.1574056000000003E-2</c:v>
                </c:pt>
                <c:pt idx="581">
                  <c:v>5.1037160999999998E-2</c:v>
                </c:pt>
                <c:pt idx="582">
                  <c:v>5.5215976E-2</c:v>
                </c:pt>
                <c:pt idx="583">
                  <c:v>6.6131528999999994E-2</c:v>
                </c:pt>
                <c:pt idx="584">
                  <c:v>8.4756716999999995E-2</c:v>
                </c:pt>
                <c:pt idx="585">
                  <c:v>8.4561592000000005E-2</c:v>
                </c:pt>
                <c:pt idx="586">
                  <c:v>8.3247214999999999E-2</c:v>
                </c:pt>
                <c:pt idx="587">
                  <c:v>9.6923114000000005E-2</c:v>
                </c:pt>
                <c:pt idx="588">
                  <c:v>0.10108611000000001</c:v>
                </c:pt>
                <c:pt idx="589">
                  <c:v>0.12398190000000001</c:v>
                </c:pt>
                <c:pt idx="590">
                  <c:v>0.16549870999999999</c:v>
                </c:pt>
                <c:pt idx="591">
                  <c:v>0.17186562</c:v>
                </c:pt>
                <c:pt idx="592">
                  <c:v>0.30362002999999999</c:v>
                </c:pt>
                <c:pt idx="593">
                  <c:v>0.54105356999999998</c:v>
                </c:pt>
                <c:pt idx="594">
                  <c:v>0.82859457000000003</c:v>
                </c:pt>
                <c:pt idx="595">
                  <c:v>1</c:v>
                </c:pt>
                <c:pt idx="596">
                  <c:v>0.84549370000000001</c:v>
                </c:pt>
                <c:pt idx="597">
                  <c:v>0.56541006000000005</c:v>
                </c:pt>
                <c:pt idx="598">
                  <c:v>0.33118894999999998</c:v>
                </c:pt>
                <c:pt idx="599">
                  <c:v>0.27306856000000002</c:v>
                </c:pt>
                <c:pt idx="600">
                  <c:v>0.16083887999999999</c:v>
                </c:pt>
                <c:pt idx="601">
                  <c:v>0.11766699999999999</c:v>
                </c:pt>
                <c:pt idx="602">
                  <c:v>9.4620129999999997E-2</c:v>
                </c:pt>
                <c:pt idx="603">
                  <c:v>0.11219962</c:v>
                </c:pt>
                <c:pt idx="604">
                  <c:v>7.4980741000000004E-2</c:v>
                </c:pt>
                <c:pt idx="605">
                  <c:v>7.7323500000000003E-2</c:v>
                </c:pt>
                <c:pt idx="606">
                  <c:v>6.3521935000000002E-2</c:v>
                </c:pt>
                <c:pt idx="607">
                  <c:v>3.6025132000000001E-2</c:v>
                </c:pt>
                <c:pt idx="608">
                  <c:v>2.1325555E-2</c:v>
                </c:pt>
                <c:pt idx="609">
                  <c:v>4.0644052999999999E-2</c:v>
                </c:pt>
                <c:pt idx="610">
                  <c:v>4.1359318999999999E-2</c:v>
                </c:pt>
                <c:pt idx="611">
                  <c:v>2.9191399E-2</c:v>
                </c:pt>
                <c:pt idx="612">
                  <c:v>2.5528806000000001E-2</c:v>
                </c:pt>
                <c:pt idx="613">
                  <c:v>1.852664E-2</c:v>
                </c:pt>
                <c:pt idx="614">
                  <c:v>1.0403760999999999E-2</c:v>
                </c:pt>
                <c:pt idx="615">
                  <c:v>2.5029472000000002E-4</c:v>
                </c:pt>
                <c:pt idx="616">
                  <c:v>-5.0910284000000002E-3</c:v>
                </c:pt>
                <c:pt idx="617">
                  <c:v>1.0008583999999999E-2</c:v>
                </c:pt>
                <c:pt idx="618">
                  <c:v>2.7460541000000002E-2</c:v>
                </c:pt>
                <c:pt idx="619">
                  <c:v>3.8414970999999999E-2</c:v>
                </c:pt>
                <c:pt idx="620">
                  <c:v>1.0716735E-2</c:v>
                </c:pt>
                <c:pt idx="621">
                  <c:v>-1.9410928E-3</c:v>
                </c:pt>
                <c:pt idx="622">
                  <c:v>2.3789840999999999E-2</c:v>
                </c:pt>
                <c:pt idx="623">
                  <c:v>3.5502220000000001E-2</c:v>
                </c:pt>
                <c:pt idx="624">
                  <c:v>2.2160104E-2</c:v>
                </c:pt>
                <c:pt idx="625">
                  <c:v>3.4549207999999998E-2</c:v>
                </c:pt>
                <c:pt idx="626">
                  <c:v>2.7954264E-2</c:v>
                </c:pt>
                <c:pt idx="627">
                  <c:v>2.2874892000000001E-2</c:v>
                </c:pt>
                <c:pt idx="628">
                  <c:v>4.1829801999999999E-2</c:v>
                </c:pt>
                <c:pt idx="629">
                  <c:v>6.4156751999999997E-2</c:v>
                </c:pt>
                <c:pt idx="630">
                  <c:v>7.0337785999999999E-2</c:v>
                </c:pt>
                <c:pt idx="631">
                  <c:v>4.9157503999999998E-2</c:v>
                </c:pt>
                <c:pt idx="632">
                  <c:v>6.3482517000000002E-2</c:v>
                </c:pt>
                <c:pt idx="633">
                  <c:v>2.8821869E-2</c:v>
                </c:pt>
                <c:pt idx="634">
                  <c:v>2.4469246E-2</c:v>
                </c:pt>
                <c:pt idx="635">
                  <c:v>4.2879356E-2</c:v>
                </c:pt>
                <c:pt idx="636">
                  <c:v>5.7299875E-2</c:v>
                </c:pt>
                <c:pt idx="637">
                  <c:v>5.8850933000000001E-2</c:v>
                </c:pt>
                <c:pt idx="638">
                  <c:v>5.5422066999999998E-2</c:v>
                </c:pt>
                <c:pt idx="639">
                  <c:v>6.2277408999999999E-2</c:v>
                </c:pt>
                <c:pt idx="640">
                  <c:v>7.3128426999999996E-2</c:v>
                </c:pt>
                <c:pt idx="641">
                  <c:v>5.8873911000000001E-2</c:v>
                </c:pt>
                <c:pt idx="642">
                  <c:v>3.1104508999999999E-2</c:v>
                </c:pt>
                <c:pt idx="643">
                  <c:v>3.6522972000000001E-2</c:v>
                </c:pt>
                <c:pt idx="644">
                  <c:v>3.5196896999999998E-2</c:v>
                </c:pt>
                <c:pt idx="645">
                  <c:v>5.8012035000000003E-2</c:v>
                </c:pt>
                <c:pt idx="646">
                  <c:v>5.2969256999999999E-2</c:v>
                </c:pt>
                <c:pt idx="647">
                  <c:v>7.5730561000000004E-3</c:v>
                </c:pt>
                <c:pt idx="648">
                  <c:v>1.5603728000000001E-2</c:v>
                </c:pt>
                <c:pt idx="649">
                  <c:v>8.8960671000000002E-3</c:v>
                </c:pt>
                <c:pt idx="650">
                  <c:v>1.9077394000000001E-2</c:v>
                </c:pt>
                <c:pt idx="651">
                  <c:v>1.2170419E-2</c:v>
                </c:pt>
                <c:pt idx="652" formatCode="0.00E+00">
                  <c:v>-2.5921967000000001E-2</c:v>
                </c:pt>
                <c:pt idx="653">
                  <c:v>1.0579385E-2</c:v>
                </c:pt>
                <c:pt idx="654">
                  <c:v>4.7288218999999999E-2</c:v>
                </c:pt>
                <c:pt idx="655">
                  <c:v>2.9793258999999999E-2</c:v>
                </c:pt>
                <c:pt idx="656">
                  <c:v>3.7953917999999998E-3</c:v>
                </c:pt>
                <c:pt idx="657">
                  <c:v>2.3719773E-2</c:v>
                </c:pt>
                <c:pt idx="658">
                  <c:v>4.2287752999999997E-2</c:v>
                </c:pt>
                <c:pt idx="659">
                  <c:v>3.1465259000000002E-2</c:v>
                </c:pt>
                <c:pt idx="660">
                  <c:v>2.4006679999999999E-2</c:v>
                </c:pt>
                <c:pt idx="661">
                  <c:v>1.7244365000000001E-2</c:v>
                </c:pt>
                <c:pt idx="662">
                  <c:v>-4.8238859000000002E-4</c:v>
                </c:pt>
                <c:pt idx="663">
                  <c:v>-7.5715512999999998E-3</c:v>
                </c:pt>
                <c:pt idx="664">
                  <c:v>-1.1862084E-2</c:v>
                </c:pt>
                <c:pt idx="665">
                  <c:v>2.5823716000000002E-3</c:v>
                </c:pt>
                <c:pt idx="666">
                  <c:v>2.1818354000000002E-2</c:v>
                </c:pt>
                <c:pt idx="667">
                  <c:v>-4.1838945000000002E-3</c:v>
                </c:pt>
                <c:pt idx="668">
                  <c:v>2.9186900000000002E-2</c:v>
                </c:pt>
                <c:pt idx="669">
                  <c:v>2.1138238E-2</c:v>
                </c:pt>
                <c:pt idx="670">
                  <c:v>5.7332006000000001E-3</c:v>
                </c:pt>
                <c:pt idx="671">
                  <c:v>5.3563280999999997E-2</c:v>
                </c:pt>
                <c:pt idx="672">
                  <c:v>5.5712505000000002E-2</c:v>
                </c:pt>
                <c:pt idx="673">
                  <c:v>3.0917271E-2</c:v>
                </c:pt>
                <c:pt idx="674">
                  <c:v>4.5238671000000001E-2</c:v>
                </c:pt>
                <c:pt idx="675">
                  <c:v>3.7773335999999998E-2</c:v>
                </c:pt>
                <c:pt idx="676">
                  <c:v>4.5531189E-2</c:v>
                </c:pt>
                <c:pt idx="677">
                  <c:v>5.0083306000000001E-2</c:v>
                </c:pt>
                <c:pt idx="678">
                  <c:v>6.4093133999999996E-2</c:v>
                </c:pt>
                <c:pt idx="679">
                  <c:v>7.0661520000000005E-2</c:v>
                </c:pt>
                <c:pt idx="680">
                  <c:v>6.7383883000000006E-2</c:v>
                </c:pt>
                <c:pt idx="681">
                  <c:v>8.7541541E-2</c:v>
                </c:pt>
                <c:pt idx="682">
                  <c:v>8.9002152000000001E-2</c:v>
                </c:pt>
                <c:pt idx="683">
                  <c:v>6.5771742999999994E-2</c:v>
                </c:pt>
                <c:pt idx="684">
                  <c:v>7.9455326000000007E-2</c:v>
                </c:pt>
                <c:pt idx="685">
                  <c:v>3.1929995000000003E-2</c:v>
                </c:pt>
                <c:pt idx="686">
                  <c:v>1.7637296E-2</c:v>
                </c:pt>
                <c:pt idx="687">
                  <c:v>5.5474811999999998E-2</c:v>
                </c:pt>
                <c:pt idx="688">
                  <c:v>5.0915924000000001E-2</c:v>
                </c:pt>
                <c:pt idx="689">
                  <c:v>4.0595385999999997E-2</c:v>
                </c:pt>
                <c:pt idx="690">
                  <c:v>4.7143975999999997E-2</c:v>
                </c:pt>
                <c:pt idx="691">
                  <c:v>2.6281470000000001E-2</c:v>
                </c:pt>
                <c:pt idx="692">
                  <c:v>4.1580002999999997E-2</c:v>
                </c:pt>
                <c:pt idx="693">
                  <c:v>6.9688982999999996E-2</c:v>
                </c:pt>
                <c:pt idx="694">
                  <c:v>9.5790677000000005E-2</c:v>
                </c:pt>
                <c:pt idx="695">
                  <c:v>0.11023456</c:v>
                </c:pt>
                <c:pt idx="696">
                  <c:v>0.13595303</c:v>
                </c:pt>
                <c:pt idx="697">
                  <c:v>0.17832226000000001</c:v>
                </c:pt>
                <c:pt idx="698">
                  <c:v>0.20975095999999999</c:v>
                </c:pt>
                <c:pt idx="699">
                  <c:v>0.21238056999999999</c:v>
                </c:pt>
                <c:pt idx="700">
                  <c:v>0.18761536000000001</c:v>
                </c:pt>
                <c:pt idx="701">
                  <c:v>0.17447689</c:v>
                </c:pt>
                <c:pt idx="702">
                  <c:v>0.15514650999999999</c:v>
                </c:pt>
                <c:pt idx="703">
                  <c:v>0.10107144999999999</c:v>
                </c:pt>
                <c:pt idx="704">
                  <c:v>7.0654859E-2</c:v>
                </c:pt>
                <c:pt idx="705">
                  <c:v>7.1561890000000003E-2</c:v>
                </c:pt>
                <c:pt idx="706">
                  <c:v>8.6486415999999997E-2</c:v>
                </c:pt>
                <c:pt idx="707">
                  <c:v>7.1296944000000001E-2</c:v>
                </c:pt>
                <c:pt idx="708">
                  <c:v>4.4584178000000002E-2</c:v>
                </c:pt>
                <c:pt idx="709">
                  <c:v>5.0581084999999998E-2</c:v>
                </c:pt>
                <c:pt idx="710">
                  <c:v>2.0070418999999999E-2</c:v>
                </c:pt>
                <c:pt idx="711">
                  <c:v>3.0925111000000002E-2</c:v>
                </c:pt>
                <c:pt idx="712">
                  <c:v>5.1021623000000002E-2</c:v>
                </c:pt>
                <c:pt idx="713">
                  <c:v>4.8335326999999997E-2</c:v>
                </c:pt>
                <c:pt idx="714">
                  <c:v>6.7813087999999994E-2</c:v>
                </c:pt>
                <c:pt idx="715">
                  <c:v>7.7391572000000006E-2</c:v>
                </c:pt>
                <c:pt idx="716">
                  <c:v>5.7514896000000003E-2</c:v>
                </c:pt>
                <c:pt idx="717">
                  <c:v>7.4871314999999994E-2</c:v>
                </c:pt>
                <c:pt idx="718">
                  <c:v>5.6576257999999997E-2</c:v>
                </c:pt>
                <c:pt idx="719">
                  <c:v>5.485106E-2</c:v>
                </c:pt>
                <c:pt idx="720">
                  <c:v>6.5633681999999999E-2</c:v>
                </c:pt>
                <c:pt idx="721">
                  <c:v>4.7410055999999999E-2</c:v>
                </c:pt>
                <c:pt idx="722">
                  <c:v>2.7434137000000001E-2</c:v>
                </c:pt>
                <c:pt idx="723">
                  <c:v>4.8167538000000003E-2</c:v>
                </c:pt>
                <c:pt idx="724">
                  <c:v>1.8801368999999998E-2</c:v>
                </c:pt>
                <c:pt idx="725">
                  <c:v>2.7542713999999999E-2</c:v>
                </c:pt>
                <c:pt idx="726">
                  <c:v>2.0051728000000001E-2</c:v>
                </c:pt>
                <c:pt idx="727">
                  <c:v>7.4188893000000002E-3</c:v>
                </c:pt>
                <c:pt idx="728">
                  <c:v>1.6996616999999999E-2</c:v>
                </c:pt>
                <c:pt idx="729">
                  <c:v>4.2675910999999997E-2</c:v>
                </c:pt>
                <c:pt idx="730">
                  <c:v>7.5050296000000002E-2</c:v>
                </c:pt>
                <c:pt idx="731">
                  <c:v>6.2135376999999999E-2</c:v>
                </c:pt>
                <c:pt idx="732">
                  <c:v>5.6749109999999998E-2</c:v>
                </c:pt>
                <c:pt idx="733">
                  <c:v>7.1300499000000003E-2</c:v>
                </c:pt>
                <c:pt idx="734">
                  <c:v>4.8011048000000001E-2</c:v>
                </c:pt>
                <c:pt idx="735">
                  <c:v>3.2851535000000001E-2</c:v>
                </c:pt>
                <c:pt idx="736">
                  <c:v>3.4483420000000001E-2</c:v>
                </c:pt>
                <c:pt idx="737">
                  <c:v>3.3694507999999998E-2</c:v>
                </c:pt>
                <c:pt idx="738">
                  <c:v>1.1338568E-2</c:v>
                </c:pt>
                <c:pt idx="739">
                  <c:v>1.6117675000000001E-2</c:v>
                </c:pt>
                <c:pt idx="740">
                  <c:v>9.6246751000000005E-3</c:v>
                </c:pt>
                <c:pt idx="741">
                  <c:v>-1.3172656E-2</c:v>
                </c:pt>
                <c:pt idx="742">
                  <c:v>-1.0430521E-2</c:v>
                </c:pt>
                <c:pt idx="743">
                  <c:v>9.5163907000000002E-3</c:v>
                </c:pt>
                <c:pt idx="744">
                  <c:v>2.1106267000000001E-2</c:v>
                </c:pt>
                <c:pt idx="745">
                  <c:v>4.6149632000000003E-2</c:v>
                </c:pt>
                <c:pt idx="746">
                  <c:v>3.4754928999999997E-2</c:v>
                </c:pt>
                <c:pt idx="747">
                  <c:v>2.5609203000000001E-2</c:v>
                </c:pt>
                <c:pt idx="748">
                  <c:v>5.5942070000000003E-2</c:v>
                </c:pt>
                <c:pt idx="749">
                  <c:v>8.4783601E-2</c:v>
                </c:pt>
                <c:pt idx="750">
                  <c:v>6.2509726000000002E-2</c:v>
                </c:pt>
                <c:pt idx="751">
                  <c:v>7.7675754999999999E-2</c:v>
                </c:pt>
                <c:pt idx="752">
                  <c:v>8.8676077000000006E-2</c:v>
                </c:pt>
                <c:pt idx="753">
                  <c:v>9.6208360000000007E-2</c:v>
                </c:pt>
                <c:pt idx="754">
                  <c:v>9.6505205999999996E-2</c:v>
                </c:pt>
                <c:pt idx="755">
                  <c:v>0.11215703</c:v>
                </c:pt>
                <c:pt idx="756">
                  <c:v>0.11996347</c:v>
                </c:pt>
                <c:pt idx="757">
                  <c:v>0.10541978</c:v>
                </c:pt>
                <c:pt idx="758">
                  <c:v>0.13392461999999999</c:v>
                </c:pt>
                <c:pt idx="759">
                  <c:v>0.18704477999999999</c:v>
                </c:pt>
                <c:pt idx="760">
                  <c:v>0.16625615999999999</c:v>
                </c:pt>
                <c:pt idx="761">
                  <c:v>0.15005984999999999</c:v>
                </c:pt>
                <c:pt idx="762">
                  <c:v>9.1548462999999997E-2</c:v>
                </c:pt>
                <c:pt idx="763">
                  <c:v>0.10585654999999999</c:v>
                </c:pt>
                <c:pt idx="764">
                  <c:v>7.1120266000000001E-2</c:v>
                </c:pt>
                <c:pt idx="765">
                  <c:v>2.8020749000000001E-2</c:v>
                </c:pt>
                <c:pt idx="766">
                  <c:v>3.9463487999999998E-2</c:v>
                </c:pt>
                <c:pt idx="767">
                  <c:v>5.2116711000000003E-2</c:v>
                </c:pt>
                <c:pt idx="768">
                  <c:v>6.1963201000000002E-2</c:v>
                </c:pt>
                <c:pt idx="769">
                  <c:v>5.5019601000000001E-2</c:v>
                </c:pt>
                <c:pt idx="770">
                  <c:v>2.4602934E-2</c:v>
                </c:pt>
                <c:pt idx="771">
                  <c:v>3.0837722000000001E-2</c:v>
                </c:pt>
                <c:pt idx="772">
                  <c:v>2.4241605999999999E-2</c:v>
                </c:pt>
                <c:pt idx="773">
                  <c:v>2.7737939E-2</c:v>
                </c:pt>
                <c:pt idx="774">
                  <c:v>2.8950357999999999E-2</c:v>
                </c:pt>
                <c:pt idx="775">
                  <c:v>2.7182245000000001E-2</c:v>
                </c:pt>
                <c:pt idx="776">
                  <c:v>1.2576603E-2</c:v>
                </c:pt>
                <c:pt idx="777">
                  <c:v>1.5933347000000001E-3</c:v>
                </c:pt>
                <c:pt idx="778">
                  <c:v>-2.7299539000000001E-3</c:v>
                </c:pt>
                <c:pt idx="779">
                  <c:v>2.0719753E-2</c:v>
                </c:pt>
                <c:pt idx="780">
                  <c:v>9.2791135999999996E-3</c:v>
                </c:pt>
                <c:pt idx="781">
                  <c:v>-1.8293297E-2</c:v>
                </c:pt>
                <c:pt idx="782">
                  <c:v>-5.4001587000000002E-3</c:v>
                </c:pt>
                <c:pt idx="783">
                  <c:v>1.5871680999999999E-2</c:v>
                </c:pt>
                <c:pt idx="784">
                  <c:v>1.9817903000000001E-2</c:v>
                </c:pt>
                <c:pt idx="785">
                  <c:v>-1.2383676999999999E-2</c:v>
                </c:pt>
                <c:pt idx="786">
                  <c:v>2.3825236E-2</c:v>
                </c:pt>
                <c:pt idx="787">
                  <c:v>1.6576520000000001E-2</c:v>
                </c:pt>
                <c:pt idx="788">
                  <c:v>3.8508748000000002E-2</c:v>
                </c:pt>
                <c:pt idx="789">
                  <c:v>1.6724314000000001E-2</c:v>
                </c:pt>
                <c:pt idx="790">
                  <c:v>3.625337E-2</c:v>
                </c:pt>
                <c:pt idx="791">
                  <c:v>3.9993148999999999E-2</c:v>
                </c:pt>
                <c:pt idx="792">
                  <c:v>3.3000913E-2</c:v>
                </c:pt>
                <c:pt idx="793">
                  <c:v>4.2267816999999999E-2</c:v>
                </c:pt>
                <c:pt idx="794">
                  <c:v>4.2033770999999998E-2</c:v>
                </c:pt>
                <c:pt idx="795">
                  <c:v>2.9618922999999998E-2</c:v>
                </c:pt>
                <c:pt idx="796">
                  <c:v>7.0199605999999998E-2</c:v>
                </c:pt>
                <c:pt idx="797">
                  <c:v>5.5123125000000002E-2</c:v>
                </c:pt>
                <c:pt idx="798">
                  <c:v>5.0668138000000001E-2</c:v>
                </c:pt>
                <c:pt idx="799">
                  <c:v>6.9667303999999999E-2</c:v>
                </c:pt>
                <c:pt idx="800">
                  <c:v>6.9418199E-2</c:v>
                </c:pt>
                <c:pt idx="801">
                  <c:v>7.2694528999999994E-2</c:v>
                </c:pt>
                <c:pt idx="802">
                  <c:v>6.5055808000000007E-2</c:v>
                </c:pt>
                <c:pt idx="803">
                  <c:v>6.6218601000000002E-2</c:v>
                </c:pt>
                <c:pt idx="804">
                  <c:v>6.7263089999999998E-2</c:v>
                </c:pt>
                <c:pt idx="805">
                  <c:v>5.6872767999999997E-2</c:v>
                </c:pt>
                <c:pt idx="806">
                  <c:v>4.4591213999999997E-2</c:v>
                </c:pt>
                <c:pt idx="807">
                  <c:v>3.7680827E-2</c:v>
                </c:pt>
                <c:pt idx="808">
                  <c:v>8.1284235999999996E-2</c:v>
                </c:pt>
                <c:pt idx="809">
                  <c:v>6.1214269000000002E-2</c:v>
                </c:pt>
                <c:pt idx="810">
                  <c:v>3.3084861E-2</c:v>
                </c:pt>
                <c:pt idx="811">
                  <c:v>2.7743067999999999E-2</c:v>
                </c:pt>
                <c:pt idx="812">
                  <c:v>2.4755524000000001E-2</c:v>
                </c:pt>
                <c:pt idx="813">
                  <c:v>4.1569996999999997E-2</c:v>
                </c:pt>
                <c:pt idx="814">
                  <c:v>4.7976037999999999E-2</c:v>
                </c:pt>
                <c:pt idx="815">
                  <c:v>3.8057015E-2</c:v>
                </c:pt>
                <c:pt idx="816">
                  <c:v>3.0958487E-2</c:v>
                </c:pt>
                <c:pt idx="817">
                  <c:v>2.3858824000000001E-2</c:v>
                </c:pt>
                <c:pt idx="818">
                  <c:v>6.3432714000000003E-3</c:v>
                </c:pt>
                <c:pt idx="819">
                  <c:v>3.7595156999999997E-2</c:v>
                </c:pt>
                <c:pt idx="820">
                  <c:v>2.0919450999999999E-2</c:v>
                </c:pt>
                <c:pt idx="821">
                  <c:v>1.5144958E-2</c:v>
                </c:pt>
                <c:pt idx="822">
                  <c:v>1.4950353E-2</c:v>
                </c:pt>
                <c:pt idx="823">
                  <c:v>4.4524754E-2</c:v>
                </c:pt>
                <c:pt idx="824">
                  <c:v>5.6688707999999997E-2</c:v>
                </c:pt>
                <c:pt idx="825">
                  <c:v>6.0169281999999998E-2</c:v>
                </c:pt>
                <c:pt idx="826">
                  <c:v>5.7087329999999999E-2</c:v>
                </c:pt>
                <c:pt idx="827">
                  <c:v>5.2928586999999999E-2</c:v>
                </c:pt>
                <c:pt idx="828">
                  <c:v>5.6556584999999999E-2</c:v>
                </c:pt>
                <c:pt idx="829">
                  <c:v>3.8095502000000003E-2</c:v>
                </c:pt>
                <c:pt idx="830">
                  <c:v>4.5079713E-2</c:v>
                </c:pt>
                <c:pt idx="831">
                  <c:v>6.8308510000000003E-2</c:v>
                </c:pt>
                <c:pt idx="832">
                  <c:v>8.0191301000000006E-2</c:v>
                </c:pt>
                <c:pt idx="833">
                  <c:v>0.14627915</c:v>
                </c:pt>
                <c:pt idx="834">
                  <c:v>0.17997661000000001</c:v>
                </c:pt>
                <c:pt idx="835">
                  <c:v>0.21312012999999999</c:v>
                </c:pt>
                <c:pt idx="836">
                  <c:v>0.22295768999999999</c:v>
                </c:pt>
                <c:pt idx="837">
                  <c:v>0.19202744999999999</c:v>
                </c:pt>
                <c:pt idx="838">
                  <c:v>0.13964662999999999</c:v>
                </c:pt>
                <c:pt idx="839">
                  <c:v>8.1710829999999998E-2</c:v>
                </c:pt>
                <c:pt idx="840">
                  <c:v>7.0924341000000002E-2</c:v>
                </c:pt>
                <c:pt idx="841">
                  <c:v>9.3410182999999994E-2</c:v>
                </c:pt>
                <c:pt idx="842">
                  <c:v>7.1762885999999998E-2</c:v>
                </c:pt>
                <c:pt idx="843">
                  <c:v>8.3645114000000007E-2</c:v>
                </c:pt>
                <c:pt idx="844">
                  <c:v>6.5595302999999994E-2</c:v>
                </c:pt>
                <c:pt idx="845">
                  <c:v>5.4268229000000001E-2</c:v>
                </c:pt>
                <c:pt idx="846">
                  <c:v>6.9674182000000001E-2</c:v>
                </c:pt>
                <c:pt idx="847">
                  <c:v>8.1043803999999997E-2</c:v>
                </c:pt>
                <c:pt idx="848">
                  <c:v>7.0247565999999997E-2</c:v>
                </c:pt>
                <c:pt idx="849">
                  <c:v>6.0934691999999999E-2</c:v>
                </c:pt>
                <c:pt idx="850">
                  <c:v>3.9426527000000003E-2</c:v>
                </c:pt>
                <c:pt idx="851">
                  <c:v>7.3895351999999997E-2</c:v>
                </c:pt>
                <c:pt idx="852">
                  <c:v>3.4453991000000003E-2</c:v>
                </c:pt>
                <c:pt idx="853">
                  <c:v>5.0357930000000002E-2</c:v>
                </c:pt>
                <c:pt idx="854">
                  <c:v>4.8084973000000003E-2</c:v>
                </c:pt>
                <c:pt idx="855">
                  <c:v>6.7672233999999998E-2</c:v>
                </c:pt>
                <c:pt idx="856">
                  <c:v>8.2889653999999993E-2</c:v>
                </c:pt>
                <c:pt idx="857">
                  <c:v>6.152154E-2</c:v>
                </c:pt>
                <c:pt idx="858">
                  <c:v>2.9703555999999999E-2</c:v>
                </c:pt>
                <c:pt idx="859">
                  <c:v>3.0790667000000001E-2</c:v>
                </c:pt>
                <c:pt idx="860">
                  <c:v>2.8500543999999999E-2</c:v>
                </c:pt>
                <c:pt idx="861">
                  <c:v>-7.7950069999999996E-3</c:v>
                </c:pt>
                <c:pt idx="862">
                  <c:v>-3.0347977000000001E-4</c:v>
                </c:pt>
                <c:pt idx="863">
                  <c:v>8.6548265999999996E-4</c:v>
                </c:pt>
                <c:pt idx="864">
                  <c:v>2.4623781000000002E-4</c:v>
                </c:pt>
                <c:pt idx="865">
                  <c:v>6.6832727000000003E-3</c:v>
                </c:pt>
                <c:pt idx="866">
                  <c:v>1.7179383999999999E-2</c:v>
                </c:pt>
                <c:pt idx="867">
                  <c:v>1.5199228E-2</c:v>
                </c:pt>
                <c:pt idx="868">
                  <c:v>-3.9470206999999997E-3</c:v>
                </c:pt>
                <c:pt idx="869">
                  <c:v>-7.7564462000000002E-3</c:v>
                </c:pt>
                <c:pt idx="870">
                  <c:v>3.4639774999999998E-2</c:v>
                </c:pt>
                <c:pt idx="871">
                  <c:v>3.4046398999999998E-2</c:v>
                </c:pt>
                <c:pt idx="872">
                  <c:v>1.4577643E-2</c:v>
                </c:pt>
                <c:pt idx="873">
                  <c:v>1.0784751E-2</c:v>
                </c:pt>
                <c:pt idx="874">
                  <c:v>2.0940349E-2</c:v>
                </c:pt>
                <c:pt idx="875">
                  <c:v>1.7047935E-2</c:v>
                </c:pt>
                <c:pt idx="876">
                  <c:v>3.6892199E-3</c:v>
                </c:pt>
                <c:pt idx="877">
                  <c:v>8.7621269999999998E-3</c:v>
                </c:pt>
                <c:pt idx="878">
                  <c:v>2.8780328000000001E-2</c:v>
                </c:pt>
                <c:pt idx="879">
                  <c:v>1.1951425999999999E-2</c:v>
                </c:pt>
                <c:pt idx="880">
                  <c:v>1.2245125000000001E-2</c:v>
                </c:pt>
                <c:pt idx="881">
                  <c:v>3.1410729999999998E-2</c:v>
                </c:pt>
                <c:pt idx="882">
                  <c:v>3.2388579000000001E-2</c:v>
                </c:pt>
                <c:pt idx="883">
                  <c:v>2.1079173999999999E-2</c:v>
                </c:pt>
                <c:pt idx="884">
                  <c:v>2.8862207000000001E-2</c:v>
                </c:pt>
                <c:pt idx="885">
                  <c:v>4.8875205999999997E-2</c:v>
                </c:pt>
                <c:pt idx="886">
                  <c:v>5.0811557E-2</c:v>
                </c:pt>
                <c:pt idx="887">
                  <c:v>3.1559335000000001E-2</c:v>
                </c:pt>
                <c:pt idx="888">
                  <c:v>3.1643712999999997E-2</c:v>
                </c:pt>
                <c:pt idx="889">
                  <c:v>3.1636831999999997E-2</c:v>
                </c:pt>
                <c:pt idx="890">
                  <c:v>3.2921882E-2</c:v>
                </c:pt>
                <c:pt idx="891">
                  <c:v>1.5889383E-2</c:v>
                </c:pt>
                <c:pt idx="892">
                  <c:v>8.9318585000000006E-3</c:v>
                </c:pt>
                <c:pt idx="893">
                  <c:v>1.1623629E-2</c:v>
                </c:pt>
                <c:pt idx="894">
                  <c:v>1.9704656000000001E-2</c:v>
                </c:pt>
                <c:pt idx="895">
                  <c:v>2.8073106E-2</c:v>
                </c:pt>
                <c:pt idx="896">
                  <c:v>2.3817825000000001E-2</c:v>
                </c:pt>
                <c:pt idx="897">
                  <c:v>-5.4583434000000002E-3</c:v>
                </c:pt>
                <c:pt idx="898">
                  <c:v>4.5531056000000002E-3</c:v>
                </c:pt>
                <c:pt idx="899">
                  <c:v>-6.9856984999999998E-4</c:v>
                </c:pt>
                <c:pt idx="900">
                  <c:v>1.6031651000000001E-2</c:v>
                </c:pt>
                <c:pt idx="901">
                  <c:v>-6.0994227999999996E-3</c:v>
                </c:pt>
                <c:pt idx="902">
                  <c:v>-1.0415305999999999E-2</c:v>
                </c:pt>
                <c:pt idx="903">
                  <c:v>4.8104710999999998E-3</c:v>
                </c:pt>
                <c:pt idx="904">
                  <c:v>1.5957307E-2</c:v>
                </c:pt>
                <c:pt idx="905">
                  <c:v>4.1417186000000002E-2</c:v>
                </c:pt>
                <c:pt idx="906">
                  <c:v>9.7313601999999999E-2</c:v>
                </c:pt>
                <c:pt idx="907">
                  <c:v>0.13626753999999999</c:v>
                </c:pt>
                <c:pt idx="908">
                  <c:v>0.10797904</c:v>
                </c:pt>
                <c:pt idx="909">
                  <c:v>6.1454129000000003E-2</c:v>
                </c:pt>
                <c:pt idx="910">
                  <c:v>3.3696901000000001E-2</c:v>
                </c:pt>
                <c:pt idx="911">
                  <c:v>1.1921938999999999E-2</c:v>
                </c:pt>
                <c:pt idx="912">
                  <c:v>1.0466028E-2</c:v>
                </c:pt>
                <c:pt idx="913">
                  <c:v>2.0401012999999999E-2</c:v>
                </c:pt>
                <c:pt idx="914">
                  <c:v>-1.117047E-2</c:v>
                </c:pt>
                <c:pt idx="915">
                  <c:v>3.3463135999999997E-2</c:v>
                </c:pt>
                <c:pt idx="916">
                  <c:v>3.9838195999999999E-2</c:v>
                </c:pt>
                <c:pt idx="917">
                  <c:v>1.9628915E-2</c:v>
                </c:pt>
                <c:pt idx="918">
                  <c:v>3.1140784000000001E-2</c:v>
                </c:pt>
                <c:pt idx="919">
                  <c:v>3.2917001000000001E-2</c:v>
                </c:pt>
                <c:pt idx="920">
                  <c:v>3.0463769000000002E-2</c:v>
                </c:pt>
                <c:pt idx="921">
                  <c:v>3.3937581000000001E-2</c:v>
                </c:pt>
                <c:pt idx="922">
                  <c:v>3.4193013000000001E-2</c:v>
                </c:pt>
                <c:pt idx="923">
                  <c:v>4.1472948000000003E-2</c:v>
                </c:pt>
                <c:pt idx="924">
                  <c:v>5.4545468E-2</c:v>
                </c:pt>
                <c:pt idx="925">
                  <c:v>8.9968595999999998E-2</c:v>
                </c:pt>
                <c:pt idx="926">
                  <c:v>8.0166223999999994E-2</c:v>
                </c:pt>
                <c:pt idx="927">
                  <c:v>4.7106966E-2</c:v>
                </c:pt>
                <c:pt idx="928">
                  <c:v>4.7791772000000003E-2</c:v>
                </c:pt>
                <c:pt idx="929">
                  <c:v>6.4256613000000004E-2</c:v>
                </c:pt>
                <c:pt idx="930">
                  <c:v>5.6142900000000003E-2</c:v>
                </c:pt>
                <c:pt idx="931">
                  <c:v>5.2729613000000002E-2</c:v>
                </c:pt>
                <c:pt idx="932">
                  <c:v>7.6818573000000001E-2</c:v>
                </c:pt>
                <c:pt idx="933">
                  <c:v>3.5695166E-2</c:v>
                </c:pt>
                <c:pt idx="934">
                  <c:v>4.8259420999999997E-2</c:v>
                </c:pt>
                <c:pt idx="935">
                  <c:v>4.5087289000000003E-2</c:v>
                </c:pt>
                <c:pt idx="936">
                  <c:v>4.2642139000000003E-2</c:v>
                </c:pt>
                <c:pt idx="937">
                  <c:v>4.9224283000000001E-2</c:v>
                </c:pt>
                <c:pt idx="938">
                  <c:v>5.5500454999999997E-2</c:v>
                </c:pt>
                <c:pt idx="939">
                  <c:v>5.2028653000000001E-2</c:v>
                </c:pt>
                <c:pt idx="940">
                  <c:v>3.1182609999999999E-2</c:v>
                </c:pt>
                <c:pt idx="941">
                  <c:v>3.0253105999999998E-2</c:v>
                </c:pt>
                <c:pt idx="942">
                  <c:v>4.0030981E-2</c:v>
                </c:pt>
                <c:pt idx="943">
                  <c:v>4.7574848000000003E-2</c:v>
                </c:pt>
                <c:pt idx="944">
                  <c:v>3.5995508000000002E-2</c:v>
                </c:pt>
                <c:pt idx="945">
                  <c:v>2.3433961999999999E-2</c:v>
                </c:pt>
                <c:pt idx="946">
                  <c:v>2.1511934E-2</c:v>
                </c:pt>
                <c:pt idx="947">
                  <c:v>2.0327122999999999E-2</c:v>
                </c:pt>
                <c:pt idx="948">
                  <c:v>3.5610205999999998E-2</c:v>
                </c:pt>
                <c:pt idx="949">
                  <c:v>2.6574304999999999E-2</c:v>
                </c:pt>
                <c:pt idx="950">
                  <c:v>4.0112887E-2</c:v>
                </c:pt>
                <c:pt idx="951">
                  <c:v>4.4607818E-2</c:v>
                </c:pt>
                <c:pt idx="952">
                  <c:v>4.2579897999999998E-2</c:v>
                </c:pt>
                <c:pt idx="953">
                  <c:v>5.4612081E-2</c:v>
                </c:pt>
                <c:pt idx="954">
                  <c:v>6.3942244999999995E-2</c:v>
                </c:pt>
                <c:pt idx="955">
                  <c:v>3.7448905999999997E-2</c:v>
                </c:pt>
                <c:pt idx="956">
                  <c:v>4.9867858000000001E-2</c:v>
                </c:pt>
                <c:pt idx="957">
                  <c:v>5.6580617E-2</c:v>
                </c:pt>
                <c:pt idx="958">
                  <c:v>5.2041512999999998E-2</c:v>
                </c:pt>
                <c:pt idx="959">
                  <c:v>4.9942515999999999E-2</c:v>
                </c:pt>
                <c:pt idx="960">
                  <c:v>4.1080103E-2</c:v>
                </c:pt>
                <c:pt idx="961">
                  <c:v>3.5503028999999998E-2</c:v>
                </c:pt>
                <c:pt idx="962">
                  <c:v>4.4043723999999999E-2</c:v>
                </c:pt>
                <c:pt idx="963">
                  <c:v>6.0614063000000003E-2</c:v>
                </c:pt>
                <c:pt idx="964">
                  <c:v>8.0274236999999998E-2</c:v>
                </c:pt>
                <c:pt idx="965">
                  <c:v>7.1594443999999993E-2</c:v>
                </c:pt>
                <c:pt idx="966">
                  <c:v>6.4994764999999996E-2</c:v>
                </c:pt>
                <c:pt idx="967">
                  <c:v>8.0009865999999999E-2</c:v>
                </c:pt>
                <c:pt idx="968">
                  <c:v>7.4350156000000001E-2</c:v>
                </c:pt>
                <c:pt idx="969">
                  <c:v>6.2293717999999998E-2</c:v>
                </c:pt>
                <c:pt idx="970">
                  <c:v>6.8105922999999999E-2</c:v>
                </c:pt>
                <c:pt idx="971">
                  <c:v>5.8295327000000001E-2</c:v>
                </c:pt>
                <c:pt idx="972">
                  <c:v>4.9708582000000001E-2</c:v>
                </c:pt>
                <c:pt idx="973">
                  <c:v>7.0391208999999996E-2</c:v>
                </c:pt>
                <c:pt idx="974" formatCode="0.00E+00">
                  <c:v>7.7640235000000002E-2</c:v>
                </c:pt>
                <c:pt idx="975">
                  <c:v>8.6035756000000005E-2</c:v>
                </c:pt>
                <c:pt idx="976">
                  <c:v>8.2900887000000006E-2</c:v>
                </c:pt>
                <c:pt idx="977">
                  <c:v>7.6472573000000002E-2</c:v>
                </c:pt>
                <c:pt idx="978">
                  <c:v>8.0907208999999994E-2</c:v>
                </c:pt>
                <c:pt idx="979">
                  <c:v>6.0071355999999999E-2</c:v>
                </c:pt>
                <c:pt idx="980">
                  <c:v>3.824408E-2</c:v>
                </c:pt>
                <c:pt idx="981">
                  <c:v>2.7156542999999998E-2</c:v>
                </c:pt>
                <c:pt idx="982">
                  <c:v>3.3202059999999999E-2</c:v>
                </c:pt>
                <c:pt idx="983">
                  <c:v>4.0503630999999998E-2</c:v>
                </c:pt>
                <c:pt idx="984">
                  <c:v>5.1486428000000001E-2</c:v>
                </c:pt>
                <c:pt idx="985">
                  <c:v>5.6974123000000002E-2</c:v>
                </c:pt>
                <c:pt idx="986">
                  <c:v>3.2848228E-2</c:v>
                </c:pt>
                <c:pt idx="987">
                  <c:v>3.1516222000000003E-2</c:v>
                </c:pt>
                <c:pt idx="988">
                  <c:v>4.0877674000000003E-2</c:v>
                </c:pt>
                <c:pt idx="989">
                  <c:v>3.9236152000000003E-2</c:v>
                </c:pt>
                <c:pt idx="990">
                  <c:v>4.4556440000000003E-2</c:v>
                </c:pt>
                <c:pt idx="991">
                  <c:v>4.2793011999999998E-2</c:v>
                </c:pt>
                <c:pt idx="992">
                  <c:v>4.480812E-2</c:v>
                </c:pt>
                <c:pt idx="993">
                  <c:v>5.8320552999999997E-2</c:v>
                </c:pt>
                <c:pt idx="994">
                  <c:v>1.3253881E-2</c:v>
                </c:pt>
                <c:pt idx="995">
                  <c:v>1.062606E-2</c:v>
                </c:pt>
                <c:pt idx="996">
                  <c:v>1.9325884000000002E-2</c:v>
                </c:pt>
                <c:pt idx="997">
                  <c:v>3.0041598999999999E-2</c:v>
                </c:pt>
                <c:pt idx="998">
                  <c:v>3.8278712999999999E-2</c:v>
                </c:pt>
                <c:pt idx="999">
                  <c:v>4.3670239999999999E-2</c:v>
                </c:pt>
                <c:pt idx="1000">
                  <c:v>4.3569499999999997E-2</c:v>
                </c:pt>
                <c:pt idx="1001">
                  <c:v>3.1599202999999999E-2</c:v>
                </c:pt>
                <c:pt idx="1002">
                  <c:v>2.9168909999999999E-2</c:v>
                </c:pt>
                <c:pt idx="1003">
                  <c:v>4.1477811000000003E-2</c:v>
                </c:pt>
                <c:pt idx="1004">
                  <c:v>4.4378925E-2</c:v>
                </c:pt>
                <c:pt idx="1005">
                  <c:v>3.599227E-2</c:v>
                </c:pt>
                <c:pt idx="1006">
                  <c:v>2.9767746000000001E-2</c:v>
                </c:pt>
                <c:pt idx="1007">
                  <c:v>2.7757003999999998E-2</c:v>
                </c:pt>
                <c:pt idx="1008">
                  <c:v>2.0313636999999999E-2</c:v>
                </c:pt>
                <c:pt idx="1009">
                  <c:v>4.8360914999999997E-2</c:v>
                </c:pt>
                <c:pt idx="1010">
                  <c:v>2.2060412000000001E-2</c:v>
                </c:pt>
                <c:pt idx="1011">
                  <c:v>1.8279948000000001E-2</c:v>
                </c:pt>
                <c:pt idx="1012">
                  <c:v>2.334514E-2</c:v>
                </c:pt>
                <c:pt idx="1013">
                  <c:v>2.8753231000000001E-2</c:v>
                </c:pt>
                <c:pt idx="1014">
                  <c:v>3.2014484000000003E-2</c:v>
                </c:pt>
                <c:pt idx="1015">
                  <c:v>3.3402299000000003E-2</c:v>
                </c:pt>
                <c:pt idx="1016">
                  <c:v>3.5192222000000002E-2</c:v>
                </c:pt>
                <c:pt idx="1017">
                  <c:v>4.9739074000000001E-2</c:v>
                </c:pt>
                <c:pt idx="1018">
                  <c:v>2.8922534E-2</c:v>
                </c:pt>
                <c:pt idx="1019">
                  <c:v>3.8259305E-2</c:v>
                </c:pt>
                <c:pt idx="1020">
                  <c:v>3.1299042999999999E-2</c:v>
                </c:pt>
                <c:pt idx="1021">
                  <c:v>5.4894942000000002E-3</c:v>
                </c:pt>
                <c:pt idx="1022">
                  <c:v>6.9929565000000004E-3</c:v>
                </c:pt>
                <c:pt idx="1023">
                  <c:v>-2.5538397000000001E-2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v>Raman signature</c:v>
                </c15:tx>
              </c15:filteredSeriesTitle>
            </c:ext>
            <c:ext xmlns:c16="http://schemas.microsoft.com/office/drawing/2014/chart" uri="{C3380CC4-5D6E-409C-BE32-E72D297353CC}">
              <c16:uniqueId val="{00000000-386F-42E7-9823-E1C688E33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6628864"/>
        <c:axId val="1135076272"/>
      </c:scatterChart>
      <c:valAx>
        <c:axId val="1456628864"/>
        <c:scaling>
          <c:orientation val="minMax"/>
          <c:max val="3500"/>
          <c:min val="5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Raman</a:t>
                </a:r>
                <a:r>
                  <a:rPr lang="en-US" baseline="0"/>
                  <a:t> shift (1/cm)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135076272"/>
        <c:crosses val="autoZero"/>
        <c:crossBetween val="midCat"/>
        <c:majorUnit val="500"/>
        <c:minorUnit val="200"/>
      </c:valAx>
      <c:valAx>
        <c:axId val="1135076272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Counts (relative intensity)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456628864"/>
        <c:crosses val="autoZero"/>
        <c:crossBetween val="midCat"/>
        <c:majorUnit val="0.1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Bahnschrif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17370</xdr:colOff>
      <xdr:row>2</xdr:row>
      <xdr:rowOff>162260</xdr:rowOff>
    </xdr:from>
    <xdr:to>
      <xdr:col>16</xdr:col>
      <xdr:colOff>652968</xdr:colOff>
      <xdr:row>4</xdr:row>
      <xdr:rowOff>220419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9EEA32-924A-479B-8898-C56568823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6405" y="601531"/>
          <a:ext cx="635598" cy="667759"/>
        </a:xfrm>
        <a:prstGeom prst="rect">
          <a:avLst/>
        </a:prstGeom>
      </xdr:spPr>
    </xdr:pic>
    <xdr:clientData/>
  </xdr:twoCellAnchor>
  <xdr:twoCellAnchor>
    <xdr:from>
      <xdr:col>11</xdr:col>
      <xdr:colOff>559013</xdr:colOff>
      <xdr:row>43</xdr:row>
      <xdr:rowOff>0</xdr:rowOff>
    </xdr:from>
    <xdr:to>
      <xdr:col>19</xdr:col>
      <xdr:colOff>305440</xdr:colOff>
      <xdr:row>58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0CAC083-7D69-4601-BE43-1D430F74D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247650</xdr:colOff>
      <xdr:row>43</xdr:row>
      <xdr:rowOff>0</xdr:rowOff>
    </xdr:from>
    <xdr:to>
      <xdr:col>10</xdr:col>
      <xdr:colOff>598715</xdr:colOff>
      <xdr:row>58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E5999CA-EAF0-47D6-98A1-E0A407C8E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24</xdr:col>
      <xdr:colOff>346038</xdr:colOff>
      <xdr:row>2</xdr:row>
      <xdr:rowOff>287765</xdr:rowOff>
    </xdr:from>
    <xdr:to>
      <xdr:col>25</xdr:col>
      <xdr:colOff>543373</xdr:colOff>
      <xdr:row>6</xdr:row>
      <xdr:rowOff>14127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1378EB-146E-4F4B-BD60-765ECCF84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7003" y="727036"/>
          <a:ext cx="806935" cy="748338"/>
        </a:xfrm>
        <a:prstGeom prst="rect">
          <a:avLst/>
        </a:prstGeom>
      </xdr:spPr>
    </xdr:pic>
    <xdr:clientData/>
  </xdr:twoCellAnchor>
  <xdr:twoCellAnchor>
    <xdr:from>
      <xdr:col>20</xdr:col>
      <xdr:colOff>272142</xdr:colOff>
      <xdr:row>43</xdr:row>
      <xdr:rowOff>0</xdr:rowOff>
    </xdr:from>
    <xdr:to>
      <xdr:col>28</xdr:col>
      <xdr:colOff>227319</xdr:colOff>
      <xdr:row>58</xdr:row>
      <xdr:rowOff>1746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76EDFDB-8FF1-4DF1-8D8B-03CC4A2EC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5</xdr:row>
      <xdr:rowOff>0</xdr:rowOff>
    </xdr:from>
    <xdr:to>
      <xdr:col>33</xdr:col>
      <xdr:colOff>322313</xdr:colOff>
      <xdr:row>48</xdr:row>
      <xdr:rowOff>62753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75AF61-5F8C-4787-99D9-C07C057C1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9388" y="941294"/>
          <a:ext cx="8247113" cy="77724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50</xdr:row>
      <xdr:rowOff>0</xdr:rowOff>
    </xdr:from>
    <xdr:to>
      <xdr:col>33</xdr:col>
      <xdr:colOff>322313</xdr:colOff>
      <xdr:row>93</xdr:row>
      <xdr:rowOff>62753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CE0F38E-E500-48AF-9985-481CBD538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9388" y="9009529"/>
          <a:ext cx="8247113" cy="7772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5</xdr:row>
      <xdr:rowOff>0</xdr:rowOff>
    </xdr:from>
    <xdr:to>
      <xdr:col>34</xdr:col>
      <xdr:colOff>376307</xdr:colOff>
      <xdr:row>48</xdr:row>
      <xdr:rowOff>62753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748B02-0365-4706-996E-7F715DBE2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6518" y="941294"/>
          <a:ext cx="8910707" cy="77724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50</xdr:row>
      <xdr:rowOff>0</xdr:rowOff>
    </xdr:from>
    <xdr:to>
      <xdr:col>34</xdr:col>
      <xdr:colOff>376307</xdr:colOff>
      <xdr:row>93</xdr:row>
      <xdr:rowOff>62753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F67E397-EB41-4EA7-B396-4A6F9E736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6518" y="9009529"/>
          <a:ext cx="8910707" cy="7772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5</xdr:row>
      <xdr:rowOff>0</xdr:rowOff>
    </xdr:from>
    <xdr:to>
      <xdr:col>35</xdr:col>
      <xdr:colOff>470972</xdr:colOff>
      <xdr:row>48</xdr:row>
      <xdr:rowOff>62753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533F1D-1C29-4767-AD30-6DE6CC09D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50353" y="941294"/>
          <a:ext cx="9614972" cy="77724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50</xdr:row>
      <xdr:rowOff>0</xdr:rowOff>
    </xdr:from>
    <xdr:to>
      <xdr:col>35</xdr:col>
      <xdr:colOff>470972</xdr:colOff>
      <xdr:row>93</xdr:row>
      <xdr:rowOff>62753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387CFD-B7BF-4095-B48B-B3854DB32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50353" y="9009529"/>
          <a:ext cx="9614972" cy="7772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5</xdr:row>
      <xdr:rowOff>0</xdr:rowOff>
    </xdr:from>
    <xdr:to>
      <xdr:col>35</xdr:col>
      <xdr:colOff>400522</xdr:colOff>
      <xdr:row>48</xdr:row>
      <xdr:rowOff>62753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C45D49-7453-40AD-A81E-4A51D8908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2729" y="941294"/>
          <a:ext cx="9544522" cy="77724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50</xdr:row>
      <xdr:rowOff>0</xdr:rowOff>
    </xdr:from>
    <xdr:to>
      <xdr:col>35</xdr:col>
      <xdr:colOff>400522</xdr:colOff>
      <xdr:row>93</xdr:row>
      <xdr:rowOff>62753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5678BF2-A833-4D74-B71C-91EC06178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2729" y="9009529"/>
          <a:ext cx="9544522" cy="77724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kar" refreshedDate="45954.703329050928" createdVersion="6" refreshedVersion="6" minRefreshableVersion="3" recordCount="265" xr:uid="{8C56A577-51B8-47CD-870E-1F34E1283127}">
  <cacheSource type="worksheet">
    <worksheetSource ref="A5:O270" sheet="Subsample (SS) #1"/>
  </cacheSource>
  <cacheFields count="15">
    <cacheField name="Index" numFmtId="0">
      <sharedItems containsSemiMixedTypes="0" containsString="0" containsNumber="1" containsInteger="1" minValue="1" maxValue="265"/>
    </cacheField>
    <cacheField name="Area (µm²)" numFmtId="0">
      <sharedItems containsSemiMixedTypes="0" containsString="0" containsNumber="1" minValue="608.4" maxValue="83188.56"/>
    </cacheField>
    <cacheField name="Angle" numFmtId="0">
      <sharedItems containsSemiMixedTypes="0" containsString="0" containsNumber="1" minValue="1.37" maxValue="180"/>
    </cacheField>
    <cacheField name="Circ." numFmtId="0">
      <sharedItems containsSemiMixedTypes="0" containsString="0" containsNumber="1" minValue="0.03" maxValue="0.86"/>
    </cacheField>
    <cacheField name="Feret" numFmtId="0">
      <sharedItems containsSemiMixedTypes="0" containsString="0" containsNumber="1" minValue="32.89" maxValue="1899.01"/>
    </cacheField>
    <cacheField name="FeretX" numFmtId="0">
      <sharedItems containsSemiMixedTypes="0" containsString="0" containsNumber="1" containsInteger="1" minValue="982" maxValue="6677"/>
    </cacheField>
    <cacheField name="FeretY" numFmtId="0">
      <sharedItems containsSemiMixedTypes="0" containsString="0" containsNumber="1" containsInteger="1" minValue="607" maxValue="6485"/>
    </cacheField>
    <cacheField name="FeretAngle" numFmtId="0">
      <sharedItems containsSemiMixedTypes="0" containsString="0" containsNumber="1" minValue="2.2599999999999998" maxValue="178.24"/>
    </cacheField>
    <cacheField name="MinFeret" numFmtId="0">
      <sharedItems containsSemiMixedTypes="0" containsString="0" containsNumber="1" minValue="24.23" maxValue="585.41999999999996"/>
    </cacheField>
    <cacheField name="AR" numFmtId="0">
      <sharedItems containsSemiMixedTypes="0" containsString="0" containsNumber="1" minValue="1.1499999999999999" maxValue="79.89"/>
    </cacheField>
    <cacheField name="Round" numFmtId="0">
      <sharedItems containsSemiMixedTypes="0" containsString="0" containsNumber="1" minValue="0.01" maxValue="0.87"/>
    </cacheField>
    <cacheField name="Solidity" numFmtId="0">
      <sharedItems containsSemiMixedTypes="0" containsString="0" containsNumber="1" minValue="0.1" maxValue="0.95"/>
    </cacheField>
    <cacheField name="Length (µm)" numFmtId="0">
      <sharedItems containsSemiMixedTypes="0" containsString="0" containsNumber="1" minValue="60.47" maxValue="1931.08" count="265">
        <n v="953.69"/>
        <n v="798.36"/>
        <n v="370.98"/>
        <n v="833.73"/>
        <n v="361.93"/>
        <n v="1164.82"/>
        <n v="815.91000000000008"/>
        <n v="513.68999999999994"/>
        <n v="1377.99"/>
        <n v="477.91"/>
        <n v="691.57"/>
        <n v="856.69"/>
        <n v="1319.85"/>
        <n v="489.71"/>
        <n v="315.24"/>
        <n v="190.65"/>
        <n v="263.12"/>
        <n v="301.95"/>
        <n v="309.94000000000005"/>
        <n v="469.92"/>
        <n v="178.26999999999998"/>
        <n v="943.07999999999993"/>
        <n v="1221.1500000000001"/>
        <n v="721.5"/>
        <n v="293.11999999999995"/>
        <n v="331.26"/>
        <n v="517.57999999999993"/>
        <n v="686.12"/>
        <n v="141.33000000000001"/>
        <n v="867.31"/>
        <n v="1308.75"/>
        <n v="1002.6"/>
        <n v="234.26000000000002"/>
        <n v="1091.21"/>
        <n v="270.58999999999997"/>
        <n v="972.82999999999993"/>
        <n v="219.71"/>
        <n v="1595.71"/>
        <n v="355.62"/>
        <n v="449.63"/>
        <n v="734.02"/>
        <n v="1022.25"/>
        <n v="348.96999999999997"/>
        <n v="625.49"/>
        <n v="673.44"/>
        <n v="797.76"/>
        <n v="501.89"/>
        <n v="922.93000000000006"/>
        <n v="1147.9100000000001"/>
        <n v="279.42"/>
        <n v="1487.34"/>
        <n v="676.92000000000007"/>
        <n v="1638.42"/>
        <n v="660.96"/>
        <n v="649.73"/>
        <n v="601.9"/>
        <n v="483.21999999999997"/>
        <n v="891.66000000000008"/>
        <n v="734.73"/>
        <n v="695.13"/>
        <n v="506.28999999999996"/>
        <n v="899.56"/>
        <n v="540.33000000000004"/>
        <n v="710.95"/>
        <n v="316.62"/>
        <n v="1017.3499999999999"/>
        <n v="552.84"/>
        <n v="333.34000000000003"/>
        <n v="482.01"/>
        <n v="409.32"/>
        <n v="1143.17"/>
        <n v="569.26"/>
        <n v="329.2"/>
        <n v="1741.3300000000002"/>
        <n v="527.45000000000005"/>
        <n v="1468.43"/>
        <n v="421.51"/>
        <n v="1396.55"/>
        <n v="1131.51"/>
        <n v="264.18"/>
        <n v="740.3599999999999"/>
        <n v="1006.28"/>
        <n v="1205.8900000000001"/>
        <n v="833.75"/>
        <n v="744.16000000000008"/>
        <n v="139.91"/>
        <n v="396.66"/>
        <n v="980.99"/>
        <n v="980.5"/>
        <n v="592.16"/>
        <n v="344.57"/>
        <n v="470.9"/>
        <n v="620.95999999999992"/>
        <n v="724.11"/>
        <n v="590.96"/>
        <n v="541.11"/>
        <n v="574.55999999999995"/>
        <n v="1413.51"/>
        <n v="812.91000000000008"/>
        <n v="1421.5"/>
        <n v="581.62"/>
        <n v="611.04"/>
        <n v="643.71"/>
        <n v="1063.79"/>
        <n v="514.6"/>
        <n v="943.21"/>
        <n v="196.29999999999998"/>
        <n v="656.7"/>
        <n v="1074.3400000000001"/>
        <n v="817.96"/>
        <n v="226.85"/>
        <n v="674.77"/>
        <n v="68.88"/>
        <n v="1003.3100000000001"/>
        <n v="402.51"/>
        <n v="770.98"/>
        <n v="530.09"/>
        <n v="713.25"/>
        <n v="60.47"/>
        <n v="520.13"/>
        <n v="174.44"/>
        <n v="1067.25"/>
        <n v="161.24"/>
        <n v="747.4"/>
        <n v="512.44000000000005"/>
        <n v="900.29"/>
        <n v="1150.8999999999999"/>
        <n v="294.26"/>
        <n v="532.79999999999995"/>
        <n v="1249.3200000000002"/>
        <n v="162.87"/>
        <n v="791.59"/>
        <n v="606.73"/>
        <n v="289.55"/>
        <n v="140.44"/>
        <n v="366.59"/>
        <n v="629.97"/>
        <n v="127.24000000000001"/>
        <n v="477.67"/>
        <n v="211.07"/>
        <n v="1362.14"/>
        <n v="869.76"/>
        <n v="1080.79"/>
        <n v="992.26"/>
        <n v="369.40999999999997"/>
        <n v="384.23999999999995"/>
        <n v="777.2"/>
        <n v="536.23"/>
        <n v="347.87"/>
        <n v="224.21"/>
        <n v="623.79"/>
        <n v="817.5"/>
        <n v="112.11000000000001"/>
        <n v="1407.68"/>
        <n v="1244.71"/>
        <n v="683.54"/>
        <n v="1446.5900000000001"/>
        <n v="712.49"/>
        <n v="434.49"/>
        <n v="272.25"/>
        <n v="167.08"/>
        <n v="605.45000000000005"/>
        <n v="160.88"/>
        <n v="157.49"/>
        <n v="1931.08"/>
        <n v="387.45"/>
        <n v="179.48"/>
        <n v="688.6"/>
        <n v="918.82"/>
        <n v="1520.4099999999999"/>
        <n v="1211.52"/>
        <n v="177.43"/>
        <n v="1498.23"/>
        <n v="160.18"/>
        <n v="827.86"/>
        <n v="865.29"/>
        <n v="135"/>
        <n v="295.14"/>
        <n v="223.56"/>
        <n v="491.86"/>
        <n v="721.86"/>
        <n v="261.94"/>
        <n v="1237.8000000000002"/>
        <n v="279.67"/>
        <n v="108.11"/>
        <n v="363.28999999999996"/>
        <n v="278.66000000000003"/>
        <n v="203.76999999999998"/>
        <n v="208.13000000000002"/>
        <n v="102.71000000000001"/>
        <n v="559.66"/>
        <n v="343.62"/>
        <n v="416.86"/>
        <n v="640.29"/>
        <n v="199"/>
        <n v="862.38000000000011"/>
        <n v="389.99"/>
        <n v="572.17999999999995"/>
        <n v="309.56"/>
        <n v="371.6"/>
        <n v="638.4"/>
        <n v="683.21"/>
        <n v="609.76"/>
        <n v="646.86"/>
        <n v="1093.27"/>
        <n v="500.08"/>
        <n v="1021.85"/>
        <n v="532"/>
        <n v="770.88"/>
        <n v="133.95999999999998"/>
        <n v="361"/>
        <n v="835.96"/>
        <n v="280.74"/>
        <n v="1742.57"/>
        <n v="169.96"/>
        <n v="184.42"/>
        <n v="560.61"/>
        <n v="317.39"/>
        <n v="871.25"/>
        <n v="1169.26"/>
        <n v="123.19999999999999"/>
        <n v="417.01"/>
        <n v="201.54"/>
        <n v="740.99"/>
        <n v="1502.25"/>
        <n v="691.59"/>
        <n v="1303.8499999999999"/>
        <n v="688.95"/>
        <n v="1206.1100000000001"/>
        <n v="1161.47"/>
        <n v="707.43000000000006"/>
        <n v="643.94999999999993"/>
        <n v="532.91"/>
        <n v="252.16"/>
        <n v="578.05999999999995"/>
        <n v="287.81"/>
        <n v="489.24"/>
        <n v="658.61"/>
        <n v="577.29"/>
        <n v="121.34"/>
        <n v="162.47"/>
        <n v="133.47"/>
        <n v="1550.19"/>
        <n v="247.72000000000003"/>
        <n v="240.32"/>
        <n v="604.32000000000005"/>
        <n v="1067.5"/>
        <n v="152.02000000000001"/>
        <n v="421.41999999999996"/>
        <n v="875.8599999999999"/>
        <n v="1452.23"/>
        <n v="699.27"/>
        <n v="745.76"/>
        <n v="557.16"/>
        <n v="227.1"/>
        <n v="160.34"/>
        <n v="307.12"/>
        <n v="1030.8600000000001"/>
        <n v="610.14"/>
        <n v="464.3"/>
        <n v="318.84000000000003"/>
        <n v="371.63"/>
        <n v="607.43000000000006"/>
        <n v="339.77"/>
        <n v="1416.78"/>
      </sharedItems>
      <fieldGroup base="12">
        <rangePr autoStart="0" autoEnd="0" startNum="50" endNum="1500" groupInterval="50"/>
        <groupItems count="31">
          <s v="&lt;50"/>
          <s v="50-100"/>
          <s v="100-150"/>
          <s v="150-200"/>
          <s v="200-250"/>
          <s v="250-300"/>
          <s v="300-350"/>
          <s v="350-400"/>
          <s v="400-450"/>
          <s v="450-500"/>
          <s v="500-550"/>
          <s v="550-600"/>
          <s v="600-650"/>
          <s v="650-700"/>
          <s v="700-750"/>
          <s v="750-800"/>
          <s v="800-850"/>
          <s v="850-900"/>
          <s v="900-950"/>
          <s v="950-1000"/>
          <s v="1000-1050"/>
          <s v="1050-1100"/>
          <s v="1100-1150"/>
          <s v="1150-1200"/>
          <s v="1200-1250"/>
          <s v="1250-1300"/>
          <s v="1300-1350"/>
          <s v="1350-1400"/>
          <s v="1400-1450"/>
          <s v="1450-1500"/>
          <s v="&gt;1500"/>
        </groupItems>
      </fieldGroup>
    </cacheField>
    <cacheField name="Volume (µm³)" numFmtId="1">
      <sharedItems containsSemiMixedTypes="0" containsString="0" containsNumber="1" minValue="13725.484785846029" maxValue="438316.6720729543"/>
    </cacheField>
    <cacheField name="Mass (µg)" numFmtId="164">
      <sharedItems containsSemiMixedTypes="0" containsString="0" containsNumber="1" minValue="1.8941169004467517E-2" maxValue="0.604877007460676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kar" refreshedDate="45954.70373483796" createdVersion="6" refreshedVersion="6" minRefreshableVersion="3" recordCount="295" xr:uid="{AD31C208-D376-4F9C-9005-D7772CDD4BA3}">
  <cacheSource type="worksheet">
    <worksheetSource ref="A5:O300" sheet="Subsample (SS) #4"/>
  </cacheSource>
  <cacheFields count="15">
    <cacheField name="Index" numFmtId="0">
      <sharedItems containsSemiMixedTypes="0" containsString="0" containsNumber="1" containsInteger="1" minValue="1" maxValue="295"/>
    </cacheField>
    <cacheField name="Area (µm²)" numFmtId="0">
      <sharedItems containsSemiMixedTypes="0" containsString="0" containsNumber="1" minValue="621.91999999999996" maxValue="67931.240000000005"/>
    </cacheField>
    <cacheField name="Angle" numFmtId="0">
      <sharedItems containsSemiMixedTypes="0" containsString="0" containsNumber="1" minValue="0.41" maxValue="179.98"/>
    </cacheField>
    <cacheField name="Circ." numFmtId="0">
      <sharedItems containsSemiMixedTypes="0" containsString="0" containsNumber="1" minValue="0.03" maxValue="0.82"/>
    </cacheField>
    <cacheField name="Feret" numFmtId="0">
      <sharedItems containsSemiMixedTypes="0" containsString="0" containsNumber="1" minValue="44.88" maxValue="1688.59"/>
    </cacheField>
    <cacheField name="FeretX" numFmtId="0">
      <sharedItems containsSemiMixedTypes="0" containsString="0" containsNumber="1" containsInteger="1" minValue="572" maxValue="6562"/>
    </cacheField>
    <cacheField name="FeretY" numFmtId="0">
      <sharedItems containsSemiMixedTypes="0" containsString="0" containsNumber="1" containsInteger="1" minValue="6" maxValue="5896"/>
    </cacheField>
    <cacheField name="FeretAngle" numFmtId="0">
      <sharedItems containsSemiMixedTypes="0" containsString="0" containsNumber="1" minValue="1.68" maxValue="179.28"/>
    </cacheField>
    <cacheField name="MinFeret" numFmtId="0">
      <sharedItems containsSemiMixedTypes="0" containsString="0" containsNumber="1" minValue="25.48" maxValue="688.75"/>
    </cacheField>
    <cacheField name="AR" numFmtId="0">
      <sharedItems containsSemiMixedTypes="0" containsString="0" containsNumber="1" minValue="1.26" maxValue="22.98"/>
    </cacheField>
    <cacheField name="Round" numFmtId="0">
      <sharedItems containsSemiMixedTypes="0" containsString="0" containsNumber="1" minValue="0.04" maxValue="0.79"/>
    </cacheField>
    <cacheField name="Solidity" numFmtId="0">
      <sharedItems containsSemiMixedTypes="0" containsString="0" containsNumber="1" minValue="0.08" maxValue="0.91"/>
    </cacheField>
    <cacheField name="Length (µm)" numFmtId="0">
      <sharedItems containsSemiMixedTypes="0" containsString="0" containsNumber="1" minValue="73.209999999999994" maxValue="2181.5299999999997" count="295">
        <n v="537.66"/>
        <n v="662.38000000000011"/>
        <n v="1241.83"/>
        <n v="771.36"/>
        <n v="234.88"/>
        <n v="1470.99"/>
        <n v="951.09"/>
        <n v="1447.05"/>
        <n v="233.91"/>
        <n v="1398.77"/>
        <n v="201.20000000000002"/>
        <n v="219.81"/>
        <n v="261.81"/>
        <n v="1230.92"/>
        <n v="796.28"/>
        <n v="253.86"/>
        <n v="570.53"/>
        <n v="2181.5299999999997"/>
        <n v="302.37"/>
        <n v="813.65"/>
        <n v="682.53"/>
        <n v="1362.44"/>
        <n v="602.81999999999994"/>
        <n v="304.33999999999997"/>
        <n v="300.64"/>
        <n v="655.37"/>
        <n v="761.75"/>
        <n v="646.57000000000005"/>
        <n v="250.12"/>
        <n v="878.39"/>
        <n v="145.49"/>
        <n v="222.06"/>
        <n v="901.48"/>
        <n v="294.67"/>
        <n v="303.41000000000003"/>
        <n v="640.71"/>
        <n v="217.70000000000002"/>
        <n v="345.55"/>
        <n v="879.35"/>
        <n v="285.74"/>
        <n v="1466.9499999999998"/>
        <n v="505.97"/>
        <n v="307.48"/>
        <n v="1091.6500000000001"/>
        <n v="1233.06"/>
        <n v="317.38"/>
        <n v="613.79999999999995"/>
        <n v="1470.89"/>
        <n v="612.61999999999989"/>
        <n v="924.86999999999989"/>
        <n v="401.8"/>
        <n v="580.23"/>
        <n v="300.21000000000004"/>
        <n v="1173.74"/>
        <n v="532.56999999999994"/>
        <n v="478.78999999999996"/>
        <n v="238.52"/>
        <n v="437.59000000000003"/>
        <n v="1284.04"/>
        <n v="396.06"/>
        <n v="281.12"/>
        <n v="654.9"/>
        <n v="337.5"/>
        <n v="926.4"/>
        <n v="611.18000000000006"/>
        <n v="374.03000000000003"/>
        <n v="1329.31"/>
        <n v="89.68"/>
        <n v="339.38"/>
        <n v="1121.08"/>
        <n v="92.39"/>
        <n v="177.64"/>
        <n v="259.15000000000003"/>
        <n v="416.12"/>
        <n v="889.95"/>
        <n v="443.90999999999997"/>
        <n v="226.41"/>
        <n v="94.330000000000013"/>
        <n v="341.98"/>
        <n v="153.32999999999998"/>
        <n v="878.07"/>
        <n v="532.71"/>
        <n v="191.3"/>
        <n v="293.58"/>
        <n v="258.35000000000002"/>
        <n v="302.66999999999996"/>
        <n v="739.76"/>
        <n v="1121.5999999999999"/>
        <n v="691.48"/>
        <n v="938.69999999999993"/>
        <n v="292.60000000000002"/>
        <n v="651.4"/>
        <n v="137.60999999999999"/>
        <n v="139.18"/>
        <n v="310.01000000000005"/>
        <n v="145.72999999999999"/>
        <n v="650.94000000000005"/>
        <n v="699.11"/>
        <n v="530.55000000000007"/>
        <n v="584.95000000000005"/>
        <n v="1110.9000000000001"/>
        <n v="1439.5"/>
        <n v="210.99"/>
        <n v="589.64"/>
        <n v="319.83"/>
        <n v="507.37"/>
        <n v="121.44"/>
        <n v="157.17000000000002"/>
        <n v="519.77"/>
        <n v="535.66"/>
        <n v="1239.3"/>
        <n v="839.3"/>
        <n v="192.92000000000002"/>
        <n v="310.33"/>
        <n v="857.81"/>
        <n v="1113.56"/>
        <n v="766.33999999999992"/>
        <n v="292.43"/>
        <n v="485.27000000000004"/>
        <n v="2047.82"/>
        <n v="510.64"/>
        <n v="1047.76"/>
        <n v="854.86"/>
        <n v="1027.75"/>
        <n v="881.6400000000001"/>
        <n v="863.65"/>
        <n v="980.32999999999993"/>
        <n v="438.45"/>
        <n v="684.29"/>
        <n v="745.7"/>
        <n v="120.51"/>
        <n v="539.97"/>
        <n v="816.83"/>
        <n v="667.93"/>
        <n v="1908.4299999999998"/>
        <n v="318.33"/>
        <n v="281.36"/>
        <n v="1186.58"/>
        <n v="1130.95"/>
        <n v="953.34999999999991"/>
        <n v="498.15"/>
        <n v="935.13000000000011"/>
        <n v="1771.07"/>
        <n v="159.57999999999998"/>
        <n v="323.81"/>
        <n v="171"/>
        <n v="689.12"/>
        <n v="234.29999999999998"/>
        <n v="258.37"/>
        <n v="1035.55"/>
        <n v="883.63"/>
        <n v="629.28"/>
        <n v="585.51"/>
        <n v="1012.88"/>
        <n v="1045.93"/>
        <n v="145.26"/>
        <n v="1214.57"/>
        <n v="188.31"/>
        <n v="712.24"/>
        <n v="580.02"/>
        <n v="1687.3400000000001"/>
        <n v="790.29"/>
        <n v="313.59000000000003"/>
        <n v="901.66"/>
        <n v="78.19"/>
        <n v="415.32"/>
        <n v="532.43000000000006"/>
        <n v="413.62"/>
        <n v="212.44"/>
        <n v="748.79000000000008"/>
        <n v="782.31"/>
        <n v="346.1"/>
        <n v="412.15999999999997"/>
        <n v="735.51"/>
        <n v="513.96"/>
        <n v="460.75"/>
        <n v="224.88"/>
        <n v="357.59"/>
        <n v="720.26"/>
        <n v="1362.8000000000002"/>
        <n v="961.04000000000008"/>
        <n v="186.07"/>
        <n v="226.26"/>
        <n v="1910.51"/>
        <n v="543.80999999999995"/>
        <n v="437.21000000000004"/>
        <n v="680.59"/>
        <n v="528.72"/>
        <n v="689.01"/>
        <n v="1475.21"/>
        <n v="1116.3400000000001"/>
        <n v="360.42"/>
        <n v="1667.4499999999998"/>
        <n v="814.79"/>
        <n v="546.11"/>
        <n v="567.68000000000006"/>
        <n v="597.25"/>
        <n v="324.36"/>
        <n v="193.9"/>
        <n v="429.06"/>
        <n v="611.95000000000005"/>
        <n v="644.35"/>
        <n v="1162.3800000000001"/>
        <n v="148.61000000000001"/>
        <n v="685.57999999999993"/>
        <n v="668.21"/>
        <n v="380.84"/>
        <n v="567.35"/>
        <n v="234.51"/>
        <n v="1081.45"/>
        <n v="1678"/>
        <n v="631.81000000000006"/>
        <n v="253.37"/>
        <n v="556.41"/>
        <n v="187.26000000000002"/>
        <n v="249.87"/>
        <n v="702.14"/>
        <n v="807.63"/>
        <n v="501.71999999999997"/>
        <n v="299.16000000000003"/>
        <n v="811.61999999999989"/>
        <n v="1552.15"/>
        <n v="1786.98"/>
        <n v="596.78000000000009"/>
        <n v="806.95"/>
        <n v="181.47"/>
        <n v="456.93"/>
        <n v="201.89999999999998"/>
        <n v="864.87"/>
        <n v="437.67"/>
        <n v="879.03"/>
        <n v="186.10000000000002"/>
        <n v="360.76"/>
        <n v="240.82000000000002"/>
        <n v="1021.88"/>
        <n v="733.25"/>
        <n v="627.55000000000007"/>
        <n v="911.56000000000006"/>
        <n v="783.95"/>
        <n v="527.93999999999994"/>
        <n v="73.209999999999994"/>
        <n v="430.82000000000005"/>
        <n v="1020.5500000000001"/>
        <n v="1147.28"/>
        <n v="384.77"/>
        <n v="845.99"/>
        <n v="888.30000000000007"/>
        <n v="855.81999999999994"/>
        <n v="853.64"/>
        <n v="1495.87"/>
        <n v="683.06"/>
        <n v="540.61"/>
        <n v="1135.6500000000001"/>
        <n v="625.61"/>
        <n v="505.63"/>
        <n v="342.27"/>
        <n v="1736.89"/>
        <n v="280.3"/>
        <n v="305.60000000000002"/>
        <n v="722.41"/>
        <n v="529.55999999999995"/>
        <n v="544.22"/>
        <n v="556.14"/>
        <n v="351.9"/>
        <n v="596.94000000000005"/>
        <n v="267.63"/>
        <n v="1234.1199999999999"/>
        <n v="299.33"/>
        <n v="996.44"/>
        <n v="155.58000000000001"/>
        <n v="1296.6099999999999"/>
        <n v="620.75"/>
        <n v="678.85"/>
        <n v="148.99"/>
        <n v="947.67"/>
        <n v="424.15999999999997"/>
        <n v="550.99"/>
        <n v="1126.23"/>
        <n v="875.69"/>
        <n v="1142.0999999999999"/>
        <n v="886.71999999999991"/>
        <n v="200.25"/>
        <n v="574"/>
        <n v="171.08999999999997"/>
        <n v="813.51"/>
        <n v="161.29"/>
        <n v="118.79"/>
        <n v="629.73"/>
        <n v="275.8"/>
        <n v="400.88"/>
        <n v="948.25"/>
        <n v="488.72"/>
        <n v="159.78"/>
        <n v="94.05"/>
        <n v="170.39"/>
      </sharedItems>
      <fieldGroup base="12">
        <rangePr autoStart="0" autoEnd="0" startNum="50" endNum="1500" groupInterval="50"/>
        <groupItems count="31">
          <s v="&lt;50"/>
          <s v="50-100"/>
          <s v="100-150"/>
          <s v="150-200"/>
          <s v="200-250"/>
          <s v="250-300"/>
          <s v="300-350"/>
          <s v="350-400"/>
          <s v="400-450"/>
          <s v="450-500"/>
          <s v="500-550"/>
          <s v="550-600"/>
          <s v="600-650"/>
          <s v="650-700"/>
          <s v="700-750"/>
          <s v="750-800"/>
          <s v="800-850"/>
          <s v="850-900"/>
          <s v="900-950"/>
          <s v="950-1000"/>
          <s v="1000-1050"/>
          <s v="1050-1100"/>
          <s v="1100-1150"/>
          <s v="1150-1200"/>
          <s v="1200-1250"/>
          <s v="1250-1300"/>
          <s v="1300-1350"/>
          <s v="1350-1400"/>
          <s v="1400-1450"/>
          <s v="1450-1500"/>
          <s v="&gt;1500"/>
        </groupItems>
      </fieldGroup>
    </cacheField>
    <cacheField name="Volume (µm³)" numFmtId="1">
      <sharedItems containsSemiMixedTypes="0" containsString="0" containsNumber="1" minValue="16617.210867732556" maxValue="495163.83040956972"/>
    </cacheField>
    <cacheField name="Mass (µg)" numFmtId="164">
      <sharedItems containsSemiMixedTypes="0" containsString="0" containsNumber="1" minValue="2.2931750997470926E-2" maxValue="0.683326085965206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kar" refreshedDate="45954.703778240742" createdVersion="6" refreshedVersion="6" minRefreshableVersion="3" recordCount="249" xr:uid="{6B5D3F0E-85D8-4C79-9467-B3B2DA16A8C2}">
  <cacheSource type="worksheet">
    <worksheetSource ref="A5:O254" sheet="Subsample (SS) #3"/>
  </cacheSource>
  <cacheFields count="15">
    <cacheField name="Index" numFmtId="0">
      <sharedItems containsSemiMixedTypes="0" containsString="0" containsNumber="1" containsInteger="1" minValue="1" maxValue="249"/>
    </cacheField>
    <cacheField name="Area (µm²)" numFmtId="0">
      <sharedItems containsSemiMixedTypes="0" containsString="0" containsNumber="1" minValue="1527.76" maxValue="57034.12"/>
    </cacheField>
    <cacheField name="Angle" numFmtId="0">
      <sharedItems containsSemiMixedTypes="0" containsString="0" containsNumber="1" minValue="0.61" maxValue="176.37"/>
    </cacheField>
    <cacheField name="Circ." numFmtId="0">
      <sharedItems containsSemiMixedTypes="0" containsString="0" containsNumber="1" minValue="0.03" maxValue="0.62"/>
    </cacheField>
    <cacheField name="Feret" numFmtId="0">
      <sharedItems containsSemiMixedTypes="0" containsString="0" containsNumber="1" minValue="62.94" maxValue="2045.85"/>
    </cacheField>
    <cacheField name="FeretX" numFmtId="0">
      <sharedItems containsSemiMixedTypes="0" containsString="0" containsNumber="1" containsInteger="1" minValue="746" maxValue="6898"/>
    </cacheField>
    <cacheField name="FeretY" numFmtId="0">
      <sharedItems containsSemiMixedTypes="0" containsString="0" containsNumber="1" containsInteger="1" minValue="56" maxValue="5755"/>
    </cacheField>
    <cacheField name="FeretAngle" numFmtId="0">
      <sharedItems containsSemiMixedTypes="0" containsString="0" containsNumber="1" minValue="0.82" maxValue="179.5"/>
    </cacheField>
    <cacheField name="MinFeret" numFmtId="0">
      <sharedItems containsSemiMixedTypes="0" containsString="0" containsNumber="1" minValue="22.19" maxValue="502.31"/>
    </cacheField>
    <cacheField name="AR" numFmtId="0">
      <sharedItems containsSemiMixedTypes="0" containsString="0" containsNumber="1" minValue="1.25" maxValue="25.01"/>
    </cacheField>
    <cacheField name="Round" numFmtId="0">
      <sharedItems containsSemiMixedTypes="0" containsString="0" containsNumber="1" minValue="0.04" maxValue="0.8"/>
    </cacheField>
    <cacheField name="Solidity" numFmtId="0">
      <sharedItems containsSemiMixedTypes="0" containsString="0" containsNumber="1" minValue="0.09" maxValue="0.88"/>
    </cacheField>
    <cacheField name="Length (µm)" numFmtId="0">
      <sharedItems containsSemiMixedTypes="0" containsString="0" containsNumber="1" minValue="103.52" maxValue="2547.08" count="249">
        <n v="1088.3699999999999"/>
        <n v="225.22"/>
        <n v="486.16"/>
        <n v="1073.06"/>
        <n v="948.27"/>
        <n v="703.79"/>
        <n v="165.97"/>
        <n v="331.65999999999997"/>
        <n v="1914.46"/>
        <n v="329.65000000000003"/>
        <n v="212"/>
        <n v="587.30999999999995"/>
        <n v="559"/>
        <n v="898.68000000000006"/>
        <n v="838.85"/>
        <n v="153.81"/>
        <n v="285.5"/>
        <n v="707.68"/>
        <n v="465.05"/>
        <n v="154.69"/>
        <n v="915.65000000000009"/>
        <n v="944.31000000000006"/>
        <n v="1035.8700000000001"/>
        <n v="293.58"/>
        <n v="407.65"/>
        <n v="333.91999999999996"/>
        <n v="386.36"/>
        <n v="350.39"/>
        <n v="243.46999999999997"/>
        <n v="415.52"/>
        <n v="151.05000000000001"/>
        <n v="538.82000000000005"/>
        <n v="580.58000000000004"/>
        <n v="517.64"/>
        <n v="557.4"/>
        <n v="796.76"/>
        <n v="619.04"/>
        <n v="200.85"/>
        <n v="1114.1500000000001"/>
        <n v="103.52"/>
        <n v="330.18"/>
        <n v="1420.45"/>
        <n v="169.32"/>
        <n v="478.86"/>
        <n v="134.22"/>
        <n v="196.7"/>
        <n v="405.48"/>
        <n v="286.77"/>
        <n v="1453.67"/>
        <n v="227.28"/>
        <n v="1524.81"/>
        <n v="583.48"/>
        <n v="1064.26"/>
        <n v="456.88"/>
        <n v="105.27"/>
        <n v="607.95000000000005"/>
        <n v="777.93"/>
        <n v="313.36"/>
        <n v="602.38"/>
        <n v="511.11"/>
        <n v="277.86"/>
        <n v="677.33"/>
        <n v="414.16999999999996"/>
        <n v="559.18999999999994"/>
        <n v="203.7"/>
        <n v="165.98000000000002"/>
        <n v="358.74"/>
        <n v="667.67"/>
        <n v="543.94999999999993"/>
        <n v="399.56"/>
        <n v="322.59999999999997"/>
        <n v="528.73"/>
        <n v="218.82"/>
        <n v="272.67"/>
        <n v="355.52000000000004"/>
        <n v="415.08000000000004"/>
        <n v="385.60999999999996"/>
        <n v="596.70000000000005"/>
        <n v="218.9"/>
        <n v="231.89"/>
        <n v="240.41000000000003"/>
        <n v="970.16"/>
        <n v="827.82"/>
        <n v="329.27000000000004"/>
        <n v="165.16"/>
        <n v="848.79"/>
        <n v="1058.5"/>
        <n v="788.89"/>
        <n v="154.84"/>
        <n v="240.9"/>
        <n v="1434.21"/>
        <n v="352.64"/>
        <n v="959.15000000000009"/>
        <n v="488.92999999999995"/>
        <n v="663.71"/>
        <n v="899.95"/>
        <n v="771.33"/>
        <n v="1741.04"/>
        <n v="234.36"/>
        <n v="784.05"/>
        <n v="364.52000000000004"/>
        <n v="866.96"/>
        <n v="190.25"/>
        <n v="328.98"/>
        <n v="2547.08"/>
        <n v="1030.75"/>
        <n v="518.56000000000006"/>
        <n v="349.13"/>
        <n v="1188.7"/>
        <n v="614.52"/>
        <n v="946.63"/>
        <n v="555.19999999999993"/>
        <n v="575.7399999999999"/>
        <n v="1678.23"/>
        <n v="1003.89"/>
        <n v="660.67"/>
        <n v="881.35"/>
        <n v="185.15"/>
        <n v="629.92000000000007"/>
        <n v="239.95"/>
        <n v="1293.5999999999999"/>
        <n v="305.64"/>
        <n v="208.9"/>
        <n v="329.19"/>
        <n v="274.93"/>
        <n v="149.62"/>
        <n v="214.35"/>
        <n v="126.6"/>
        <n v="595.52"/>
        <n v="1064.21"/>
        <n v="343.04"/>
        <n v="284.07"/>
        <n v="219.10000000000002"/>
        <n v="288.74"/>
        <n v="274.41999999999996"/>
        <n v="380.76"/>
        <n v="879.66"/>
        <n v="729.01"/>
        <n v="202.86"/>
        <n v="414.91999999999996"/>
        <n v="231.83999999999997"/>
        <n v="1413.92"/>
        <n v="486.37"/>
        <n v="175.14"/>
        <n v="1300.29"/>
        <n v="120.9"/>
        <n v="385.84000000000003"/>
        <n v="787.27"/>
        <n v="317"/>
        <n v="357.36"/>
        <n v="172.72"/>
        <n v="618.82000000000005"/>
        <n v="1256.3100000000002"/>
        <n v="784.37999999999988"/>
        <n v="412.03"/>
        <n v="331.25"/>
        <n v="494.86"/>
        <n v="271.51"/>
        <n v="761.24"/>
        <n v="997.42"/>
        <n v="937.15000000000009"/>
        <n v="671.41000000000008"/>
        <n v="215.46"/>
        <n v="861.74"/>
        <n v="960.58999999999992"/>
        <n v="578.14"/>
        <n v="447.44"/>
        <n v="453.14"/>
        <n v="369.18"/>
        <n v="334.82"/>
        <n v="376.36"/>
        <n v="416.03999999999996"/>
        <n v="1375.44"/>
        <n v="986.87"/>
        <n v="790.80000000000007"/>
        <n v="112.65"/>
        <n v="613.6"/>
        <n v="426.65"/>
        <n v="215.77"/>
        <n v="573.89"/>
        <n v="729.49"/>
        <n v="877.27"/>
        <n v="455.95"/>
        <n v="775.2299999999999"/>
        <n v="1009.5899999999999"/>
        <n v="486.67"/>
        <n v="608.02"/>
        <n v="1292.4199999999998"/>
        <n v="1062.6999999999998"/>
        <n v="754.44999999999993"/>
        <n v="1496.28"/>
        <n v="268.58"/>
        <n v="624.41"/>
        <n v="650.99"/>
        <n v="1390.0800000000002"/>
        <n v="1046.07"/>
        <n v="272.49"/>
        <n v="677.47"/>
        <n v="409.72"/>
        <n v="917.33"/>
        <n v="272.66000000000003"/>
        <n v="1434.89"/>
        <n v="670.07999999999993"/>
        <n v="303.05"/>
        <n v="212.54999999999998"/>
        <n v="946.68"/>
        <n v="882.43999999999994"/>
        <n v="430.58"/>
        <n v="746.77"/>
        <n v="849.19999999999993"/>
        <n v="188.95999999999998"/>
        <n v="332.79999999999995"/>
        <n v="842.72"/>
        <n v="596.84"/>
        <n v="836.23"/>
        <n v="364.46"/>
        <n v="821.4"/>
        <n v="836.02"/>
        <n v="927.37"/>
        <n v="486.40999999999997"/>
        <n v="242.18"/>
        <n v="647.45000000000005"/>
        <n v="300.5"/>
        <n v="212.43"/>
        <n v="499.25"/>
        <n v="1277.93"/>
        <n v="1178.78"/>
        <n v="273.70000000000005"/>
        <n v="399.83"/>
        <n v="316.25"/>
        <n v="298.94"/>
        <n v="1563.7400000000002"/>
        <n v="548.13"/>
        <n v="727.46"/>
        <n v="303.69"/>
        <n v="431.14"/>
        <n v="457.79"/>
        <n v="494.39"/>
        <n v="947.5200000000001"/>
        <n v="566.18999999999994"/>
        <n v="1625.26"/>
        <n v="471.99"/>
        <n v="291.33"/>
        <n v="617.44000000000005"/>
        <n v="286.45"/>
        <n v="765.62"/>
        <n v="611.69000000000005"/>
        <n v="624.58999999999992"/>
        <n v="897.31"/>
      </sharedItems>
      <fieldGroup base="12">
        <rangePr autoStart="0" autoEnd="0" startNum="50" endNum="1500" groupInterval="50"/>
        <groupItems count="31">
          <s v="&lt;50"/>
          <s v="50-100"/>
          <s v="100-150"/>
          <s v="150-200"/>
          <s v="200-250"/>
          <s v="250-300"/>
          <s v="300-350"/>
          <s v="350-400"/>
          <s v="400-450"/>
          <s v="450-500"/>
          <s v="500-550"/>
          <s v="550-600"/>
          <s v="600-650"/>
          <s v="650-700"/>
          <s v="700-750"/>
          <s v="750-800"/>
          <s v="800-850"/>
          <s v="850-900"/>
          <s v="900-950"/>
          <s v="950-1000"/>
          <s v="1000-1050"/>
          <s v="1050-1100"/>
          <s v="1100-1150"/>
          <s v="1150-1200"/>
          <s v="1200-1250"/>
          <s v="1250-1300"/>
          <s v="1300-1350"/>
          <s v="1350-1400"/>
          <s v="1400-1450"/>
          <s v="1450-1500"/>
          <s v="&gt;1500"/>
        </groupItems>
      </fieldGroup>
    </cacheField>
    <cacheField name="Volume (µm³)" numFmtId="1">
      <sharedItems containsSemiMixedTypes="0" containsString="0" containsNumber="1" minValue="23496.976765847212" maxValue="578136.3947136217"/>
    </cacheField>
    <cacheField name="Mass (µg)" numFmtId="164">
      <sharedItems containsSemiMixedTypes="0" containsString="0" containsNumber="1" minValue="3.2425827936869149E-2" maxValue="0.797828224704797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kar" refreshedDate="45954.703838194444" createdVersion="6" refreshedVersion="6" minRefreshableVersion="3" recordCount="274" xr:uid="{C8E7C7E2-1B03-4495-A1B6-583EC42F21C5}">
  <cacheSource type="worksheet">
    <worksheetSource ref="A5:O279" sheet="Subsample (SS) #2"/>
  </cacheSource>
  <cacheFields count="15">
    <cacheField name="Index" numFmtId="0">
      <sharedItems containsSemiMixedTypes="0" containsString="0" containsNumber="1" containsInteger="1" minValue="1" maxValue="274"/>
    </cacheField>
    <cacheField name="Area (µm²)" numFmtId="0">
      <sharedItems containsSemiMixedTypes="0" containsString="0" containsNumber="1" minValue="615.16" maxValue="78754"/>
    </cacheField>
    <cacheField name="Angle" numFmtId="0">
      <sharedItems containsSemiMixedTypes="0" containsString="0" containsNumber="1" minValue="0.67" maxValue="178.41"/>
    </cacheField>
    <cacheField name="Circ." numFmtId="0">
      <sharedItems containsSemiMixedTypes="0" containsString="0" containsNumber="1" minValue="0.03" maxValue="0.84"/>
    </cacheField>
    <cacheField name="Feret" numFmtId="0">
      <sharedItems containsSemiMixedTypes="0" containsString="0" containsNumber="1" minValue="33.799999999999997" maxValue="1532.64"/>
    </cacheField>
    <cacheField name="FeretX" numFmtId="0">
      <sharedItems containsSemiMixedTypes="0" containsString="0" containsNumber="1" containsInteger="1" minValue="524" maxValue="6685"/>
    </cacheField>
    <cacheField name="FeretY" numFmtId="0">
      <sharedItems containsSemiMixedTypes="0" containsString="0" containsNumber="1" containsInteger="1" minValue="229" maxValue="6831"/>
    </cacheField>
    <cacheField name="FeretAngle" numFmtId="0">
      <sharedItems containsSemiMixedTypes="0" containsString="0" containsNumber="1" minValue="1.38" maxValue="178.7"/>
    </cacheField>
    <cacheField name="MinFeret" numFmtId="0">
      <sharedItems containsSemiMixedTypes="0" containsString="0" containsNumber="1" minValue="27.42" maxValue="701.97"/>
    </cacheField>
    <cacheField name="AR" numFmtId="0">
      <sharedItems containsSemiMixedTypes="0" containsString="0" containsNumber="1" minValue="1.17" maxValue="45.11"/>
    </cacheField>
    <cacheField name="Round" numFmtId="0">
      <sharedItems containsSemiMixedTypes="0" containsString="0" containsNumber="1" minValue="0.02" maxValue="0.85"/>
    </cacheField>
    <cacheField name="Solidity" numFmtId="0">
      <sharedItems containsSemiMixedTypes="0" containsString="0" containsNumber="1" minValue="0.11" maxValue="0.91"/>
    </cacheField>
    <cacheField name="Length (µm)" numFmtId="0">
      <sharedItems containsSemiMixedTypes="0" containsString="0" containsNumber="1" minValue="61.709999999999994" maxValue="2122.84" count="274">
        <n v="272.37"/>
        <n v="695.82"/>
        <n v="1233.8599999999999"/>
        <n v="1255.0999999999999"/>
        <n v="759.73"/>
        <n v="639.20999999999992"/>
        <n v="217.82"/>
        <n v="283.23"/>
        <n v="271.27"/>
        <n v="1177.8899999999999"/>
        <n v="1710.95"/>
        <n v="1583.35"/>
        <n v="916.28"/>
        <n v="264.72000000000003"/>
        <n v="369.9"/>
        <n v="584.08000000000004"/>
        <n v="1510.82"/>
        <n v="257.75"/>
        <n v="299.84000000000003"/>
        <n v="126.74"/>
        <n v="644.07999999999993"/>
        <n v="1421.54"/>
        <n v="928.32"/>
        <n v="543.62"/>
        <n v="161.17000000000002"/>
        <n v="1090.46"/>
        <n v="715.82"/>
        <n v="271.47000000000003"/>
        <n v="158.63999999999999"/>
        <n v="270.37"/>
        <n v="229.86"/>
        <n v="568.77"/>
        <n v="1056.3599999999999"/>
        <n v="346.31"/>
        <n v="1980.4500000000003"/>
        <n v="536.86"/>
        <n v="591.74"/>
        <n v="786.96"/>
        <n v="734.90000000000009"/>
        <n v="622.47"/>
        <n v="892.93"/>
        <n v="614.85"/>
        <n v="338.87"/>
        <n v="808.54"/>
        <n v="203.52"/>
        <n v="839.38"/>
        <n v="1220.72"/>
        <n v="222.45000000000002"/>
        <n v="331.51"/>
        <n v="125.55"/>
        <n v="1173.3"/>
        <n v="84.26"/>
        <n v="1307.07"/>
        <n v="636.71"/>
        <n v="801.8599999999999"/>
        <n v="331.89"/>
        <n v="358.27"/>
        <n v="403.21000000000004"/>
        <n v="1224.57"/>
        <n v="979.34"/>
        <n v="733.98"/>
        <n v="1357.8600000000001"/>
        <n v="229.21"/>
        <n v="880.03"/>
        <n v="739.97"/>
        <n v="824.92000000000007"/>
        <n v="975.36"/>
        <n v="61.709999999999994"/>
        <n v="319.95"/>
        <n v="524.47"/>
        <n v="472.4"/>
        <n v="357.35"/>
        <n v="1394.53"/>
        <n v="736.6400000000001"/>
        <n v="697.5"/>
        <n v="147.15"/>
        <n v="159.55000000000001"/>
        <n v="731.33999999999992"/>
        <n v="923.33999999999992"/>
        <n v="638.63"/>
        <n v="417.63"/>
        <n v="641.51"/>
        <n v="543.34"/>
        <n v="448.38"/>
        <n v="131.54000000000002"/>
        <n v="1027.3499999999999"/>
        <n v="454.8"/>
        <n v="492.98"/>
        <n v="182.29"/>
        <n v="961.19"/>
        <n v="229.41"/>
        <n v="510.37"/>
        <n v="106.15"/>
        <n v="560.05000000000007"/>
        <n v="190.15"/>
        <n v="847.12"/>
        <n v="633.65"/>
        <n v="1828.0500000000002"/>
        <n v="690.95"/>
        <n v="2122.84"/>
        <n v="1575.66"/>
        <n v="129.72"/>
        <n v="737.29"/>
        <n v="1078.33"/>
        <n v="434.33000000000004"/>
        <n v="138.19"/>
        <n v="77.77"/>
        <n v="911.11"/>
        <n v="806.62999999999988"/>
        <n v="1164.8600000000001"/>
        <n v="738.7"/>
        <n v="557.97"/>
        <n v="858.15"/>
        <n v="121.99"/>
        <n v="491.37"/>
        <n v="1208.24"/>
        <n v="741.48"/>
        <n v="314.44"/>
        <n v="1334.43"/>
        <n v="227.62"/>
        <n v="921.28"/>
        <n v="335.33"/>
        <n v="354.35"/>
        <n v="135.29"/>
        <n v="1079.6599999999999"/>
        <n v="1439.61"/>
        <n v="289.10000000000002"/>
        <n v="344.81"/>
        <n v="940.31999999999994"/>
        <n v="759.24"/>
        <n v="164.12"/>
        <n v="137.52000000000001"/>
        <n v="291.07"/>
        <n v="830.22"/>
        <n v="880"/>
        <n v="616.85"/>
        <n v="788.45"/>
        <n v="1222.56"/>
        <n v="161.31"/>
        <n v="575.30000000000007"/>
        <n v="901.66000000000008"/>
        <n v="1075.0900000000001"/>
        <n v="792.82999999999993"/>
        <n v="937.76"/>
        <n v="224.19"/>
        <n v="663.99"/>
        <n v="1281.0999999999999"/>
        <n v="1737.23"/>
        <n v="852.23"/>
        <n v="565.48"/>
        <n v="280.85000000000002"/>
        <n v="962.45"/>
        <n v="601.47"/>
        <n v="750.24"/>
        <n v="129.37"/>
        <n v="1504.38"/>
        <n v="169.32"/>
        <n v="353.31"/>
        <n v="1261.83"/>
        <n v="700.12000000000012"/>
        <n v="133.6"/>
        <n v="1201.6500000000001"/>
        <n v="280.46000000000004"/>
        <n v="313.73"/>
        <n v="261.17"/>
        <n v="674.98"/>
        <n v="1057.5"/>
        <n v="553.08999999999992"/>
        <n v="801.13"/>
        <n v="136.68"/>
        <n v="548.74"/>
        <n v="1075.74"/>
        <n v="1159.82"/>
        <n v="311.64999999999998"/>
        <n v="321.06"/>
        <n v="554.37"/>
        <n v="286.85000000000002"/>
        <n v="783.72"/>
        <n v="323.59000000000003"/>
        <n v="281.39"/>
        <n v="1240.1500000000001"/>
        <n v="873.15000000000009"/>
        <n v="737"/>
        <n v="290.77"/>
        <n v="678.31000000000006"/>
        <n v="421.14"/>
        <n v="986.5"/>
        <n v="158.32999999999998"/>
        <n v="930.6400000000001"/>
        <n v="959.68999999999994"/>
        <n v="267.43"/>
        <n v="169.66"/>
        <n v="744.86"/>
        <n v="810.9"/>
        <n v="626.53000000000009"/>
        <n v="144.91"/>
        <n v="106.86"/>
        <n v="132.22999999999999"/>
        <n v="760.96"/>
        <n v="451.35"/>
        <n v="1069"/>
        <n v="546"/>
        <n v="1219.67"/>
        <n v="440.26"/>
        <n v="1367.08"/>
        <n v="137.91"/>
        <n v="1118.25"/>
        <n v="186.53"/>
        <n v="405.08000000000004"/>
        <n v="893.03"/>
        <n v="680.36"/>
        <n v="178.57"/>
        <n v="415.38"/>
        <n v="823.45"/>
        <n v="669.09"/>
        <n v="754.67000000000007"/>
        <n v="737.95"/>
        <n v="979.47"/>
        <n v="646.41"/>
        <n v="231.22"/>
        <n v="132.19999999999999"/>
        <n v="660.89"/>
        <n v="373.61"/>
        <n v="1032.95"/>
        <n v="882.04"/>
        <n v="271.37"/>
        <n v="503.21"/>
        <n v="316.49"/>
        <n v="640.1"/>
        <n v="942.3599999999999"/>
        <n v="823.87"/>
        <n v="340.78"/>
        <n v="418.93"/>
        <n v="565.30999999999995"/>
        <n v="473.57"/>
        <n v="628.52"/>
        <n v="462.87"/>
        <n v="542.28"/>
        <n v="476.2"/>
        <n v="1131.94"/>
        <n v="108.94"/>
        <n v="363.99"/>
        <n v="1367.81"/>
        <n v="1284.47"/>
        <n v="1021.75"/>
        <n v="814.98"/>
        <n v="679.98"/>
        <n v="621.61"/>
        <n v="888.83999999999992"/>
        <n v="964.62000000000012"/>
        <n v="193.17000000000002"/>
        <n v="126.8"/>
        <n v="612.23"/>
        <n v="731.82"/>
        <n v="1107.9299999999998"/>
        <n v="481.14"/>
        <n v="655.47"/>
        <n v="535.04999999999995"/>
        <n v="660.05"/>
        <n v="927.15"/>
        <n v="565.41"/>
        <n v="419.30999999999995"/>
        <n v="171.75"/>
        <n v="1009.8000000000001"/>
        <n v="216.97"/>
        <n v="427.70000000000005"/>
        <n v="825.86999999999989"/>
        <n v="1067.8499999999999"/>
        <n v="706.36"/>
        <n v="842.83"/>
        <n v="220.48999999999998"/>
        <n v="852.82"/>
        <n v="155.96"/>
        <n v="947.86999999999989"/>
      </sharedItems>
      <fieldGroup base="12">
        <rangePr autoStart="0" autoEnd="0" startNum="50" endNum="1500" groupInterval="50"/>
        <groupItems count="31">
          <s v="&lt;50"/>
          <s v="50-100"/>
          <s v="100-150"/>
          <s v="150-200"/>
          <s v="200-250"/>
          <s v="250-300"/>
          <s v="300-350"/>
          <s v="350-400"/>
          <s v="400-450"/>
          <s v="450-500"/>
          <s v="500-550"/>
          <s v="550-600"/>
          <s v="600-650"/>
          <s v="650-700"/>
          <s v="700-750"/>
          <s v="750-800"/>
          <s v="800-850"/>
          <s v="850-900"/>
          <s v="900-950"/>
          <s v="950-1000"/>
          <s v="1000-1050"/>
          <s v="1050-1100"/>
          <s v="1100-1150"/>
          <s v="1150-1200"/>
          <s v="1200-1250"/>
          <s v="1250-1300"/>
          <s v="1300-1350"/>
          <s v="1350-1400"/>
          <s v="1400-1450"/>
          <s v="1450-1500"/>
          <s v="&gt;1500"/>
        </groupItems>
      </fieldGroup>
    </cacheField>
    <cacheField name="Volume (µm³)" numFmtId="1">
      <sharedItems containsSemiMixedTypes="0" containsString="0" containsNumber="1" minValue="14006.940071681136" maxValue="481842.37014693872"/>
    </cacheField>
    <cacheField name="Mass (µg)" numFmtId="164">
      <sharedItems containsSemiMixedTypes="0" containsString="0" containsNumber="1" minValue="1.9329577298919966E-2" maxValue="0.664942470802775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5">
  <r>
    <n v="1"/>
    <n v="40012.44"/>
    <n v="149.78"/>
    <n v="0.08"/>
    <n v="582.96"/>
    <n v="3960"/>
    <n v="607"/>
    <n v="161"/>
    <n v="370.73"/>
    <n v="1.8"/>
    <n v="0.55000000000000004"/>
    <n v="0.23"/>
    <x v="0"/>
    <n v="216468.6222161981"/>
    <n v="0.29872669865835338"/>
  </r>
  <r>
    <n v="2"/>
    <n v="24822.720000000001"/>
    <n v="142.4"/>
    <n v="7.0000000000000007E-2"/>
    <n v="670.12"/>
    <n v="4410"/>
    <n v="642"/>
    <n v="140.19"/>
    <n v="128.24"/>
    <n v="7"/>
    <n v="0.14000000000000001"/>
    <n v="0.4"/>
    <x v="1"/>
    <n v="181211.80806396619"/>
    <n v="0.25007229512827334"/>
  </r>
  <r>
    <n v="3"/>
    <n v="9531.6"/>
    <n v="2.59"/>
    <n v="0.14000000000000001"/>
    <n v="309.67"/>
    <n v="5155"/>
    <n v="664"/>
    <n v="2.41"/>
    <n v="61.31"/>
    <n v="7.37"/>
    <n v="0.14000000000000001"/>
    <n v="0.62"/>
    <x v="2"/>
    <n v="84205.066079926575"/>
    <n v="0.11620299119029867"/>
  </r>
  <r>
    <n v="4"/>
    <n v="25938.12"/>
    <n v="53.85"/>
    <n v="0.08"/>
    <n v="724.85"/>
    <n v="4625"/>
    <n v="935"/>
    <n v="55.23"/>
    <n v="108.88"/>
    <n v="8.43"/>
    <n v="0.12"/>
    <n v="0.44"/>
    <x v="3"/>
    <n v="189240.09311234346"/>
    <n v="0.26115132849503397"/>
  </r>
  <r>
    <n v="5"/>
    <n v="9856.08"/>
    <n v="60.1"/>
    <n v="0.18"/>
    <n v="302.37"/>
    <n v="4826"/>
    <n v="841"/>
    <n v="62.33"/>
    <n v="59.56"/>
    <n v="7.45"/>
    <n v="0.13"/>
    <n v="0.62"/>
    <x v="4"/>
    <n v="82150.896453468711"/>
    <n v="0.11336823710578682"/>
  </r>
  <r>
    <n v="6"/>
    <n v="40918.28"/>
    <n v="36.74"/>
    <n v="0.05"/>
    <n v="940.17"/>
    <n v="2697"/>
    <n v="1048"/>
    <n v="36.68"/>
    <n v="224.65"/>
    <n v="4.7699999999999996"/>
    <n v="0.21"/>
    <n v="0.28000000000000003"/>
    <x v="5"/>
    <n v="264390.92423100991"/>
    <n v="0.36485947543879366"/>
  </r>
  <r>
    <n v="7"/>
    <n v="16271.32"/>
    <n v="99.96"/>
    <n v="0.08"/>
    <n v="599.83000000000004"/>
    <n v="5243"/>
    <n v="834"/>
    <n v="96.97"/>
    <n v="216.08"/>
    <n v="3.02"/>
    <n v="0.33"/>
    <n v="0.17"/>
    <x v="6"/>
    <n v="185195.30827880988"/>
    <n v="0.25556952542475764"/>
  </r>
  <r>
    <n v="8"/>
    <n v="13668.72"/>
    <n v="153.38999999999999"/>
    <n v="0.15"/>
    <n v="445.34"/>
    <n v="3857"/>
    <n v="931"/>
    <n v="153.29"/>
    <n v="68.349999999999994"/>
    <n v="10.09"/>
    <n v="0.1"/>
    <n v="0.57999999999999996"/>
    <x v="7"/>
    <n v="116597.39175857855"/>
    <n v="0.16090440062683839"/>
  </r>
  <r>
    <n v="9"/>
    <n v="37605.879999999997"/>
    <n v="65.8"/>
    <n v="0.05"/>
    <n v="1006.61"/>
    <n v="4044"/>
    <n v="1264"/>
    <n v="51.5"/>
    <n v="371.38"/>
    <n v="2.78"/>
    <n v="0.36"/>
    <n v="0.16"/>
    <x v="8"/>
    <n v="312776.2655870344"/>
    <n v="0.43163124651010742"/>
  </r>
  <r>
    <n v="10"/>
    <n v="15804.88"/>
    <n v="77.08"/>
    <n v="0.16"/>
    <n v="417.12"/>
    <n v="3369"/>
    <n v="1133"/>
    <n v="78.13"/>
    <n v="60.79"/>
    <n v="9.3699999999999992"/>
    <n v="0.11"/>
    <n v="0.71"/>
    <x v="9"/>
    <n v="108476.04488182034"/>
    <n v="0.14969694193691208"/>
  </r>
  <r>
    <n v="11"/>
    <n v="13472.68"/>
    <n v="172.25"/>
    <n v="0.09"/>
    <n v="625.08000000000004"/>
    <n v="3749"/>
    <n v="1029"/>
    <n v="171.87"/>
    <n v="66.489999999999995"/>
    <n v="11.76"/>
    <n v="0.09"/>
    <n v="0.43"/>
    <x v="10"/>
    <n v="156972.60647176349"/>
    <n v="0.2166221969310336"/>
  </r>
  <r>
    <n v="12"/>
    <n v="27932.32"/>
    <n v="165.26"/>
    <n v="0.08"/>
    <n v="705.64"/>
    <n v="4120"/>
    <n v="1073"/>
    <n v="165.71"/>
    <n v="151.05000000000001"/>
    <n v="5.24"/>
    <n v="0.19"/>
    <n v="0.37"/>
    <x v="11"/>
    <n v="194451.55550167745"/>
    <n v="0.26834314659231484"/>
  </r>
  <r>
    <n v="13"/>
    <n v="41222.480000000003"/>
    <n v="67.83"/>
    <n v="0.04"/>
    <n v="922.33"/>
    <n v="4841"/>
    <n v="1417"/>
    <n v="64.81"/>
    <n v="397.52"/>
    <n v="2.6"/>
    <n v="0.38"/>
    <n v="0.15"/>
    <x v="12"/>
    <n v="299579.64436247526"/>
    <n v="0.41341990922021582"/>
  </r>
  <r>
    <n v="14"/>
    <n v="9126"/>
    <n v="175.59"/>
    <n v="0.13"/>
    <n v="414.08"/>
    <n v="3157"/>
    <n v="1141"/>
    <n v="172.79"/>
    <n v="75.63"/>
    <n v="6.57"/>
    <n v="0.15"/>
    <n v="0.41"/>
    <x v="13"/>
    <n v="111154.40969863831"/>
    <n v="0.15339308538412086"/>
  </r>
  <r>
    <n v="15"/>
    <n v="6090.76"/>
    <n v="173.74"/>
    <n v="0.2"/>
    <n v="290.89"/>
    <n v="3878"/>
    <n v="1182"/>
    <n v="172.81"/>
    <n v="24.35"/>
    <n v="13.31"/>
    <n v="0.08"/>
    <n v="0.88"/>
    <x v="14"/>
    <n v="71553.197021499946"/>
    <n v="9.8743411889669924E-2"/>
  </r>
  <r>
    <n v="16"/>
    <n v="4725.24"/>
    <n v="23.24"/>
    <n v="0.33"/>
    <n v="144.22"/>
    <n v="5146"/>
    <n v="1211"/>
    <n v="27.95"/>
    <n v="46.43"/>
    <n v="3.88"/>
    <n v="0.26"/>
    <n v="0.81"/>
    <x v="15"/>
    <n v="43273.750197148096"/>
    <n v="5.9717775272064372E-2"/>
  </r>
  <r>
    <n v="17"/>
    <n v="4759.04"/>
    <n v="161.91999999999999"/>
    <n v="0.23"/>
    <n v="228.59"/>
    <n v="3095"/>
    <n v="1194"/>
    <n v="160.74"/>
    <n v="34.53"/>
    <n v="8.85"/>
    <n v="0.11"/>
    <n v="0.71"/>
    <x v="16"/>
    <n v="59722.995813656475"/>
    <n v="8.2417734222845929E-2"/>
  </r>
  <r>
    <n v="18"/>
    <n v="5840.64"/>
    <n v="136.66999999999999"/>
    <n v="0.22"/>
    <n v="275.99"/>
    <n v="5272"/>
    <n v="1203"/>
    <n v="137.29"/>
    <n v="25.96"/>
    <n v="12.45"/>
    <n v="0.08"/>
    <n v="0.85"/>
    <x v="17"/>
    <n v="68536.63190154139"/>
    <n v="9.4580552024127115E-2"/>
  </r>
  <r>
    <n v="19"/>
    <n v="6604.52"/>
    <n v="135.63"/>
    <n v="0.23"/>
    <n v="277.91000000000003"/>
    <n v="5153"/>
    <n v="1229"/>
    <n v="137.65"/>
    <n v="32.03"/>
    <n v="11.02"/>
    <n v="0.09"/>
    <n v="0.81"/>
    <x v="18"/>
    <n v="70350.202654624096"/>
    <n v="9.7083279663381247E-2"/>
  </r>
  <r>
    <n v="20"/>
    <n v="10295.48"/>
    <n v="9.7200000000000006"/>
    <n v="0.13"/>
    <n v="408.43"/>
    <n v="4048"/>
    <n v="1312"/>
    <n v="11.38"/>
    <n v="61.49"/>
    <n v="8.86"/>
    <n v="0.11"/>
    <n v="0.54"/>
    <x v="19"/>
    <n v="106662.47412873765"/>
    <n v="0.14719421429765794"/>
  </r>
  <r>
    <n v="21"/>
    <n v="3305.64"/>
    <n v="152.66"/>
    <n v="0.33"/>
    <n v="148.04"/>
    <n v="5159"/>
    <n v="1276"/>
    <n v="149.38"/>
    <n v="30.23"/>
    <n v="5.64"/>
    <n v="0.18"/>
    <n v="0.83"/>
    <x v="20"/>
    <n v="40463.736940181436"/>
    <n v="5.5839956977450381E-2"/>
  </r>
  <r>
    <n v="22"/>
    <n v="19624.28"/>
    <n v="23.51"/>
    <n v="0.06"/>
    <n v="917.68"/>
    <n v="5043"/>
    <n v="1490"/>
    <n v="23.37"/>
    <n v="25.4"/>
    <n v="42.08"/>
    <n v="0.02"/>
    <n v="0.85"/>
    <x v="21"/>
    <n v="214060.36368175413"/>
    <n v="0.2954033018808207"/>
  </r>
  <r>
    <n v="23"/>
    <n v="39938.080000000002"/>
    <n v="15.06"/>
    <n v="0.05"/>
    <n v="967.85"/>
    <n v="5629"/>
    <n v="1473"/>
    <n v="17.510000000000002"/>
    <n v="253.3"/>
    <n v="4.1100000000000003"/>
    <n v="0.24"/>
    <n v="0.22"/>
    <x v="22"/>
    <n v="277176.71153027745"/>
    <n v="0.38250386191178287"/>
  </r>
  <r>
    <n v="24"/>
    <n v="19840.599999999999"/>
    <n v="40.85"/>
    <n v="7.0000000000000007E-2"/>
    <n v="576.74"/>
    <n v="4171"/>
    <n v="1501"/>
    <n v="41.16"/>
    <n v="144.76"/>
    <n v="4.47"/>
    <n v="0.22"/>
    <n v="0.33"/>
    <x v="23"/>
    <n v="163766.11994357384"/>
    <n v="0.22599724552213188"/>
  </r>
  <r>
    <n v="25"/>
    <n v="5631.08"/>
    <n v="25.34"/>
    <n v="0.2"/>
    <n v="266.27999999999997"/>
    <n v="4348"/>
    <n v="1407"/>
    <n v="26.06"/>
    <n v="26.84"/>
    <n v="11.91"/>
    <n v="0.08"/>
    <n v="0.84"/>
    <x v="24"/>
    <n v="66532.397890312335"/>
    <n v="9.1814709088631014E-2"/>
  </r>
  <r>
    <n v="26"/>
    <n v="8422.9599999999991"/>
    <n v="87.61"/>
    <n v="0.16"/>
    <n v="286.76"/>
    <n v="4570"/>
    <n v="1495"/>
    <n v="85.84"/>
    <n v="44.5"/>
    <n v="8.9700000000000006"/>
    <n v="0.11"/>
    <n v="0.71"/>
    <x v="25"/>
    <n v="75189.417730434187"/>
    <n v="0.10376139646799917"/>
  </r>
  <r>
    <n v="27"/>
    <n v="20124.52"/>
    <n v="10.71"/>
    <n v="0.14000000000000001"/>
    <n v="447.96"/>
    <n v="2086"/>
    <n v="1423"/>
    <n v="9.35"/>
    <n v="69.62"/>
    <n v="8.5"/>
    <n v="0.12"/>
    <n v="0.7"/>
    <x v="26"/>
    <n v="117480.3442278516"/>
    <n v="0.1621228750344352"/>
  </r>
  <r>
    <n v="28"/>
    <n v="15338.44"/>
    <n v="111.05"/>
    <n v="0.08"/>
    <n v="627.53"/>
    <n v="3204"/>
    <n v="1413"/>
    <n v="109.86"/>
    <n v="58.59"/>
    <n v="17.88"/>
    <n v="0.06"/>
    <n v="0.53"/>
    <x v="27"/>
    <n v="155735.56509450433"/>
    <n v="0.21491507983041597"/>
  </r>
  <r>
    <n v="29"/>
    <n v="2298.4"/>
    <n v="101.39"/>
    <n v="0.43"/>
    <n v="114.31"/>
    <n v="3679"/>
    <n v="1424"/>
    <n v="107.2"/>
    <n v="27.02"/>
    <n v="4.8099999999999996"/>
    <n v="0.21"/>
    <n v="0.86"/>
    <x v="28"/>
    <n v="32079.093183125839"/>
    <n v="4.4269148592713657E-2"/>
  </r>
  <r>
    <n v="30"/>
    <n v="33374.120000000003"/>
    <n v="21.07"/>
    <n v="0.1"/>
    <n v="661.88"/>
    <n v="3765"/>
    <n v="1518"/>
    <n v="18.79"/>
    <n v="205.43"/>
    <n v="3.86"/>
    <n v="0.26"/>
    <n v="0.36"/>
    <x v="29"/>
    <n v="196862.0838368136"/>
    <n v="0.27166967569480277"/>
  </r>
  <r>
    <n v="31"/>
    <n v="38376.519999999997"/>
    <n v="62.02"/>
    <n v="0.05"/>
    <n v="976.19"/>
    <n v="5312"/>
    <n v="1767"/>
    <n v="59.95"/>
    <n v="332.56"/>
    <n v="3.11"/>
    <n v="0.32"/>
    <n v="0.18"/>
    <x v="30"/>
    <n v="297060.16559411259"/>
    <n v="0.40994302851987535"/>
  </r>
  <r>
    <n v="32"/>
    <n v="39762.32"/>
    <n v="61.94"/>
    <n v="0.08"/>
    <n v="832.37"/>
    <n v="3296"/>
    <n v="1728"/>
    <n v="60.63"/>
    <n v="170.23"/>
    <n v="6.11"/>
    <n v="0.16"/>
    <n v="0.38"/>
    <x v="31"/>
    <n v="227570.21740183939"/>
    <n v="0.31404690001453833"/>
  </r>
  <r>
    <n v="33"/>
    <n v="5522.92"/>
    <n v="119.98"/>
    <n v="0.28999999999999998"/>
    <n v="188.3"/>
    <n v="2899"/>
    <n v="1454"/>
    <n v="125.45"/>
    <n v="45.96"/>
    <n v="5.56"/>
    <n v="0.18"/>
    <n v="0.71"/>
    <x v="32"/>
    <n v="53172.351015913526"/>
    <n v="7.3377844401960657E-2"/>
  </r>
  <r>
    <n v="34"/>
    <n v="20976.28"/>
    <n v="147.34"/>
    <n v="0.06"/>
    <n v="946.63"/>
    <n v="2565"/>
    <n v="1468"/>
    <n v="144.38999999999999"/>
    <n v="144.58000000000001"/>
    <n v="7.15"/>
    <n v="0.14000000000000001"/>
    <n v="0.24"/>
    <x v="33"/>
    <n v="247682.92133558865"/>
    <n v="0.34180243144311229"/>
  </r>
  <r>
    <n v="35"/>
    <n v="6962.8"/>
    <n v="9.5299999999999994"/>
    <n v="0.24"/>
    <n v="225.42"/>
    <n v="3030"/>
    <n v="1502"/>
    <n v="7.29"/>
    <n v="45.17"/>
    <n v="6.66"/>
    <n v="0.15"/>
    <n v="0.76"/>
    <x v="34"/>
    <n v="61418.53693074378"/>
    <n v="8.4757580964426413E-2"/>
  </r>
  <r>
    <n v="36"/>
    <n v="29547.96"/>
    <n v="175.02"/>
    <n v="0.08"/>
    <n v="786.04"/>
    <n v="4685"/>
    <n v="1571"/>
    <n v="177.35"/>
    <n v="186.79"/>
    <n v="4.9800000000000004"/>
    <n v="0.2"/>
    <n v="0.27"/>
    <x v="35"/>
    <n v="220813.02074110453"/>
    <n v="0.30472196862272422"/>
  </r>
  <r>
    <n v="37"/>
    <n v="4880.72"/>
    <n v="175.59"/>
    <n v="0.23"/>
    <n v="175.44"/>
    <n v="4477"/>
    <n v="1549"/>
    <n v="173.19"/>
    <n v="44.27"/>
    <n v="5.67"/>
    <n v="0.18"/>
    <n v="0.7"/>
    <x v="36"/>
    <n v="49869.791008735425"/>
    <n v="6.8820311592054886E-2"/>
  </r>
  <r>
    <n v="38"/>
    <n v="33678.32"/>
    <n v="26.81"/>
    <n v="0.04"/>
    <n v="1569.73"/>
    <n v="3847"/>
    <n v="1823"/>
    <n v="26.78"/>
    <n v="25.98"/>
    <n v="72.040000000000006"/>
    <n v="0.01"/>
    <n v="0.84"/>
    <x v="37"/>
    <n v="362194.3662580183"/>
    <n v="0.4998282254360652"/>
  </r>
  <r>
    <n v="39"/>
    <n v="12884.56"/>
    <n v="48.77"/>
    <n v="0.24"/>
    <n v="289.35000000000002"/>
    <n v="1778"/>
    <n v="1693"/>
    <n v="49.01"/>
    <n v="66.27"/>
    <n v="5.36"/>
    <n v="0.19"/>
    <n v="0.8"/>
    <x v="38"/>
    <n v="80718.652216678762"/>
    <n v="0.11139174005901668"/>
  </r>
  <r>
    <n v="40"/>
    <n v="10254.92"/>
    <n v="63.98"/>
    <n v="0.13"/>
    <n v="388.86"/>
    <n v="3031"/>
    <n v="1759"/>
    <n v="66.349999999999994"/>
    <n v="60.77"/>
    <n v="9.57"/>
    <n v="0.1"/>
    <n v="0.52"/>
    <x v="39"/>
    <n v="102057.04852422606"/>
    <n v="0.14083872696343197"/>
  </r>
  <r>
    <n v="41"/>
    <n v="20077.2"/>
    <n v="123.98"/>
    <n v="0.08"/>
    <n v="674.41"/>
    <n v="5366"/>
    <n v="1649"/>
    <n v="122.4"/>
    <n v="59.61"/>
    <n v="19.48"/>
    <n v="0.05"/>
    <n v="0.56999999999999995"/>
    <x v="40"/>
    <n v="166607.91041023153"/>
    <n v="0.2299189163661195"/>
  </r>
  <r>
    <n v="42"/>
    <n v="40958.839999999997"/>
    <n v="11.88"/>
    <n v="7.0000000000000007E-2"/>
    <n v="726.95"/>
    <n v="3451"/>
    <n v="1697"/>
    <n v="7.81"/>
    <n v="295.3"/>
    <n v="2.65"/>
    <n v="0.38"/>
    <n v="0.28000000000000003"/>
    <x v="41"/>
    <n v="232030.37576204899"/>
    <n v="0.32020191855162761"/>
  </r>
  <r>
    <n v="43"/>
    <n v="8024.12"/>
    <n v="29.35"/>
    <n v="0.15"/>
    <n v="306.07"/>
    <n v="4793"/>
    <n v="1724"/>
    <n v="28.96"/>
    <n v="42.9"/>
    <n v="10.46"/>
    <n v="0.1"/>
    <n v="0.67"/>
    <x v="42"/>
    <n v="79209.234756353369"/>
    <n v="0.10930874396376765"/>
  </r>
  <r>
    <n v="44"/>
    <n v="16021.2"/>
    <n v="9.6"/>
    <n v="0.11"/>
    <n v="549.73"/>
    <n v="4922"/>
    <n v="1738"/>
    <n v="8.6999999999999993"/>
    <n v="75.760000000000005"/>
    <n v="11.76"/>
    <n v="0.09"/>
    <n v="0.54"/>
    <x v="43"/>
    <n v="141973.76349758281"/>
    <n v="0.19592379362666426"/>
  </r>
  <r>
    <n v="45"/>
    <n v="18164.12"/>
    <n v="93.36"/>
    <n v="0.1"/>
    <n v="572.59"/>
    <n v="5742"/>
    <n v="1917"/>
    <n v="87.4"/>
    <n v="100.85"/>
    <n v="7.55"/>
    <n v="0.13"/>
    <n v="0.43"/>
    <x v="44"/>
    <n v="152857.45781677112"/>
    <n v="0.21094329178714413"/>
  </r>
  <r>
    <n v="46"/>
    <n v="23240.880000000001"/>
    <n v="149.74"/>
    <n v="0.11"/>
    <n v="649.52"/>
    <n v="4528"/>
    <n v="1718"/>
    <n v="150.77000000000001"/>
    <n v="148.24"/>
    <n v="5.28"/>
    <n v="0.19"/>
    <n v="0.32"/>
    <x v="45"/>
    <n v="181075.62002243305"/>
    <n v="0.24988435563095759"/>
  </r>
  <r>
    <n v="47"/>
    <n v="17704.439999999999"/>
    <n v="138.46"/>
    <n v="0.14000000000000001"/>
    <n v="435.82"/>
    <n v="2088"/>
    <n v="1753"/>
    <n v="136.21"/>
    <n v="66.069999999999993"/>
    <n v="9.23"/>
    <n v="0.11"/>
    <n v="0.67"/>
    <x v="46"/>
    <n v="113919.02694176059"/>
    <n v="0.15720825717962961"/>
  </r>
  <r>
    <n v="48"/>
    <n v="33428.199999999997"/>
    <n v="111.67"/>
    <n v="0.09"/>
    <n v="799.19"/>
    <n v="2815"/>
    <n v="1780"/>
    <n v="114.81"/>
    <n v="123.74"/>
    <n v="8.7799999999999994"/>
    <n v="0.11"/>
    <n v="0.45"/>
    <x v="47"/>
    <n v="209486.71528693361"/>
    <n v="0.28909166709596834"/>
  </r>
  <r>
    <n v="49"/>
    <n v="37004.239999999998"/>
    <n v="164.26"/>
    <n v="0.06"/>
    <n v="945.36"/>
    <n v="5070"/>
    <n v="1809"/>
    <n v="166.8"/>
    <n v="202.55"/>
    <n v="5.67"/>
    <n v="0.18"/>
    <n v="0.28999999999999998"/>
    <x v="48"/>
    <n v="260552.69126046824"/>
    <n v="0.35956271393944617"/>
  </r>
  <r>
    <n v="50"/>
    <n v="7855.12"/>
    <n v="66.069999999999993"/>
    <n v="0.19"/>
    <n v="225.6"/>
    <n v="1913"/>
    <n v="1880"/>
    <n v="62.55"/>
    <n v="53.82"/>
    <n v="5.24"/>
    <n v="0.19"/>
    <n v="0.75"/>
    <x v="49"/>
    <n v="63422.770941972834"/>
    <n v="8.7523423899922501E-2"/>
  </r>
  <r>
    <n v="51"/>
    <n v="42108.04"/>
    <n v="173.97"/>
    <n v="0.05"/>
    <n v="1184.51"/>
    <n v="4085"/>
    <n v="1821"/>
    <n v="172.81"/>
    <n v="302.83"/>
    <n v="4.0999999999999996"/>
    <n v="0.24"/>
    <n v="0.17"/>
    <x v="50"/>
    <n v="337596.53615644504"/>
    <n v="0.46588321989589415"/>
  </r>
  <r>
    <n v="52"/>
    <n v="22368.84"/>
    <n v="76.069999999999993"/>
    <n v="0.09"/>
    <n v="520.1"/>
    <n v="3278"/>
    <n v="2030"/>
    <n v="78.47"/>
    <n v="156.82"/>
    <n v="3.78"/>
    <n v="0.26"/>
    <n v="0.39"/>
    <x v="51"/>
    <n v="153647.3484576632"/>
    <n v="0.21203334087157522"/>
  </r>
  <r>
    <n v="53"/>
    <n v="60001.760000000002"/>
    <n v="140.22"/>
    <n v="0.04"/>
    <n v="1092.57"/>
    <n v="4832"/>
    <n v="1849"/>
    <n v="138.76"/>
    <n v="545.85"/>
    <n v="2.09"/>
    <n v="0.48"/>
    <n v="0.13"/>
    <x v="52"/>
    <n v="371888.68501448404"/>
    <n v="0.51320638531998797"/>
  </r>
  <r>
    <n v="54"/>
    <n v="16176.68"/>
    <n v="128"/>
    <n v="0.08"/>
    <n v="534.77"/>
    <n v="5764"/>
    <n v="1847"/>
    <n v="128.49"/>
    <n v="126.19"/>
    <n v="4.82"/>
    <n v="0.21"/>
    <n v="0.37"/>
    <x v="53"/>
    <n v="150024.74655288228"/>
    <n v="0.20703415024297753"/>
  </r>
  <r>
    <n v="55"/>
    <n v="13026.52"/>
    <n v="142.84"/>
    <n v="0.1"/>
    <n v="606.25"/>
    <n v="4560"/>
    <n v="1894"/>
    <n v="140.91999999999999"/>
    <n v="43.48"/>
    <n v="21.26"/>
    <n v="0.05"/>
    <n v="0.59"/>
    <x v="54"/>
    <n v="147475.76037552077"/>
    <n v="0.20351654931821864"/>
  </r>
  <r>
    <n v="56"/>
    <n v="23862.799999999999"/>
    <n v="171.37"/>
    <n v="0.15"/>
    <n v="518.91"/>
    <n v="3707"/>
    <n v="1907"/>
    <n v="170.77"/>
    <n v="82.99"/>
    <n v="8.49"/>
    <n v="0.12"/>
    <n v="0.67"/>
    <x v="55"/>
    <n v="136619.30366463907"/>
    <n v="0.18853463905720191"/>
  </r>
  <r>
    <n v="57"/>
    <n v="12309.96"/>
    <n v="114.57"/>
    <n v="0.14000000000000001"/>
    <n v="439.82"/>
    <n v="5898"/>
    <n v="1964"/>
    <n v="114.44"/>
    <n v="43.4"/>
    <n v="13.73"/>
    <n v="7.0000000000000007E-2"/>
    <n v="0.78"/>
    <x v="56"/>
    <n v="109681.30904938841"/>
    <n v="0.15136020648815598"/>
  </r>
  <r>
    <n v="58"/>
    <n v="29926.52"/>
    <n v="173.07"/>
    <n v="0.09"/>
    <n v="743.86"/>
    <n v="5395"/>
    <n v="2055"/>
    <n v="171.56"/>
    <n v="147.80000000000001"/>
    <n v="6.24"/>
    <n v="0.16"/>
    <n v="0.37"/>
    <x v="57"/>
    <n v="202389.04852236598"/>
    <n v="0.27929688696086502"/>
  </r>
  <r>
    <n v="59"/>
    <n v="30514.639999999999"/>
    <n v="60.49"/>
    <n v="0.1"/>
    <n v="645.73"/>
    <n v="3353"/>
    <n v="2264"/>
    <n v="58.17"/>
    <n v="89"/>
    <n v="10.83"/>
    <n v="0.09"/>
    <n v="0.63"/>
    <x v="58"/>
    <n v="166769.06625937906"/>
    <n v="0.23014131143794309"/>
  </r>
  <r>
    <n v="60"/>
    <n v="18076.240000000002"/>
    <n v="16.350000000000001"/>
    <n v="0.09"/>
    <n v="638.89"/>
    <n v="4559"/>
    <n v="2144"/>
    <n v="17.77"/>
    <n v="56.24"/>
    <n v="16.13"/>
    <n v="0.06"/>
    <n v="0.62"/>
    <x v="59"/>
    <n v="157780.65551819332"/>
    <n v="0.21773730461510676"/>
  </r>
  <r>
    <n v="61"/>
    <n v="11363.56"/>
    <n v="10.68"/>
    <n v="0.11"/>
    <n v="459.52"/>
    <n v="5708"/>
    <n v="2126"/>
    <n v="10.1"/>
    <n v="46.77"/>
    <n v="15.14"/>
    <n v="7.0000000000000007E-2"/>
    <n v="0.57999999999999996"/>
    <x v="60"/>
    <n v="114917.73924633679"/>
    <n v="0.15858648015994475"/>
  </r>
  <r>
    <n v="62"/>
    <n v="36578.36"/>
    <n v="53.68"/>
    <n v="0.1"/>
    <n v="600.26"/>
    <n v="2384"/>
    <n v="2292"/>
    <n v="48.16"/>
    <n v="299.3"/>
    <n v="2.34"/>
    <n v="0.43"/>
    <n v="0.27"/>
    <x v="61"/>
    <n v="204182.19106921865"/>
    <n v="0.28177142367552171"/>
  </r>
  <r>
    <n v="63"/>
    <n v="16656.64"/>
    <n v="77.72"/>
    <n v="0.12"/>
    <n v="455"/>
    <n v="4138"/>
    <n v="2260"/>
    <n v="73.739999999999995"/>
    <n v="85.33"/>
    <n v="7.72"/>
    <n v="0.13"/>
    <n v="0.57999999999999996"/>
    <x v="62"/>
    <n v="122644.140802649"/>
    <n v="0.1692489143076556"/>
  </r>
  <r>
    <n v="64"/>
    <n v="26857.48"/>
    <n v="55.66"/>
    <n v="0.1"/>
    <n v="584.26"/>
    <n v="2631"/>
    <n v="2285"/>
    <n v="54.97"/>
    <n v="126.69"/>
    <n v="6.3"/>
    <n v="0.16"/>
    <n v="0.48"/>
    <x v="63"/>
    <n v="161371.48021328318"/>
    <n v="0.22269264269433078"/>
  </r>
  <r>
    <n v="65"/>
    <n v="7692.88"/>
    <n v="155.63"/>
    <n v="0.22"/>
    <n v="269.85000000000002"/>
    <n v="5262"/>
    <n v="2109"/>
    <n v="154.91999999999999"/>
    <n v="46.77"/>
    <n v="8.6"/>
    <n v="0.12"/>
    <n v="0.7"/>
    <x v="64"/>
    <n v="71866.429517026118"/>
    <n v="9.9175672733496034E-2"/>
  </r>
  <r>
    <n v="66"/>
    <n v="32157.32"/>
    <n v="178.93"/>
    <n v="7.0000000000000007E-2"/>
    <n v="810.55"/>
    <n v="1818"/>
    <n v="2111"/>
    <n v="173.92"/>
    <n v="206.8"/>
    <n v="4.3499999999999996"/>
    <n v="0.23"/>
    <n v="0.27"/>
    <x v="65"/>
    <n v="230918.17342286184"/>
    <n v="0.31866707932354932"/>
  </r>
  <r>
    <n v="67"/>
    <n v="18089.759999999998"/>
    <n v="93.51"/>
    <n v="0.15"/>
    <n v="460.79"/>
    <n v="3087"/>
    <n v="2130"/>
    <n v="92.91"/>
    <n v="92.05"/>
    <n v="6.61"/>
    <n v="0.15"/>
    <n v="0.53"/>
    <x v="66"/>
    <n v="125483.6614686145"/>
    <n v="0.173167452826688"/>
  </r>
  <r>
    <n v="68"/>
    <n v="10423.92"/>
    <n v="84.59"/>
    <n v="0.14000000000000001"/>
    <n v="279.67"/>
    <n v="2894"/>
    <n v="2248"/>
    <n v="84.13"/>
    <n v="53.67"/>
    <n v="6.77"/>
    <n v="0.15"/>
    <n v="0.76"/>
    <x v="67"/>
    <n v="75661.536274415674"/>
    <n v="0.10441292005869363"/>
  </r>
  <r>
    <n v="69"/>
    <n v="15994.16"/>
    <n v="64.38"/>
    <n v="0.1"/>
    <n v="411.7"/>
    <n v="6436"/>
    <n v="2288"/>
    <n v="64.569999999999993"/>
    <n v="70.31"/>
    <n v="8.65"/>
    <n v="0.12"/>
    <n v="0.64"/>
    <x v="68"/>
    <n v="109406.66316562997"/>
    <n v="0.15098119516856937"/>
  </r>
  <r>
    <n v="70"/>
    <n v="8091.72"/>
    <n v="47.8"/>
    <n v="0.12"/>
    <n v="362.56"/>
    <n v="4338"/>
    <n v="2274"/>
    <n v="47.62"/>
    <n v="46.76"/>
    <n v="12.18"/>
    <n v="0.08"/>
    <n v="0.55000000000000004"/>
    <x v="69"/>
    <n v="92907.481933892777"/>
    <n v="0.12821232506877203"/>
  </r>
  <r>
    <n v="71"/>
    <n v="25525.759999999998"/>
    <n v="151.83000000000001"/>
    <n v="0.05"/>
    <n v="990.2"/>
    <n v="5324"/>
    <n v="2170"/>
    <n v="151.28"/>
    <n v="152.97"/>
    <n v="7.92"/>
    <n v="0.13"/>
    <n v="0.22"/>
    <x v="70"/>
    <n v="259476.80573235662"/>
    <n v="0.35807799191065209"/>
  </r>
  <r>
    <n v="72"/>
    <n v="11086.4"/>
    <n v="146.68"/>
    <n v="0.11"/>
    <n v="519.92999999999995"/>
    <n v="5139"/>
    <n v="2206"/>
    <n v="146.63"/>
    <n v="49.33"/>
    <n v="14.63"/>
    <n v="7.0000000000000007E-2"/>
    <n v="0.54"/>
    <x v="71"/>
    <n v="129210.67420523748"/>
    <n v="0.1783107304032277"/>
  </r>
  <r>
    <n v="73"/>
    <n v="6935.76"/>
    <n v="133.24"/>
    <n v="0.16"/>
    <n v="283.51"/>
    <n v="4246"/>
    <n v="2239"/>
    <n v="132.03"/>
    <n v="45.69"/>
    <n v="10.18"/>
    <n v="0.1"/>
    <n v="0.61"/>
    <x v="72"/>
    <n v="74721.838787837143"/>
    <n v="0.10311613752721525"/>
  </r>
  <r>
    <n v="74"/>
    <n v="36395.839999999997"/>
    <n v="163.94"/>
    <n v="0.03"/>
    <n v="1716.42"/>
    <n v="1750"/>
    <n v="2277"/>
    <n v="163.82"/>
    <n v="24.91"/>
    <n v="79.89"/>
    <n v="0.01"/>
    <n v="0.86"/>
    <x v="73"/>
    <n v="395247.20393810596"/>
    <n v="0.54544114143458622"/>
  </r>
  <r>
    <n v="75"/>
    <n v="17258.28"/>
    <n v="123.67"/>
    <n v="0.09"/>
    <n v="465.2"/>
    <n v="5983"/>
    <n v="2275"/>
    <n v="124.76"/>
    <n v="62.25"/>
    <n v="10.73"/>
    <n v="0.09"/>
    <n v="0.67"/>
    <x v="74"/>
    <n v="119720.63751107141"/>
    <n v="0.16521447976527853"/>
  </r>
  <r>
    <n v="76"/>
    <n v="28986.880000000001"/>
    <n v="123.02"/>
    <n v="0.04"/>
    <n v="1084.42"/>
    <n v="4620"/>
    <n v="2302"/>
    <n v="120.87"/>
    <n v="384.01"/>
    <n v="3.03"/>
    <n v="0.33"/>
    <n v="0.1"/>
    <x v="75"/>
    <n v="333304.34304745961"/>
    <n v="0.45995999340549426"/>
  </r>
  <r>
    <n v="77"/>
    <n v="11863.8"/>
    <n v="166.12"/>
    <n v="0.13"/>
    <n v="350.39"/>
    <n v="6179"/>
    <n v="2322"/>
    <n v="163.18"/>
    <n v="71.12"/>
    <n v="7.02"/>
    <n v="0.14000000000000001"/>
    <n v="0.56999999999999995"/>
    <x v="76"/>
    <n v="95674.368977707287"/>
    <n v="0.13203062918923605"/>
  </r>
  <r>
    <n v="78"/>
    <n v="28655.64"/>
    <n v="126.26"/>
    <n v="0.05"/>
    <n v="1334.84"/>
    <n v="6355"/>
    <n v="2321"/>
    <n v="127"/>
    <n v="61.71"/>
    <n v="27.14"/>
    <n v="0.04"/>
    <n v="0.47"/>
    <x v="77"/>
    <n v="316989.01567179215"/>
    <n v="0.43744484162707314"/>
  </r>
  <r>
    <n v="79"/>
    <n v="37659.96"/>
    <n v="123.88"/>
    <n v="7.0000000000000007E-2"/>
    <n v="807.06"/>
    <n v="2641"/>
    <n v="2331"/>
    <n v="124.77"/>
    <n v="324.45"/>
    <n v="2.77"/>
    <n v="0.36"/>
    <n v="0.2"/>
    <x v="78"/>
    <n v="256830.2181252297"/>
    <n v="0.35442570101281695"/>
  </r>
  <r>
    <n v="80"/>
    <n v="8815.0400000000009"/>
    <n v="95.78"/>
    <n v="0.26"/>
    <n v="207.76"/>
    <n v="1685"/>
    <n v="2358"/>
    <n v="98.64"/>
    <n v="56.42"/>
    <n v="4.45"/>
    <n v="0.22"/>
    <n v="0.81"/>
    <x v="79"/>
    <n v="59963.594687031647"/>
    <n v="8.2749760668103675E-2"/>
  </r>
  <r>
    <n v="81"/>
    <n v="14209.52"/>
    <n v="115.49"/>
    <n v="0.09"/>
    <n v="646.54"/>
    <n v="3603"/>
    <n v="2374"/>
    <n v="117.29"/>
    <n v="93.82"/>
    <n v="8.41"/>
    <n v="0.12"/>
    <n v="0.33"/>
    <x v="80"/>
    <n v="168046.96404909814"/>
    <n v="0.23190481038775543"/>
  </r>
  <r>
    <n v="82"/>
    <n v="30764.76"/>
    <n v="173.72"/>
    <n v="0.05"/>
    <n v="814.23"/>
    <n v="3768"/>
    <n v="2449"/>
    <n v="175.05"/>
    <n v="192.05"/>
    <n v="4.72"/>
    <n v="0.21"/>
    <n v="0.27"/>
    <x v="81"/>
    <n v="228405.50405657585"/>
    <n v="0.31519959559807464"/>
  </r>
  <r>
    <n v="83"/>
    <n v="58845.8"/>
    <n v="85.62"/>
    <n v="0.06"/>
    <n v="952.87"/>
    <n v="1266"/>
    <n v="2780"/>
    <n v="84.83"/>
    <n v="253.02"/>
    <n v="4.1900000000000004"/>
    <n v="0.24"/>
    <n v="0.36"/>
    <x v="82"/>
    <n v="273712.99567395187"/>
    <n v="0.37772393403005355"/>
  </r>
  <r>
    <n v="84"/>
    <n v="28486.639999999999"/>
    <n v="69.47"/>
    <n v="0.09"/>
    <n v="707.13"/>
    <n v="3342"/>
    <n v="2696"/>
    <n v="72.23"/>
    <n v="126.62"/>
    <n v="7.58"/>
    <n v="0.13"/>
    <n v="0.45"/>
    <x v="83"/>
    <n v="189244.63271372791"/>
    <n v="0.26115759314494452"/>
  </r>
  <r>
    <n v="85"/>
    <n v="15237.04"/>
    <n v="95.85"/>
    <n v="0.08"/>
    <n v="719.82"/>
    <n v="6301"/>
    <n v="2464"/>
    <n v="96.64"/>
    <n v="24.34"/>
    <n v="33.43"/>
    <n v="0.03"/>
    <n v="0.88"/>
    <x v="84"/>
    <n v="168909.48831214124"/>
    <n v="0.23309509387075489"/>
  </r>
  <r>
    <n v="86"/>
    <n v="3129.88"/>
    <n v="50.38"/>
    <n v="0.47"/>
    <n v="86.11"/>
    <n v="4255"/>
    <n v="2540"/>
    <n v="61.11"/>
    <n v="53.8"/>
    <n v="1.86"/>
    <n v="0.54"/>
    <n v="0.83"/>
    <x v="85"/>
    <n v="31756.78148483079"/>
    <n v="4.3824358449066486E-2"/>
  </r>
  <r>
    <n v="87"/>
    <n v="7395.44"/>
    <n v="80.47"/>
    <n v="0.16"/>
    <n v="348.85"/>
    <n v="2283"/>
    <n v="2654"/>
    <n v="77.52"/>
    <n v="47.81"/>
    <n v="10.01"/>
    <n v="0.1"/>
    <n v="0.57999999999999996"/>
    <x v="86"/>
    <n v="90033.914257544006"/>
    <n v="0.12424680167541072"/>
  </r>
  <r>
    <n v="88"/>
    <n v="32055.919999999998"/>
    <n v="145"/>
    <n v="0.09"/>
    <n v="758.18"/>
    <n v="3542"/>
    <n v="2533"/>
    <n v="147.88999999999999"/>
    <n v="222.81"/>
    <n v="3.73"/>
    <n v="0.27"/>
    <n v="0.27"/>
    <x v="87"/>
    <n v="222665.17810595495"/>
    <n v="0.30727794578621781"/>
  </r>
  <r>
    <n v="89"/>
    <n v="34834.28"/>
    <n v="82.54"/>
    <n v="7.0000000000000007E-2"/>
    <n v="808.22"/>
    <n v="2217"/>
    <n v="2845"/>
    <n v="85.76"/>
    <n v="172.28"/>
    <n v="5.74"/>
    <n v="0.17"/>
    <n v="0.33"/>
    <x v="88"/>
    <n v="222553.95787203623"/>
    <n v="0.30712446186340997"/>
  </r>
  <r>
    <n v="90"/>
    <n v="19374.16"/>
    <n v="113.04"/>
    <n v="0.11"/>
    <n v="478"/>
    <n v="5131"/>
    <n v="2549"/>
    <n v="112.38"/>
    <n v="114.16"/>
    <n v="5.1100000000000003"/>
    <n v="0.2"/>
    <n v="0.48"/>
    <x v="89"/>
    <n v="134408.51779041812"/>
    <n v="0.18548375455077698"/>
  </r>
  <r>
    <n v="91"/>
    <n v="8247.2000000000007"/>
    <n v="12.14"/>
    <n v="0.14000000000000001"/>
    <n v="295.83"/>
    <n v="5912"/>
    <n v="2588"/>
    <n v="12.69"/>
    <n v="48.74"/>
    <n v="9.3699999999999992"/>
    <n v="0.11"/>
    <n v="0.62"/>
    <x v="90"/>
    <n v="78210.522451777171"/>
    <n v="0.10793052098345249"/>
  </r>
  <r>
    <n v="92"/>
    <n v="13783.64"/>
    <n v="89.71"/>
    <n v="0.15"/>
    <n v="403.3"/>
    <n v="6400"/>
    <n v="2715"/>
    <n v="87.78"/>
    <n v="67.599999999999994"/>
    <n v="8.02"/>
    <n v="0.12"/>
    <n v="0.59"/>
    <x v="91"/>
    <n v="106884.91459657506"/>
    <n v="0.14750118214327357"/>
  </r>
  <r>
    <n v="93"/>
    <n v="12188.28"/>
    <n v="142.80000000000001"/>
    <n v="0.1"/>
    <n v="566.04"/>
    <n v="2393"/>
    <n v="2617"/>
    <n v="141.34"/>
    <n v="54.92"/>
    <n v="15.3"/>
    <n v="7.0000000000000007E-2"/>
    <n v="0.5"/>
    <x v="92"/>
    <n v="140945.54378400775"/>
    <n v="0.19450485042193069"/>
  </r>
  <r>
    <n v="94"/>
    <n v="20557.16"/>
    <n v="2.16"/>
    <n v="0.1"/>
    <n v="593.08000000000004"/>
    <n v="6001"/>
    <n v="2659"/>
    <n v="178.24"/>
    <n v="131.03"/>
    <n v="6.11"/>
    <n v="0.16"/>
    <n v="0.38"/>
    <x v="93"/>
    <n v="164358.5379242429"/>
    <n v="0.22681478233545518"/>
  </r>
  <r>
    <n v="95"/>
    <n v="11647.48"/>
    <n v="141.66"/>
    <n v="0.11"/>
    <n v="544.11"/>
    <n v="2334"/>
    <n v="2634"/>
    <n v="141.6"/>
    <n v="46.85"/>
    <n v="16.54"/>
    <n v="0.06"/>
    <n v="0.56999999999999995"/>
    <x v="94"/>
    <n v="134136.1417073519"/>
    <n v="0.18510787555614561"/>
  </r>
  <r>
    <n v="96"/>
    <n v="23531.56"/>
    <n v="111.4"/>
    <n v="0.13"/>
    <n v="457.72"/>
    <n v="1373"/>
    <n v="2684"/>
    <n v="111.32"/>
    <n v="83.39"/>
    <n v="7.86"/>
    <n v="0.13"/>
    <n v="0.69"/>
    <x v="95"/>
    <n v="122821.18525664204"/>
    <n v="0.16949323565416602"/>
  </r>
  <r>
    <n v="97"/>
    <n v="17386.72"/>
    <n v="95.07"/>
    <n v="0.1"/>
    <n v="497.28"/>
    <n v="3764"/>
    <n v="2736"/>
    <n v="93"/>
    <n v="77.28"/>
    <n v="8.7799999999999994"/>
    <n v="0.11"/>
    <n v="0.55000000000000004"/>
    <x v="96"/>
    <n v="130413.66857211334"/>
    <n v="0.17997086262951639"/>
  </r>
  <r>
    <n v="98"/>
    <n v="64003.68"/>
    <n v="48.88"/>
    <n v="0.05"/>
    <n v="913.38"/>
    <n v="1996"/>
    <n v="3216"/>
    <n v="54.5"/>
    <n v="500.13"/>
    <n v="1.93"/>
    <n v="0.52"/>
    <n v="0.19"/>
    <x v="97"/>
    <n v="320838.59764579491"/>
    <n v="0.44275726475119698"/>
  </r>
  <r>
    <n v="99"/>
    <n v="27195.48"/>
    <n v="84.36"/>
    <n v="0.08"/>
    <n v="656.36"/>
    <n v="5862"/>
    <n v="3200"/>
    <n v="86.59"/>
    <n v="156.55000000000001"/>
    <n v="5.0599999999999996"/>
    <n v="0.2"/>
    <n v="0.38"/>
    <x v="98"/>
    <n v="184514.3680711443"/>
    <n v="0.25462982793817912"/>
  </r>
  <r>
    <n v="100"/>
    <n v="29852.16"/>
    <n v="178.31"/>
    <n v="0.05"/>
    <n v="1397.27"/>
    <n v="2292"/>
    <n v="3001"/>
    <n v="177.76"/>
    <n v="24.23"/>
    <n v="64.709999999999994"/>
    <n v="0.02"/>
    <n v="0.89"/>
    <x v="99"/>
    <n v="322652.16839887761"/>
    <n v="0.44525999239045105"/>
  </r>
  <r>
    <n v="101"/>
    <n v="16656.64"/>
    <n v="18.95"/>
    <n v="0.12"/>
    <n v="419.32"/>
    <n v="2849"/>
    <n v="3087"/>
    <n v="18.43"/>
    <n v="162.30000000000001"/>
    <n v="3.08"/>
    <n v="0.32"/>
    <n v="0.32"/>
    <x v="100"/>
    <n v="132016.14786081971"/>
    <n v="0.18218228404793119"/>
  </r>
  <r>
    <n v="102"/>
    <n v="13249.6"/>
    <n v="35.47"/>
    <n v="0.08"/>
    <n v="544.47"/>
    <n v="2872"/>
    <n v="3176"/>
    <n v="34.299999999999997"/>
    <n v="66.569999999999993"/>
    <n v="11.47"/>
    <n v="0.09"/>
    <n v="0.48"/>
    <x v="101"/>
    <n v="138693.90149732688"/>
    <n v="0.19139758406631108"/>
  </r>
  <r>
    <n v="103"/>
    <n v="18583.240000000002"/>
    <n v="144.18"/>
    <n v="0.1"/>
    <n v="529.97"/>
    <n v="3928"/>
    <n v="3112"/>
    <n v="140.37"/>
    <n v="113.74"/>
    <n v="6.03"/>
    <n v="0.17"/>
    <n v="0.43"/>
    <x v="102"/>
    <n v="146109.34035880514"/>
    <n v="0.20163088969515108"/>
  </r>
  <r>
    <n v="104"/>
    <n v="33597.199999999997"/>
    <n v="45.71"/>
    <n v="0.06"/>
    <n v="794.26"/>
    <n v="2921"/>
    <n v="3328"/>
    <n v="44.47"/>
    <n v="269.52999999999997"/>
    <n v="3.05"/>
    <n v="0.33"/>
    <n v="0.23"/>
    <x v="103"/>
    <n v="241459.12783752516"/>
    <n v="0.33321359641578469"/>
  </r>
  <r>
    <n v="105"/>
    <n v="15277.6"/>
    <n v="11.43"/>
    <n v="0.12"/>
    <n v="419.14"/>
    <n v="2354"/>
    <n v="3172"/>
    <n v="11.45"/>
    <n v="95.46"/>
    <n v="7.24"/>
    <n v="0.14000000000000001"/>
    <n v="0.54"/>
    <x v="104"/>
    <n v="116803.94362157048"/>
    <n v="0.16118944219776724"/>
  </r>
  <r>
    <n v="106"/>
    <n v="56980.04"/>
    <n v="6.02"/>
    <n v="0.09"/>
    <n v="789.6"/>
    <n v="1192"/>
    <n v="3218"/>
    <n v="6.05"/>
    <n v="153.61000000000001"/>
    <n v="7.03"/>
    <n v="0.14000000000000001"/>
    <n v="0.59"/>
    <x v="105"/>
    <n v="214089.87109075297"/>
    <n v="0.29544402210523907"/>
  </r>
  <r>
    <n v="107"/>
    <n v="3535.48"/>
    <n v="15.59"/>
    <n v="0.28999999999999998"/>
    <n v="170.35"/>
    <n v="1815"/>
    <n v="3180"/>
    <n v="15.95"/>
    <n v="25.95"/>
    <n v="7.71"/>
    <n v="0.13"/>
    <n v="0.87"/>
    <x v="106"/>
    <n v="44556.187588251618"/>
    <n v="6.1487538871787227E-2"/>
  </r>
  <r>
    <n v="108"/>
    <n v="17508.400000000001"/>
    <n v="163.53"/>
    <n v="0.09"/>
    <n v="589.70000000000005"/>
    <n v="4939"/>
    <n v="3186"/>
    <n v="164.92"/>
    <n v="67"/>
    <n v="13.68"/>
    <n v="7.0000000000000007E-2"/>
    <n v="0.52"/>
    <x v="107"/>
    <n v="149057.81145799716"/>
    <n v="0.20569977981203608"/>
  </r>
  <r>
    <n v="109"/>
    <n v="45657.04"/>
    <n v="109.25"/>
    <n v="0.06"/>
    <n v="772.97"/>
    <n v="1865"/>
    <n v="3200"/>
    <n v="113.81"/>
    <n v="301.37"/>
    <n v="2.91"/>
    <n v="0.34"/>
    <n v="0.28999999999999998"/>
    <x v="108"/>
    <n v="243853.76756781584"/>
    <n v="0.33651819924358584"/>
  </r>
  <r>
    <n v="110"/>
    <n v="25289.16"/>
    <n v="61.25"/>
    <n v="7.0000000000000007E-2"/>
    <n v="701.22"/>
    <n v="2362"/>
    <n v="3448"/>
    <n v="64.290000000000006"/>
    <n v="116.74"/>
    <n v="9"/>
    <n v="0.11"/>
    <n v="0.41"/>
    <x v="109"/>
    <n v="185660.6174207147"/>
    <n v="0.25621165204058627"/>
  </r>
  <r>
    <n v="111"/>
    <n v="4495.3999999999996"/>
    <n v="1.37"/>
    <n v="0.28999999999999998"/>
    <n v="197.75"/>
    <n v="6226"/>
    <n v="3220"/>
    <n v="2.2599999999999998"/>
    <n v="29.1"/>
    <n v="7.98"/>
    <n v="0.13"/>
    <n v="0.85"/>
    <x v="110"/>
    <n v="51490.428702979516"/>
    <n v="7.1056791610111733E-2"/>
  </r>
  <r>
    <n v="112"/>
    <n v="20618"/>
    <n v="9.64"/>
    <n v="0.12"/>
    <n v="571.49"/>
    <n v="4049"/>
    <n v="3260"/>
    <n v="9.16"/>
    <n v="103.28"/>
    <n v="7.16"/>
    <n v="0.14000000000000001"/>
    <n v="0.47"/>
    <x v="111"/>
    <n v="153159.34130883618"/>
    <n v="0.21135989100619393"/>
  </r>
  <r>
    <n v="113"/>
    <n v="885.56"/>
    <n v="174.44"/>
    <n v="0.86"/>
    <n v="42.88"/>
    <n v="6274"/>
    <n v="3247"/>
    <n v="14.04"/>
    <n v="26"/>
    <n v="1.58"/>
    <n v="0.63"/>
    <n v="0.93"/>
    <x v="112"/>
    <n v="15634.387168001891"/>
    <n v="2.157545429184261E-2"/>
  </r>
  <r>
    <n v="114"/>
    <n v="20949.240000000002"/>
    <n v="133.13999999999999"/>
    <n v="7.0000000000000007E-2"/>
    <n v="976.99"/>
    <n v="5636"/>
    <n v="3257"/>
    <n v="132.74"/>
    <n v="26.32"/>
    <n v="44.7"/>
    <n v="0.02"/>
    <n v="0.83"/>
    <x v="113"/>
    <n v="227731.37325098692"/>
    <n v="0.31426929508636192"/>
  </r>
  <r>
    <n v="115"/>
    <n v="15744.04"/>
    <n v="12.06"/>
    <n v="0.25"/>
    <n v="328.35"/>
    <n v="1757"/>
    <n v="3289"/>
    <n v="8.19"/>
    <n v="74.16"/>
    <n v="5.68"/>
    <n v="0.18"/>
    <n v="0.81"/>
    <x v="114"/>
    <n v="91361.747662491893"/>
    <n v="0.12607921177423881"/>
  </r>
  <r>
    <n v="116"/>
    <n v="25214.799999999999"/>
    <n v="172.32"/>
    <n v="0.09"/>
    <n v="681.1"/>
    <n v="4752"/>
    <n v="3273"/>
    <n v="172.98"/>
    <n v="89.88"/>
    <n v="12.74"/>
    <n v="0.08"/>
    <n v="0.55000000000000004"/>
    <x v="115"/>
    <n v="174997.09376867159"/>
    <n v="0.24149598940076678"/>
  </r>
  <r>
    <n v="117"/>
    <n v="17312.36"/>
    <n v="177.7"/>
    <n v="0.14000000000000001"/>
    <n v="458.49"/>
    <n v="4512"/>
    <n v="3311"/>
    <n v="176.42"/>
    <n v="71.599999999999994"/>
    <n v="8.76"/>
    <n v="0.11"/>
    <n v="0.63"/>
    <x v="116"/>
    <n v="120319.86489381712"/>
    <n v="0.16604141355346763"/>
  </r>
  <r>
    <n v="118"/>
    <n v="25674.48"/>
    <n v="168.69"/>
    <n v="0.1"/>
    <n v="548.79"/>
    <n v="3878"/>
    <n v="3362"/>
    <n v="167.41"/>
    <n v="164.46"/>
    <n v="3.82"/>
    <n v="0.26"/>
    <n v="0.41"/>
    <x v="117"/>
    <n v="161893.53437249345"/>
    <n v="0.22341307743404096"/>
  </r>
  <r>
    <n v="119"/>
    <n v="608.4"/>
    <n v="121.11"/>
    <n v="0.86"/>
    <n v="32.89"/>
    <n v="4681"/>
    <n v="3332"/>
    <n v="108.43"/>
    <n v="27.58"/>
    <n v="1.1499999999999999"/>
    <n v="0.87"/>
    <n v="0.87"/>
    <x v="118"/>
    <n v="13725.484785846029"/>
    <n v="1.8941169004467517E-2"/>
  </r>
  <r>
    <n v="120"/>
    <n v="13161.72"/>
    <n v="135.72999999999999"/>
    <n v="0.09"/>
    <n v="467.1"/>
    <n v="6256"/>
    <n v="3364"/>
    <n v="136.35"/>
    <n v="53.03"/>
    <n v="13.73"/>
    <n v="7.0000000000000007E-2"/>
    <n v="0.57999999999999996"/>
    <x v="119"/>
    <n v="118059.14340436737"/>
    <n v="0.16292161789802695"/>
  </r>
  <r>
    <n v="121"/>
    <n v="3488.16"/>
    <n v="114.49"/>
    <n v="0.31"/>
    <n v="129.09"/>
    <n v="5685"/>
    <n v="3377"/>
    <n v="108.8"/>
    <n v="45.35"/>
    <n v="4.0199999999999996"/>
    <n v="0.25"/>
    <n v="0.72"/>
    <x v="120"/>
    <n v="39594.403275061704"/>
    <n v="5.4640276519585147E-2"/>
  </r>
  <r>
    <n v="122"/>
    <n v="59731.360000000001"/>
    <n v="45.91"/>
    <n v="0.11"/>
    <n v="892.89"/>
    <n v="1593"/>
    <n v="3657"/>
    <n v="53.76"/>
    <n v="174.36"/>
    <n v="6.94"/>
    <n v="0.14000000000000001"/>
    <n v="0.48"/>
    <x v="121"/>
    <n v="242244.47887703282"/>
    <n v="0.33429738085030525"/>
  </r>
  <r>
    <n v="123"/>
    <n v="3325.92"/>
    <n v="99.12"/>
    <n v="0.31"/>
    <n v="117.46"/>
    <n v="6365"/>
    <n v="3407"/>
    <n v="95.08"/>
    <n v="43.78"/>
    <n v="3.51"/>
    <n v="0.28999999999999998"/>
    <n v="0.76"/>
    <x v="122"/>
    <n v="36598.266361333117"/>
    <n v="5.05056075786397E-2"/>
  </r>
  <r>
    <n v="124"/>
    <n v="31197.4"/>
    <n v="102.33"/>
    <n v="7.0000000000000007E-2"/>
    <n v="606.89"/>
    <n v="982"/>
    <n v="3408"/>
    <n v="102.37"/>
    <n v="140.51"/>
    <n v="5.39"/>
    <n v="0.19"/>
    <n v="0.48"/>
    <x v="123"/>
    <n v="169644.90373642006"/>
    <n v="0.23410996715625967"/>
  </r>
  <r>
    <n v="125"/>
    <n v="12864.28"/>
    <n v="174"/>
    <n v="0.1"/>
    <n v="458.91"/>
    <n v="5078"/>
    <n v="3424"/>
    <n v="172.51"/>
    <n v="53.53"/>
    <n v="13.75"/>
    <n v="7.0000000000000007E-2"/>
    <n v="0.57999999999999996"/>
    <x v="124"/>
    <n v="116313.66667205126"/>
    <n v="0.16051286000743073"/>
  </r>
  <r>
    <n v="126"/>
    <n v="27729.52"/>
    <n v="144.5"/>
    <n v="7.0000000000000007E-2"/>
    <n v="645.62"/>
    <n v="4162"/>
    <n v="3428"/>
    <n v="136.80000000000001"/>
    <n v="254.67"/>
    <n v="2.82"/>
    <n v="0.35"/>
    <n v="0.26"/>
    <x v="125"/>
    <n v="204347.88651975064"/>
    <n v="0.28200008339725585"/>
  </r>
  <r>
    <n v="127"/>
    <n v="21929.439999999999"/>
    <n v="127.66"/>
    <n v="0.06"/>
    <n v="936.81"/>
    <n v="5633"/>
    <n v="3449"/>
    <n v="124.48"/>
    <n v="214.09"/>
    <n v="4.42"/>
    <n v="0.23"/>
    <n v="0.18"/>
    <x v="126"/>
    <n v="261231.36166744158"/>
    <n v="0.36049927910106938"/>
  </r>
  <r>
    <n v="128"/>
    <n v="8328.32"/>
    <n v="141.97"/>
    <n v="0.19"/>
    <n v="219.71"/>
    <n v="1858"/>
    <n v="3522"/>
    <n v="140.28"/>
    <n v="74.55"/>
    <n v="3.88"/>
    <n v="0.26"/>
    <n v="0.64"/>
    <x v="127"/>
    <n v="66791.155169225269"/>
    <n v="9.2171794133530868E-2"/>
  </r>
  <r>
    <n v="129"/>
    <n v="13432.12"/>
    <n v="156.44"/>
    <n v="0.12"/>
    <n v="480.01"/>
    <n v="4902"/>
    <n v="3562"/>
    <n v="157.05000000000001"/>
    <n v="52.79"/>
    <n v="13.56"/>
    <n v="7.0000000000000007E-2"/>
    <n v="0.61"/>
    <x v="128"/>
    <n v="120934.98088140835"/>
    <n v="0.16689027361634351"/>
  </r>
  <r>
    <n v="130"/>
    <n v="41175.160000000003"/>
    <n v="155.74"/>
    <n v="0.06"/>
    <n v="921.09"/>
    <n v="4490"/>
    <n v="3608"/>
    <n v="154.59"/>
    <n v="328.23"/>
    <n v="3.22"/>
    <n v="0.31"/>
    <n v="0.19"/>
    <x v="129"/>
    <n v="283570.74008025735"/>
    <n v="0.3913276213107551"/>
  </r>
  <r>
    <n v="131"/>
    <n v="2812.16"/>
    <n v="174.86"/>
    <n v="0.38"/>
    <n v="137.21"/>
    <n v="6465"/>
    <n v="3587"/>
    <n v="170.18"/>
    <n v="25.66"/>
    <n v="6.22"/>
    <n v="0.16"/>
    <n v="0.88"/>
    <x v="130"/>
    <n v="36968.243874164757"/>
    <n v="5.101617654634736E-2"/>
  </r>
  <r>
    <n v="132"/>
    <n v="28601.56"/>
    <n v="34.79"/>
    <n v="0.08"/>
    <n v="690.34"/>
    <n v="3527"/>
    <n v="3757"/>
    <n v="35.19"/>
    <n v="101.25"/>
    <n v="9.24"/>
    <n v="0.11"/>
    <n v="0.52"/>
    <x v="131"/>
    <n v="179675.15299533418"/>
    <n v="0.24795171113356115"/>
  </r>
  <r>
    <n v="133"/>
    <n v="16413.28"/>
    <n v="94.81"/>
    <n v="0.1"/>
    <n v="526.01"/>
    <n v="5522"/>
    <n v="3601"/>
    <n v="96.53"/>
    <n v="80.72"/>
    <n v="8.9"/>
    <n v="0.11"/>
    <n v="0.47"/>
    <x v="132"/>
    <n v="137715.61739898066"/>
    <n v="0.19004755201059328"/>
  </r>
  <r>
    <n v="134"/>
    <n v="8003.84"/>
    <n v="17.05"/>
    <n v="0.22"/>
    <n v="206.38"/>
    <n v="4111"/>
    <n v="3637"/>
    <n v="19.12"/>
    <n v="83.17"/>
    <n v="3.05"/>
    <n v="0.33"/>
    <n v="0.61"/>
    <x v="133"/>
    <n v="65722.079043190301"/>
    <n v="9.0696469079602604E-2"/>
  </r>
  <r>
    <n v="135"/>
    <n v="3055.52"/>
    <n v="60.26"/>
    <n v="0.63"/>
    <n v="82.96"/>
    <n v="2044"/>
    <n v="3649"/>
    <n v="57.8"/>
    <n v="57.48"/>
    <n v="1.6"/>
    <n v="0.62"/>
    <n v="0.86"/>
    <x v="134"/>
    <n v="31877.080921518376"/>
    <n v="4.3990371671695359E-2"/>
  </r>
  <r>
    <n v="136"/>
    <n v="8463.52"/>
    <n v="174.21"/>
    <n v="0.19"/>
    <n v="324.45"/>
    <n v="6368"/>
    <n v="3635"/>
    <n v="173.56"/>
    <n v="42.14"/>
    <n v="11.44"/>
    <n v="0.09"/>
    <n v="0.69"/>
    <x v="135"/>
    <n v="83208.623576042592"/>
    <n v="0.11482790053493877"/>
  </r>
  <r>
    <n v="137"/>
    <n v="22240.400000000001"/>
    <n v="24.15"/>
    <n v="0.11"/>
    <n v="553.87"/>
    <n v="3025"/>
    <n v="3734"/>
    <n v="24.4"/>
    <n v="76.099999999999994"/>
    <n v="9.7200000000000006"/>
    <n v="0.1"/>
    <n v="0.65"/>
    <x v="136"/>
    <n v="142990.63420769677"/>
    <n v="0.19732707520662154"/>
  </r>
  <r>
    <n v="138"/>
    <n v="2426.84"/>
    <n v="24.19"/>
    <n v="0.48"/>
    <n v="83.73"/>
    <n v="4246"/>
    <n v="3661"/>
    <n v="25.77"/>
    <n v="43.51"/>
    <n v="2.27"/>
    <n v="0.44"/>
    <n v="0.84"/>
    <x v="137"/>
    <n v="28880.944007789793"/>
    <n v="3.9855702730749912E-2"/>
  </r>
  <r>
    <n v="139"/>
    <n v="13479.44"/>
    <n v="55.34"/>
    <n v="0.11"/>
    <n v="416.17"/>
    <n v="5107"/>
    <n v="3798"/>
    <n v="57.5"/>
    <n v="61.5"/>
    <n v="10.94"/>
    <n v="0.09"/>
    <n v="0.61"/>
    <x v="138"/>
    <n v="108421.56966520709"/>
    <n v="0.14962176613798578"/>
  </r>
  <r>
    <n v="140"/>
    <n v="5414.76"/>
    <n v="140.24"/>
    <n v="0.23"/>
    <n v="149.19999999999999"/>
    <n v="6044"/>
    <n v="3662"/>
    <n v="131.47"/>
    <n v="61.87"/>
    <n v="3.05"/>
    <n v="0.33"/>
    <n v="0.76"/>
    <x v="139"/>
    <n v="47908.683210658528"/>
    <n v="6.6113982830708767E-2"/>
  </r>
  <r>
    <n v="141"/>
    <n v="25904.32"/>
    <n v="30.5"/>
    <n v="0.05"/>
    <n v="1094.4100000000001"/>
    <n v="3495"/>
    <n v="3904"/>
    <n v="31.99"/>
    <n v="267.73"/>
    <n v="4.1100000000000003"/>
    <n v="0.24"/>
    <n v="0.14000000000000001"/>
    <x v="140"/>
    <n v="309178.63148986787"/>
    <n v="0.42666651145601764"/>
  </r>
  <r>
    <n v="142"/>
    <n v="22571.64"/>
    <n v="36.6"/>
    <n v="0.06"/>
    <n v="737.47"/>
    <n v="4183"/>
    <n v="3871"/>
    <n v="37.840000000000003"/>
    <n v="132.29"/>
    <n v="6.59"/>
    <n v="0.15"/>
    <n v="0.32"/>
    <x v="141"/>
    <n v="197418.18500640718"/>
    <n v="0.27243709530884191"/>
  </r>
  <r>
    <n v="143"/>
    <n v="29209.96"/>
    <n v="74.930000000000007"/>
    <n v="0.06"/>
    <n v="878.48"/>
    <n v="3412"/>
    <n v="4051"/>
    <n v="82.52"/>
    <n v="202.31"/>
    <n v="5.47"/>
    <n v="0.18"/>
    <n v="0.24"/>
    <x v="142"/>
    <n v="245317.78901429681"/>
    <n v="0.33853854883972956"/>
  </r>
  <r>
    <n v="144"/>
    <n v="27668.68"/>
    <n v="174.41"/>
    <n v="0.08"/>
    <n v="794.64"/>
    <n v="4277"/>
    <n v="3805"/>
    <n v="172.48"/>
    <n v="197.62"/>
    <n v="4.7300000000000004"/>
    <n v="0.21"/>
    <n v="0.24"/>
    <x v="143"/>
    <n v="225223.24348608532"/>
    <n v="0.31080807601079774"/>
  </r>
  <r>
    <n v="145"/>
    <n v="8882.64"/>
    <n v="162.65"/>
    <n v="0.16"/>
    <n v="317.52"/>
    <n v="6405"/>
    <n v="3769"/>
    <n v="163.35"/>
    <n v="51.89"/>
    <n v="9.5"/>
    <n v="0.11"/>
    <n v="0.61"/>
    <x v="144"/>
    <n v="83848.707371248238"/>
    <n v="0.11571121617232256"/>
  </r>
  <r>
    <n v="146"/>
    <n v="11025.56"/>
    <n v="76.3"/>
    <n v="0.18"/>
    <n v="321.77999999999997"/>
    <n v="3054"/>
    <n v="3892"/>
    <n v="74.05"/>
    <n v="62.46"/>
    <n v="7.45"/>
    <n v="0.13"/>
    <n v="0.64"/>
    <x v="145"/>
    <n v="87214.821797808458"/>
    <n v="0.12035645408097566"/>
  </r>
  <r>
    <n v="147"/>
    <n v="14844.96"/>
    <n v="63.89"/>
    <n v="0.08"/>
    <n v="679.37"/>
    <n v="4577"/>
    <n v="4010"/>
    <n v="61.67"/>
    <n v="97.83"/>
    <n v="8.26"/>
    <n v="0.12"/>
    <n v="0.33"/>
    <x v="146"/>
    <n v="176408.90979923159"/>
    <n v="0.24344429552293959"/>
  </r>
  <r>
    <n v="148"/>
    <n v="15973.88"/>
    <n v="13.28"/>
    <n v="0.11"/>
    <n v="459.08"/>
    <n v="3793"/>
    <n v="3900"/>
    <n v="14.43"/>
    <n v="77.150000000000006"/>
    <n v="8.86"/>
    <n v="0.11"/>
    <n v="0.57999999999999996"/>
    <x v="147"/>
    <n v="121713.52251883935"/>
    <n v="0.16796466107599831"/>
  </r>
  <r>
    <n v="149"/>
    <n v="7753.72"/>
    <n v="32.29"/>
    <n v="0.14000000000000001"/>
    <n v="303.58999999999997"/>
    <n v="3957"/>
    <n v="3931"/>
    <n v="33.83"/>
    <n v="44.28"/>
    <n v="10.7"/>
    <n v="0.09"/>
    <n v="0.68"/>
    <x v="148"/>
    <n v="78959.556680209324"/>
    <n v="0.10896418821868886"/>
  </r>
  <r>
    <n v="150"/>
    <n v="5996.12"/>
    <n v="114.94"/>
    <n v="0.31"/>
    <n v="165.61"/>
    <n v="1457"/>
    <n v="3871"/>
    <n v="112.14"/>
    <n v="58.6"/>
    <n v="3.71"/>
    <n v="0.27"/>
    <n v="0.76"/>
    <x v="149"/>
    <n v="50891.201320233806"/>
    <n v="7.0229857821922648E-2"/>
  </r>
  <r>
    <n v="151"/>
    <n v="26134.16"/>
    <n v="32.049999999999997"/>
    <n v="0.08"/>
    <n v="522.80999999999995"/>
    <n v="2538"/>
    <n v="4012"/>
    <n v="33.85"/>
    <n v="100.98"/>
    <n v="7.21"/>
    <n v="0.14000000000000001"/>
    <n v="0.61"/>
    <x v="150"/>
    <n v="141587.89737990563"/>
    <n v="0.19539129838426975"/>
  </r>
  <r>
    <n v="152"/>
    <n v="28581.279999999999"/>
    <n v="136.85"/>
    <n v="0.1"/>
    <n v="587.07000000000005"/>
    <n v="4181"/>
    <n v="3936"/>
    <n v="122.7"/>
    <n v="230.43"/>
    <n v="2.65"/>
    <n v="0.38"/>
    <n v="0.32"/>
    <x v="151"/>
    <n v="185556.20658887262"/>
    <n v="0.25606756509264422"/>
  </r>
  <r>
    <n v="153"/>
    <n v="1798.16"/>
    <n v="5.21"/>
    <n v="0.39"/>
    <n v="78.040000000000006"/>
    <n v="3721"/>
    <n v="3953"/>
    <n v="178.09"/>
    <n v="34.07"/>
    <n v="2.5099999999999998"/>
    <n v="0.4"/>
    <n v="0.79"/>
    <x v="152"/>
    <n v="25446.735560463014"/>
    <n v="3.5116495073438954E-2"/>
  </r>
  <r>
    <n v="154"/>
    <n v="29696.68"/>
    <n v="153.91"/>
    <n v="0.04"/>
    <n v="1381.45"/>
    <n v="2781"/>
    <n v="3979"/>
    <n v="154.11000000000001"/>
    <n v="26.23"/>
    <n v="63.36"/>
    <n v="0.02"/>
    <n v="0.84"/>
    <x v="153"/>
    <n v="319515.30384223151"/>
    <n v="0.44093111930227946"/>
  </r>
  <r>
    <n v="155"/>
    <n v="42851.64"/>
    <n v="65.239999999999995"/>
    <n v="0.06"/>
    <n v="977.56"/>
    <n v="6043"/>
    <n v="4332"/>
    <n v="65.819999999999993"/>
    <n v="267.14999999999998"/>
    <n v="4.22"/>
    <n v="0.24"/>
    <n v="0.21"/>
    <x v="154"/>
    <n v="282524.36196114455"/>
    <n v="0.38988361950637945"/>
  </r>
  <r>
    <n v="156"/>
    <n v="25755.599999999999"/>
    <n v="83.27"/>
    <n v="0.1"/>
    <n v="614.41999999999996"/>
    <n v="6654"/>
    <n v="4237"/>
    <n v="81.97"/>
    <n v="69.12"/>
    <n v="12.61"/>
    <n v="0.08"/>
    <n v="0.71"/>
    <x v="155"/>
    <n v="155149.95651591191"/>
    <n v="0.21410693999195843"/>
  </r>
  <r>
    <n v="157"/>
    <n v="48293.440000000002"/>
    <n v="57.94"/>
    <n v="0.04"/>
    <n v="1208.1400000000001"/>
    <n v="3316"/>
    <n v="4422"/>
    <n v="62.99"/>
    <n v="238.45"/>
    <n v="5.76"/>
    <n v="0.17"/>
    <n v="0.25"/>
    <x v="156"/>
    <n v="328347.09833565418"/>
    <n v="0.45311899570320274"/>
  </r>
  <r>
    <n v="158"/>
    <n v="17684.16"/>
    <n v="31.11"/>
    <n v="0.11"/>
    <n v="601.63"/>
    <n v="3798"/>
    <n v="4158"/>
    <n v="32.11"/>
    <n v="110.86"/>
    <n v="6.58"/>
    <n v="0.15"/>
    <n v="0.38"/>
    <x v="157"/>
    <n v="161721.02951988485"/>
    <n v="0.22317502073744108"/>
  </r>
  <r>
    <n v="159"/>
    <n v="13790.4"/>
    <n v="1.53"/>
    <n v="0.14000000000000001"/>
    <n v="292.60000000000002"/>
    <n v="2304"/>
    <n v="4076"/>
    <n v="174.39"/>
    <n v="141.88999999999999"/>
    <n v="2.89"/>
    <n v="0.35"/>
    <n v="0.45"/>
    <x v="158"/>
    <n v="98620.570276207058"/>
    <n v="0.13609638698116572"/>
  </r>
  <r>
    <n v="160"/>
    <n v="10586.16"/>
    <n v="98.66"/>
    <n v="0.33"/>
    <n v="192.35"/>
    <n v="1858"/>
    <n v="4042"/>
    <n v="99.33"/>
    <n v="79.900000000000006"/>
    <n v="2.81"/>
    <n v="0.36"/>
    <n v="0.85"/>
    <x v="159"/>
    <n v="61795.323845652078"/>
    <n v="8.527754690699986E-2"/>
  </r>
  <r>
    <n v="161"/>
    <n v="3096.08"/>
    <n v="153.1"/>
    <n v="0.28000000000000003"/>
    <n v="130.31"/>
    <n v="4846"/>
    <n v="4063"/>
    <n v="151.38999999999999"/>
    <n v="36.770000000000003"/>
    <n v="4.6900000000000004"/>
    <n v="0.21"/>
    <n v="0.74"/>
    <x v="160"/>
    <n v="37923.829965588797"/>
    <n v="5.2334885352512538E-2"/>
  </r>
  <r>
    <n v="162"/>
    <n v="17711.2"/>
    <n v="123.84"/>
    <n v="0.11"/>
    <n v="498.17"/>
    <n v="4796"/>
    <n v="4065"/>
    <n v="126.51"/>
    <n v="107.28"/>
    <n v="6.1"/>
    <n v="0.16"/>
    <n v="0.42"/>
    <x v="161"/>
    <n v="137425.08291037669"/>
    <n v="0.18964661441631983"/>
  </r>
  <r>
    <n v="163"/>
    <n v="3704.48"/>
    <n v="83.42"/>
    <n v="0.45"/>
    <n v="114.22"/>
    <n v="3637"/>
    <n v="4131"/>
    <n v="78.180000000000007"/>
    <n v="46.66"/>
    <n v="2.99"/>
    <n v="0.33"/>
    <n v="0.81"/>
    <x v="162"/>
    <n v="36516.553536413245"/>
    <n v="5.0392843880250275E-2"/>
  </r>
  <r>
    <n v="164"/>
    <n v="3373.24"/>
    <n v="99.53"/>
    <n v="0.3"/>
    <n v="104.52"/>
    <n v="4581"/>
    <n v="4109"/>
    <n v="95.71"/>
    <n v="52.97"/>
    <n v="2.46"/>
    <n v="0.41"/>
    <n v="0.77"/>
    <x v="163"/>
    <n v="35747.091101751132"/>
    <n v="4.9330985720416561E-2"/>
  </r>
  <r>
    <n v="165"/>
    <n v="55215.68"/>
    <n v="86.8"/>
    <n v="0.05"/>
    <n v="1899.01"/>
    <n v="6384"/>
    <n v="4860"/>
    <n v="86.47"/>
    <n v="32.07"/>
    <n v="64.760000000000005"/>
    <n v="0.02"/>
    <n v="0.91"/>
    <x v="164"/>
    <n v="438316.6720729543"/>
    <n v="0.60487700746067685"/>
  </r>
  <r>
    <n v="166"/>
    <n v="7544.16"/>
    <n v="176.36"/>
    <n v="0.14000000000000001"/>
    <n v="329.62"/>
    <n v="3914"/>
    <n v="4183"/>
    <n v="173.66"/>
    <n v="57.83"/>
    <n v="8.76"/>
    <n v="0.11"/>
    <n v="0.49"/>
    <x v="165"/>
    <n v="87943.427820010649"/>
    <n v="0.12136193039161469"/>
  </r>
  <r>
    <n v="167"/>
    <n v="5394.48"/>
    <n v="159.37"/>
    <n v="0.4"/>
    <n v="113.27"/>
    <n v="1649"/>
    <n v="4224"/>
    <n v="148.13"/>
    <n v="66.209999999999994"/>
    <n v="1.79"/>
    <n v="0.56000000000000005"/>
    <n v="0.87"/>
    <x v="166"/>
    <n v="40738.382823939886"/>
    <n v="5.6218968297037042E-2"/>
  </r>
  <r>
    <n v="168"/>
    <n v="13080.6"/>
    <n v="66.58"/>
    <n v="0.1"/>
    <n v="582.1"/>
    <n v="5845"/>
    <n v="4468"/>
    <n v="66.3"/>
    <n v="106.5"/>
    <n v="6.18"/>
    <n v="0.16"/>
    <n v="0.28999999999999998"/>
    <x v="167"/>
    <n v="156298.47566617455"/>
    <n v="0.21569189641932088"/>
  </r>
  <r>
    <n v="169"/>
    <n v="27675.439999999999"/>
    <n v="130.76"/>
    <n v="0.06"/>
    <n v="781.21"/>
    <n v="4094"/>
    <n v="4265"/>
    <n v="131.22"/>
    <n v="137.61000000000001"/>
    <n v="7.1"/>
    <n v="0.14000000000000001"/>
    <n v="0.37"/>
    <x v="168"/>
    <n v="208553.82720243177"/>
    <n v="0.28780428153935583"/>
  </r>
  <r>
    <n v="170"/>
    <n v="45981.52"/>
    <n v="103.98"/>
    <n v="0.04"/>
    <n v="1076.0999999999999"/>
    <n v="4766"/>
    <n v="4270"/>
    <n v="105.41"/>
    <n v="444.31"/>
    <n v="2.75"/>
    <n v="0.36"/>
    <n v="0.13"/>
    <x v="169"/>
    <n v="345102.76704561198"/>
    <n v="0.4762418185229445"/>
  </r>
  <r>
    <n v="171"/>
    <n v="25275.64"/>
    <n v="97.69"/>
    <n v="0.05"/>
    <n v="1186.92"/>
    <n v="1945"/>
    <n v="4278"/>
    <n v="98.06"/>
    <n v="24.6"/>
    <n v="54.96"/>
    <n v="0.02"/>
    <n v="0.87"/>
    <x v="170"/>
    <n v="274990.89346367092"/>
    <n v="0.37948743297986587"/>
  </r>
  <r>
    <n v="172"/>
    <n v="3826.16"/>
    <n v="60.36"/>
    <n v="0.26"/>
    <n v="134.22"/>
    <n v="3249"/>
    <n v="4336"/>
    <n v="58.47"/>
    <n v="43.21"/>
    <n v="4.09"/>
    <n v="0.24"/>
    <n v="0.77"/>
    <x v="171"/>
    <n v="40273.073682035072"/>
    <n v="5.5576841681208397E-2"/>
  </r>
  <r>
    <n v="173"/>
    <n v="44974.28"/>
    <n v="177.43"/>
    <n v="0.04"/>
    <n v="1225.78"/>
    <n v="5419"/>
    <n v="4399"/>
    <n v="4.5"/>
    <n v="272.45"/>
    <n v="5.25"/>
    <n v="0.19"/>
    <n v="0.21"/>
    <x v="172"/>
    <n v="340068.34911027114"/>
    <n v="0.46929432177217417"/>
  </r>
  <r>
    <n v="174"/>
    <n v="3035.24"/>
    <n v="92.19"/>
    <n v="0.35"/>
    <n v="122.64"/>
    <n v="4467"/>
    <n v="4296"/>
    <n v="94.86"/>
    <n v="37.54"/>
    <n v="3.94"/>
    <n v="0.25"/>
    <n v="0.79"/>
    <x v="173"/>
    <n v="36357.667487957944"/>
    <n v="5.017358113338196E-2"/>
  </r>
  <r>
    <n v="175"/>
    <n v="20678.84"/>
    <n v="7.43"/>
    <n v="0.06"/>
    <n v="672.89"/>
    <n v="3736"/>
    <n v="4355"/>
    <n v="8.44"/>
    <n v="154.97"/>
    <n v="5"/>
    <n v="0.2"/>
    <n v="0.27"/>
    <x v="174"/>
    <n v="187907.72010601114"/>
    <n v="0.25931265374629536"/>
  </r>
  <r>
    <n v="176"/>
    <n v="26512.720000000001"/>
    <n v="132.69"/>
    <n v="0.08"/>
    <n v="735.4"/>
    <n v="4382"/>
    <n v="4342"/>
    <n v="135.29"/>
    <n v="129.88999999999999"/>
    <n v="7.41"/>
    <n v="0.13"/>
    <n v="0.38"/>
    <x v="175"/>
    <n v="196403.58409698543"/>
    <n v="0.27103694605383988"/>
  </r>
  <r>
    <n v="177"/>
    <n v="2906.8"/>
    <n v="96.32"/>
    <n v="0.5"/>
    <n v="91.92"/>
    <n v="4759"/>
    <n v="4352"/>
    <n v="98.13"/>
    <n v="43.08"/>
    <n v="2.42"/>
    <n v="0.41"/>
    <n v="0.87"/>
    <x v="176"/>
    <n v="30642.309344951445"/>
    <n v="4.2286386896032993E-2"/>
  </r>
  <r>
    <n v="178"/>
    <n v="5658.12"/>
    <n v="114.03"/>
    <n v="0.2"/>
    <n v="270.06"/>
    <n v="5502"/>
    <n v="4355"/>
    <n v="113.85"/>
    <n v="25.08"/>
    <n v="12.26"/>
    <n v="0.08"/>
    <n v="0.87"/>
    <x v="177"/>
    <n v="66990.897630140505"/>
    <n v="9.2447438729593892E-2"/>
  </r>
  <r>
    <n v="179"/>
    <n v="5583.76"/>
    <n v="129.69"/>
    <n v="0.24"/>
    <n v="169.78"/>
    <n v="3149"/>
    <n v="4358"/>
    <n v="130.03"/>
    <n v="53.78"/>
    <n v="4.09"/>
    <n v="0.24"/>
    <n v="0.75"/>
    <x v="178"/>
    <n v="50743.664275239593"/>
    <n v="7.0026256699830633E-2"/>
  </r>
  <r>
    <n v="180"/>
    <n v="19117.28"/>
    <n v="24.68"/>
    <n v="0.14000000000000001"/>
    <n v="384.96"/>
    <n v="2216"/>
    <n v="4448"/>
    <n v="27.78"/>
    <n v="106.9"/>
    <n v="4.6500000000000004"/>
    <n v="0.21"/>
    <n v="0.6"/>
    <x v="179"/>
    <n v="111642.41684746531"/>
    <n v="0.15406653524950212"/>
  </r>
  <r>
    <n v="181"/>
    <n v="35665.760000000002"/>
    <n v="29.25"/>
    <n v="0.13"/>
    <n v="611.33000000000004"/>
    <n v="1103"/>
    <n v="4500"/>
    <n v="31.26"/>
    <n v="110.53"/>
    <n v="7.53"/>
    <n v="0.13"/>
    <n v="0.62"/>
    <x v="180"/>
    <n v="163847.83276849371"/>
    <n v="0.2261100092205213"/>
  </r>
  <r>
    <n v="182"/>
    <n v="7638.8"/>
    <n v="103.75"/>
    <n v="0.24"/>
    <n v="206.45"/>
    <n v="6120"/>
    <n v="4425"/>
    <n v="106.84"/>
    <n v="55.49"/>
    <n v="4.66"/>
    <n v="0.21"/>
    <n v="0.79"/>
    <x v="181"/>
    <n v="59455.159331974675"/>
    <n v="8.2048119878125048E-2"/>
  </r>
  <r>
    <n v="183"/>
    <n v="25938.12"/>
    <n v="135.78"/>
    <n v="0.05"/>
    <n v="1209.92"/>
    <n v="1508"/>
    <n v="4476"/>
    <n v="136.04"/>
    <n v="27.88"/>
    <n v="55.46"/>
    <n v="0.02"/>
    <n v="0.81"/>
    <x v="182"/>
    <n v="280955.9296828215"/>
    <n v="0.38771918296229363"/>
  </r>
  <r>
    <n v="184"/>
    <n v="6766.76"/>
    <n v="174.01"/>
    <n v="0.2"/>
    <n v="233.16"/>
    <n v="5720"/>
    <n v="4482"/>
    <n v="172.95"/>
    <n v="46.51"/>
    <n v="7.17"/>
    <n v="0.14000000000000001"/>
    <n v="0.71"/>
    <x v="183"/>
    <n v="63479.515959278302"/>
    <n v="8.7601732023804058E-2"/>
  </r>
  <r>
    <n v="185"/>
    <n v="1818.44"/>
    <n v="160.05000000000001"/>
    <n v="0.49"/>
    <n v="67.8"/>
    <n v="5843"/>
    <n v="4497"/>
    <n v="175.6"/>
    <n v="40.31"/>
    <n v="1.81"/>
    <n v="0.55000000000000004"/>
    <n v="0.83"/>
    <x v="184"/>
    <n v="24538.815283575561"/>
    <n v="3.3863565091334272E-2"/>
  </r>
  <r>
    <n v="186"/>
    <n v="8794.76"/>
    <n v="28.32"/>
    <n v="0.21"/>
    <n v="311.88"/>
    <n v="2007"/>
    <n v="4571"/>
    <n v="28.92"/>
    <n v="51.41"/>
    <n v="8.09"/>
    <n v="0.12"/>
    <n v="0.65"/>
    <x v="185"/>
    <n v="82459.589347610439"/>
    <n v="0.1137942332997024"/>
  </r>
  <r>
    <n v="187"/>
    <n v="8767.7199999999993"/>
    <n v="67.010000000000005"/>
    <n v="0.24"/>
    <n v="217.28"/>
    <n v="2617"/>
    <n v="4593"/>
    <n v="68.959999999999994"/>
    <n v="61.38"/>
    <n v="4.63"/>
    <n v="0.22"/>
    <n v="0.76"/>
    <x v="186"/>
    <n v="63250.266089364224"/>
    <n v="8.7285367203322625E-2"/>
  </r>
  <r>
    <n v="188"/>
    <n v="4799.6000000000004"/>
    <n v="145.34"/>
    <n v="0.32"/>
    <n v="155.76"/>
    <n v="3517"/>
    <n v="4517"/>
    <n v="146.58000000000001"/>
    <n v="48.01"/>
    <n v="4.2"/>
    <n v="0.24"/>
    <n v="0.76"/>
    <x v="187"/>
    <n v="46251.72870533893"/>
    <n v="6.3827385613367718E-2"/>
  </r>
  <r>
    <n v="189"/>
    <n v="5211.96"/>
    <n v="156.58000000000001"/>
    <n v="0.25"/>
    <n v="160.61000000000001"/>
    <n v="5496"/>
    <n v="4523"/>
    <n v="150.94999999999999"/>
    <n v="47.52"/>
    <n v="4.1399999999999997"/>
    <n v="0.24"/>
    <n v="0.78"/>
    <x v="188"/>
    <n v="47241.361807146255"/>
    <n v="6.5193079293861825E-2"/>
  </r>
  <r>
    <n v="190"/>
    <n v="1798.16"/>
    <n v="140.52000000000001"/>
    <n v="0.81"/>
    <n v="62.51"/>
    <n v="2339"/>
    <n v="4550"/>
    <n v="135"/>
    <n v="40.200000000000003"/>
    <n v="1.59"/>
    <n v="0.63"/>
    <n v="0.9"/>
    <x v="189"/>
    <n v="23313.122909777503"/>
    <n v="3.2172109615492953E-2"/>
  </r>
  <r>
    <n v="191"/>
    <n v="17102.8"/>
    <n v="83.14"/>
    <n v="0.12"/>
    <n v="500.53"/>
    <n v="6677"/>
    <n v="4776"/>
    <n v="80.73"/>
    <n v="59.13"/>
    <n v="11.94"/>
    <n v="0.08"/>
    <n v="0.67"/>
    <x v="190"/>
    <n v="127031.66554070759"/>
    <n v="0.17530369844617646"/>
  </r>
  <r>
    <n v="192"/>
    <n v="8767.7199999999993"/>
    <n v="14.39"/>
    <n v="0.2"/>
    <n v="295.77"/>
    <n v="5686"/>
    <n v="4621"/>
    <n v="14.77"/>
    <n v="47.85"/>
    <n v="9.18"/>
    <n v="0.11"/>
    <n v="0.74"/>
    <x v="191"/>
    <n v="77994.891386016418"/>
    <n v="0.10763295011270264"/>
  </r>
  <r>
    <n v="193"/>
    <n v="12668.24"/>
    <n v="133.43"/>
    <n v="0.15"/>
    <n v="323.25"/>
    <n v="3143"/>
    <n v="4624"/>
    <n v="129.44999999999999"/>
    <n v="93.61"/>
    <n v="4.7"/>
    <n v="0.21"/>
    <n v="0.54"/>
    <x v="192"/>
    <n v="94618.911655825621"/>
    <n v="0.13057409808503934"/>
  </r>
  <r>
    <n v="194"/>
    <n v="28297.360000000001"/>
    <n v="33.24"/>
    <n v="0.11"/>
    <n v="512.73"/>
    <n v="2004"/>
    <n v="4790"/>
    <n v="33.21"/>
    <n v="127.56"/>
    <n v="5.13"/>
    <n v="0.2"/>
    <n v="0.57999999999999996"/>
    <x v="193"/>
    <n v="145333.06852206637"/>
    <n v="0.20055963456045159"/>
  </r>
  <r>
    <n v="195"/>
    <n v="5401.24"/>
    <n v="119.53"/>
    <n v="0.3"/>
    <n v="143.09"/>
    <n v="2371"/>
    <n v="4681"/>
    <n v="114.7"/>
    <n v="55.91"/>
    <n v="3.13"/>
    <n v="0.32"/>
    <n v="0.78"/>
    <x v="194"/>
    <n v="45169.033775150645"/>
    <n v="6.2333266609707887E-2"/>
  </r>
  <r>
    <n v="196"/>
    <n v="32752.2"/>
    <n v="4.49"/>
    <n v="7.0000000000000007E-2"/>
    <n v="652.08000000000004"/>
    <n v="2352"/>
    <n v="4766"/>
    <n v="6.87"/>
    <n v="210.3"/>
    <n v="3.6"/>
    <n v="0.28000000000000003"/>
    <n v="0.33"/>
    <x v="195"/>
    <n v="195743.07209554984"/>
    <n v="0.27012543949185874"/>
  </r>
  <r>
    <n v="197"/>
    <n v="8720.4"/>
    <n v="125.48"/>
    <n v="0.13"/>
    <n v="343.25"/>
    <n v="3171"/>
    <n v="4734"/>
    <n v="123.57"/>
    <n v="46.74"/>
    <n v="11.52"/>
    <n v="0.09"/>
    <n v="0.6"/>
    <x v="196"/>
    <n v="88519.957195834184"/>
    <n v="0.12215754093025116"/>
  </r>
  <r>
    <n v="198"/>
    <n v="14878.76"/>
    <n v="101.98"/>
    <n v="0.08"/>
    <n v="487.03"/>
    <n v="4418"/>
    <n v="4776"/>
    <n v="102.33"/>
    <n v="85.15"/>
    <n v="8.5"/>
    <n v="0.12"/>
    <n v="0.47"/>
    <x v="197"/>
    <n v="129873.4560073653"/>
    <n v="0.17922536929016411"/>
  </r>
  <r>
    <n v="199"/>
    <n v="8524.36"/>
    <n v="48.41"/>
    <n v="0.14000000000000001"/>
    <n v="259.54000000000002"/>
    <n v="5808"/>
    <n v="4877"/>
    <n v="47.84"/>
    <n v="50.02"/>
    <n v="6.73"/>
    <n v="0.15"/>
    <n v="0.74"/>
    <x v="198"/>
    <n v="70263.950228319765"/>
    <n v="9.6964251315081268E-2"/>
  </r>
  <r>
    <n v="200"/>
    <n v="9308.52"/>
    <n v="164.03"/>
    <n v="0.1"/>
    <n v="314.29000000000002"/>
    <n v="6524"/>
    <n v="4818"/>
    <n v="163.66"/>
    <n v="57.31"/>
    <n v="8.5500000000000007"/>
    <n v="0.12"/>
    <n v="0.6"/>
    <x v="199"/>
    <n v="84345.79372284413"/>
    <n v="0.11639719533752489"/>
  </r>
  <r>
    <n v="201"/>
    <n v="24538.799999999999"/>
    <n v="152.80000000000001"/>
    <n v="0.14000000000000001"/>
    <n v="484.92"/>
    <n v="3169"/>
    <n v="4871"/>
    <n v="154.26"/>
    <n v="153.47999999999999"/>
    <n v="3.88"/>
    <n v="0.26"/>
    <n v="0.45"/>
    <x v="200"/>
    <n v="144904.07619123705"/>
    <n v="0.19996762514390712"/>
  </r>
  <r>
    <n v="202"/>
    <n v="22287.72"/>
    <n v="30.73"/>
    <n v="0.08"/>
    <n v="614.9"/>
    <n v="1840"/>
    <n v="5067"/>
    <n v="31.34"/>
    <n v="68.31"/>
    <n v="14.86"/>
    <n v="7.0000000000000007E-2"/>
    <n v="0.62"/>
    <x v="201"/>
    <n v="155075.05309306871"/>
    <n v="0.2140035732684348"/>
  </r>
  <r>
    <n v="203"/>
    <n v="20408.439999999999"/>
    <n v="73.08"/>
    <n v="0.11"/>
    <n v="532.26"/>
    <n v="5141"/>
    <n v="5220"/>
    <n v="75.28"/>
    <n v="77.5"/>
    <n v="10.94"/>
    <n v="0.09"/>
    <n v="0.66"/>
    <x v="202"/>
    <n v="138403.36700872291"/>
    <n v="0.1909966464720376"/>
  </r>
  <r>
    <n v="204"/>
    <n v="23551.84"/>
    <n v="99.87"/>
    <n v="0.1"/>
    <n v="525.44000000000005"/>
    <n v="2771"/>
    <n v="5024"/>
    <n v="98.25"/>
    <n v="121.42"/>
    <n v="5.5"/>
    <n v="0.18"/>
    <n v="0.5"/>
    <x v="203"/>
    <n v="146824.327576854"/>
    <n v="0.20261757205605851"/>
  </r>
  <r>
    <n v="205"/>
    <n v="21158.799999999999"/>
    <n v="144.43"/>
    <n v="0.06"/>
    <n v="950.26"/>
    <n v="1599"/>
    <n v="5029"/>
    <n v="144.35"/>
    <n v="143.01"/>
    <n v="7.41"/>
    <n v="0.13"/>
    <n v="0.22"/>
    <x v="204"/>
    <n v="248150.50027818567"/>
    <n v="0.34244769038389622"/>
  </r>
  <r>
    <n v="206"/>
    <n v="14831.44"/>
    <n v="44.65"/>
    <n v="0.1"/>
    <n v="419.19"/>
    <n v="5416"/>
    <n v="5146"/>
    <n v="44.5"/>
    <n v="80.89"/>
    <n v="7.75"/>
    <n v="0.13"/>
    <n v="0.52"/>
    <x v="205"/>
    <n v="113508.19301646903"/>
    <n v="0.15664130636272725"/>
  </r>
  <r>
    <n v="207"/>
    <n v="39072.800000000003"/>
    <n v="45.55"/>
    <n v="7.0000000000000007E-2"/>
    <n v="715.75"/>
    <n v="5728"/>
    <n v="5259"/>
    <n v="40.29"/>
    <n v="306.10000000000002"/>
    <n v="2.5"/>
    <n v="0.4"/>
    <n v="0.25"/>
    <x v="206"/>
    <n v="231939.58373436026"/>
    <n v="0.32007662555341715"/>
  </r>
  <r>
    <n v="208"/>
    <n v="14567.8"/>
    <n v="31.11"/>
    <n v="0.12"/>
    <n v="458.64"/>
    <n v="2020"/>
    <n v="5206"/>
    <n v="34.14"/>
    <n v="73.36"/>
    <n v="9.43"/>
    <n v="0.11"/>
    <n v="0.51"/>
    <x v="207"/>
    <n v="120753.39682603088"/>
    <n v="0.16663968761992259"/>
  </r>
  <r>
    <n v="209"/>
    <n v="25113.4"/>
    <n v="68.28"/>
    <n v="7.0000000000000007E-2"/>
    <n v="638.1"/>
    <n v="6422"/>
    <n v="5360"/>
    <n v="72.45"/>
    <n v="132.78"/>
    <n v="6.35"/>
    <n v="0.16"/>
    <n v="0.44"/>
    <x v="208"/>
    <n v="174974.39576174939"/>
    <n v="0.24146466615121415"/>
  </r>
  <r>
    <n v="210"/>
    <n v="2501.1999999999998"/>
    <n v="160.05000000000001"/>
    <n v="0.31"/>
    <n v="88.74"/>
    <n v="2490"/>
    <n v="5157"/>
    <n v="148.16999999999999"/>
    <n v="45.22"/>
    <n v="2.2200000000000002"/>
    <n v="0.45"/>
    <n v="0.79"/>
    <x v="209"/>
    <n v="30406.250072960702"/>
    <n v="4.1960625100685767E-2"/>
  </r>
  <r>
    <n v="211"/>
    <n v="10491.52"/>
    <n v="157.47999999999999"/>
    <n v="0.15"/>
    <n v="288.55"/>
    <n v="5640"/>
    <n v="5167"/>
    <n v="155.51"/>
    <n v="72.45"/>
    <n v="6.52"/>
    <n v="0.15"/>
    <n v="0.61"/>
    <x v="210"/>
    <n v="81939.804989092387"/>
    <n v="0.11307693088494748"/>
  </r>
  <r>
    <n v="212"/>
    <n v="27932.32"/>
    <n v="60.27"/>
    <n v="0.09"/>
    <n v="672.47"/>
    <n v="2002"/>
    <n v="5402"/>
    <n v="58.28"/>
    <n v="163.49"/>
    <n v="4.67"/>
    <n v="0.21"/>
    <n v="0.38"/>
    <x v="211"/>
    <n v="189746.25866670822"/>
    <n v="0.26184983696005731"/>
  </r>
  <r>
    <n v="213"/>
    <n v="5915"/>
    <n v="14.93"/>
    <n v="0.16"/>
    <n v="238.58"/>
    <n v="4735"/>
    <n v="5216"/>
    <n v="16.46"/>
    <n v="42.16"/>
    <n v="8.6300000000000008"/>
    <n v="0.12"/>
    <n v="0.65"/>
    <x v="212"/>
    <n v="63722.384633345697"/>
    <n v="8.793689079401705E-2"/>
  </r>
  <r>
    <n v="214"/>
    <n v="50193"/>
    <n v="134.38999999999999"/>
    <n v="0.05"/>
    <n v="1708.11"/>
    <n v="3985"/>
    <n v="5204"/>
    <n v="134.19999999999999"/>
    <n v="34.46"/>
    <n v="57.63"/>
    <n v="0.02"/>
    <n v="0.86"/>
    <x v="213"/>
    <n v="395528.65922394098"/>
    <n v="0.54582954972903852"/>
  </r>
  <r>
    <n v="215"/>
    <n v="3366.48"/>
    <n v="114.43"/>
    <n v="0.23"/>
    <n v="121.2"/>
    <n v="1679"/>
    <n v="5225"/>
    <n v="112.71"/>
    <n v="48.76"/>
    <n v="3.6"/>
    <n v="0.28000000000000003"/>
    <n v="0.68"/>
    <x v="214"/>
    <n v="38577.53256494776"/>
    <n v="5.3236994939627906E-2"/>
  </r>
  <r>
    <n v="216"/>
    <n v="5022.68"/>
    <n v="103.17"/>
    <n v="0.4"/>
    <n v="123.6"/>
    <n v="2914"/>
    <n v="5236"/>
    <n v="112.25"/>
    <n v="60.82"/>
    <n v="2.11"/>
    <n v="0.47"/>
    <n v="0.86"/>
    <x v="215"/>
    <n v="41859.664365895886"/>
    <n v="5.7766336824936315E-2"/>
  </r>
  <r>
    <n v="217"/>
    <n v="21564.400000000001"/>
    <n v="19.149999999999999"/>
    <n v="0.11"/>
    <n v="435.07"/>
    <n v="1425"/>
    <n v="5377"/>
    <n v="17.03"/>
    <n v="125.54"/>
    <n v="4.47"/>
    <n v="0.22"/>
    <n v="0.48"/>
    <x v="216"/>
    <n v="127247.29660646837"/>
    <n v="0.17560126931692635"/>
  </r>
  <r>
    <n v="218"/>
    <n v="9504.56"/>
    <n v="100.89"/>
    <n v="0.16"/>
    <n v="255.2"/>
    <n v="3264"/>
    <n v="5305"/>
    <n v="98.79"/>
    <n v="62.19"/>
    <n v="5.4"/>
    <n v="0.19"/>
    <n v="0.69"/>
    <x v="217"/>
    <n v="72041.20417032695"/>
    <n v="9.9416861755051184E-2"/>
  </r>
  <r>
    <n v="219"/>
    <n v="17947.8"/>
    <n v="82.03"/>
    <n v="7.0000000000000007E-2"/>
    <n v="846.84"/>
    <n v="3124"/>
    <n v="5676"/>
    <n v="81.349999999999994"/>
    <n v="24.41"/>
    <n v="39.32"/>
    <n v="0.03"/>
    <n v="0.88"/>
    <x v="218"/>
    <n v="197756.38530954774"/>
    <n v="0.27290381172717587"/>
  </r>
  <r>
    <n v="220"/>
    <n v="42831.360000000001"/>
    <n v="129.47"/>
    <n v="7.0000000000000007E-2"/>
    <n v="899.08"/>
    <n v="3518"/>
    <n v="5362"/>
    <n v="126.77"/>
    <n v="270.18"/>
    <n v="4.18"/>
    <n v="0.24"/>
    <n v="0.24"/>
    <x v="219"/>
    <n v="265398.71573835501"/>
    <n v="0.3662502277189299"/>
  </r>
  <r>
    <n v="221"/>
    <n v="2169.96"/>
    <n v="142.24"/>
    <n v="0.42"/>
    <n v="68.69"/>
    <n v="2625"/>
    <n v="5368"/>
    <n v="150.52000000000001"/>
    <n v="54.51"/>
    <n v="1.41"/>
    <n v="0.71"/>
    <n v="0.8"/>
    <x v="220"/>
    <n v="27963.944528133463"/>
    <n v="3.8590243448824176E-2"/>
  </r>
  <r>
    <n v="222"/>
    <n v="14351.48"/>
    <n v="5.8"/>
    <n v="0.16"/>
    <n v="340.88"/>
    <n v="1540"/>
    <n v="5399"/>
    <n v="7.45"/>
    <n v="76.13"/>
    <n v="6.83"/>
    <n v="0.15"/>
    <n v="0.69"/>
    <x v="221"/>
    <n v="94652.958666208899"/>
    <n v="0.13062108295936828"/>
  </r>
  <r>
    <n v="223"/>
    <n v="5286.32"/>
    <n v="17.98"/>
    <n v="0.37"/>
    <n v="155.5"/>
    <n v="5128"/>
    <n v="5414"/>
    <n v="20.56"/>
    <n v="46.04"/>
    <n v="3.56"/>
    <n v="0.28000000000000003"/>
    <n v="0.86"/>
    <x v="222"/>
    <n v="45745.56315097418"/>
    <n v="6.3128877148344364E-2"/>
  </r>
  <r>
    <n v="224"/>
    <n v="33137.519999999997"/>
    <n v="108.73"/>
    <n v="0.12"/>
    <n v="594.4"/>
    <n v="1818"/>
    <n v="5416"/>
    <n v="112.64"/>
    <n v="146.59"/>
    <n v="5.01"/>
    <n v="0.2"/>
    <n v="0.49"/>
    <x v="223"/>
    <n v="168189.96149270792"/>
    <n v="0.23210214685993691"/>
  </r>
  <r>
    <n v="225"/>
    <n v="83188.56"/>
    <n v="86.95"/>
    <n v="0.04"/>
    <n v="916.83"/>
    <n v="2473"/>
    <n v="5784"/>
    <n v="70.790000000000006"/>
    <n v="585.41999999999996"/>
    <n v="1.83"/>
    <n v="0.55000000000000004"/>
    <n v="0.2"/>
    <x v="224"/>
    <n v="340980.80898854299"/>
    <n v="0.4705535164041893"/>
  </r>
  <r>
    <n v="226"/>
    <n v="16913.52"/>
    <n v="159.47999999999999"/>
    <n v="7.0000000000000007E-2"/>
    <n v="614.57000000000005"/>
    <n v="5040"/>
    <n v="5485"/>
    <n v="156.04"/>
    <n v="77.02"/>
    <n v="12.02"/>
    <n v="0.08"/>
    <n v="0.46"/>
    <x v="225"/>
    <n v="156977.14607314792"/>
    <n v="0.21662846158094412"/>
  </r>
  <r>
    <n v="227"/>
    <n v="54424.76"/>
    <n v="80.150000000000006"/>
    <n v="0.05"/>
    <n v="1060.3699999999999"/>
    <n v="2648"/>
    <n v="5914"/>
    <n v="83.24"/>
    <n v="243.48"/>
    <n v="4.8"/>
    <n v="0.21"/>
    <n v="0.31"/>
    <x v="226"/>
    <n v="295947.96325492545"/>
    <n v="0.40840818929179706"/>
  </r>
  <r>
    <n v="228"/>
    <n v="19894.68"/>
    <n v="160.13999999999999"/>
    <n v="0.1"/>
    <n v="610.89"/>
    <n v="5235"/>
    <n v="5592"/>
    <n v="161.63999999999999"/>
    <n v="78.06"/>
    <n v="10.93"/>
    <n v="0.09"/>
    <n v="0.53"/>
    <x v="227"/>
    <n v="156377.91869040221"/>
    <n v="0.21580152779275502"/>
  </r>
  <r>
    <n v="229"/>
    <n v="38957.879999999997"/>
    <n v="162.63999999999999"/>
    <n v="0.06"/>
    <n v="1005.23"/>
    <n v="3778"/>
    <n v="5649"/>
    <n v="165.32"/>
    <n v="200.88"/>
    <n v="6.59"/>
    <n v="0.15"/>
    <n v="0.28000000000000003"/>
    <x v="228"/>
    <n v="273762.93128918065"/>
    <n v="0.37779284517906925"/>
  </r>
  <r>
    <n v="230"/>
    <n v="43649.32"/>
    <n v="61.28"/>
    <n v="0.06"/>
    <n v="774.45"/>
    <n v="3344"/>
    <n v="5941"/>
    <n v="64.12"/>
    <n v="387.02"/>
    <n v="2.21"/>
    <n v="0.45"/>
    <n v="0.2"/>
    <x v="229"/>
    <n v="263630.54099911673"/>
    <n v="0.36381014657878108"/>
  </r>
  <r>
    <n v="231"/>
    <n v="25863.759999999998"/>
    <n v="86.99"/>
    <n v="0.1"/>
    <n v="607.23"/>
    <n v="2970"/>
    <n v="5933"/>
    <n v="86.07"/>
    <n v="100.2"/>
    <n v="8.94"/>
    <n v="0.11"/>
    <n v="0.51"/>
    <x v="230"/>
    <n v="160572.51036962224"/>
    <n v="0.22159006431007866"/>
  </r>
  <r>
    <n v="232"/>
    <n v="22997.52"/>
    <n v="112"/>
    <n v="0.12"/>
    <n v="566.4"/>
    <n v="4509"/>
    <n v="5702"/>
    <n v="112.68"/>
    <n v="77.55"/>
    <n v="9.93"/>
    <n v="0.1"/>
    <n v="0.65"/>
    <x v="231"/>
    <n v="146163.81557541838"/>
    <n v="0.20170606549407735"/>
  </r>
  <r>
    <n v="233"/>
    <n v="16399.759999999998"/>
    <n v="131.57"/>
    <n v="0.1"/>
    <n v="451.51"/>
    <n v="5794"/>
    <n v="5708"/>
    <n v="131.03"/>
    <n v="81.400000000000006"/>
    <n v="7.54"/>
    <n v="0.13"/>
    <n v="0.57999999999999996"/>
    <x v="232"/>
    <n v="120959.94868902277"/>
    <n v="0.16692472919085141"/>
  </r>
  <r>
    <n v="234"/>
    <n v="6138.08"/>
    <n v="8.2899999999999991"/>
    <n v="0.22"/>
    <n v="200.92"/>
    <n v="3950"/>
    <n v="5746"/>
    <n v="10.44"/>
    <n v="51.24"/>
    <n v="5.51"/>
    <n v="0.18"/>
    <n v="0.68"/>
    <x v="233"/>
    <n v="57235.294254984859"/>
    <n v="7.8984706071879102E-2"/>
  </r>
  <r>
    <n v="235"/>
    <n v="16683.68"/>
    <n v="180"/>
    <n v="0.1"/>
    <n v="474.06"/>
    <n v="1868"/>
    <n v="5786"/>
    <n v="3.46"/>
    <n v="104"/>
    <n v="5.67"/>
    <n v="0.18"/>
    <n v="0.43"/>
    <x v="234"/>
    <n v="131208.09881438984"/>
    <n v="0.18106717636385797"/>
  </r>
  <r>
    <n v="236"/>
    <n v="6394.96"/>
    <n v="109.73"/>
    <n v="0.17"/>
    <n v="240.13"/>
    <n v="4170"/>
    <n v="5786"/>
    <n v="109.61"/>
    <n v="47.68"/>
    <n v="7.19"/>
    <n v="0.14000000000000001"/>
    <n v="0.7"/>
    <x v="235"/>
    <n v="65327.133722744264"/>
    <n v="9.0151444537387077E-2"/>
  </r>
  <r>
    <n v="237"/>
    <n v="12918.36"/>
    <n v="5.77"/>
    <n v="0.14000000000000001"/>
    <n v="397.12"/>
    <n v="4763"/>
    <n v="5813"/>
    <n v="5.64"/>
    <n v="92.12"/>
    <n v="5.72"/>
    <n v="0.17"/>
    <n v="0.44"/>
    <x v="236"/>
    <n v="111047.72906610403"/>
    <n v="0.15324586611122357"/>
  </r>
  <r>
    <n v="238"/>
    <n v="18914.48"/>
    <n v="77.41"/>
    <n v="7.0000000000000007E-2"/>
    <n v="554.41"/>
    <n v="5141"/>
    <n v="6010"/>
    <n v="80.010000000000005"/>
    <n v="104.2"/>
    <n v="7.78"/>
    <n v="0.13"/>
    <n v="0.41"/>
    <x v="237"/>
    <n v="149491.34339021091"/>
    <n v="0.20629805387849104"/>
  </r>
  <r>
    <n v="239"/>
    <n v="18083"/>
    <n v="112.03"/>
    <n v="0.13"/>
    <n v="466.73"/>
    <n v="3855"/>
    <n v="5820"/>
    <n v="113.99"/>
    <n v="110.56"/>
    <n v="5.22"/>
    <n v="0.19"/>
    <n v="0.49"/>
    <x v="238"/>
    <n v="131033.32416108903"/>
    <n v="0.18082598734230285"/>
  </r>
  <r>
    <n v="240"/>
    <n v="2122.64"/>
    <n v="131.12"/>
    <n v="0.39"/>
    <n v="77.22"/>
    <n v="5256"/>
    <n v="5819"/>
    <n v="135"/>
    <n v="44.12"/>
    <n v="1.87"/>
    <n v="0.54"/>
    <n v="0.77"/>
    <x v="239"/>
    <n v="27541.761599380803"/>
    <n v="3.8007631007145506E-2"/>
  </r>
  <r>
    <n v="241"/>
    <n v="2697.24"/>
    <n v="140.83000000000001"/>
    <n v="0.32"/>
    <n v="121.4"/>
    <n v="4216"/>
    <n v="5853"/>
    <n v="133.26"/>
    <n v="41.07"/>
    <n v="4.13"/>
    <n v="0.24"/>
    <n v="0.69"/>
    <x v="240"/>
    <n v="36877.451846476011"/>
    <n v="5.0890883548136895E-2"/>
  </r>
  <r>
    <n v="242"/>
    <n v="2960.88"/>
    <n v="87.95"/>
    <n v="0.6"/>
    <n v="97.07"/>
    <n v="1900"/>
    <n v="5899"/>
    <n v="97.7"/>
    <n v="36.4"/>
    <n v="2.5099999999999998"/>
    <n v="0.4"/>
    <n v="0.95"/>
    <x v="241"/>
    <n v="30295.029839041996"/>
    <n v="4.1807141177877954E-2"/>
  </r>
  <r>
    <n v="243"/>
    <n v="53309.36"/>
    <n v="153.53"/>
    <n v="0.05"/>
    <n v="1291.72"/>
    <n v="4666"/>
    <n v="5935"/>
    <n v="155.76"/>
    <n v="258.47000000000003"/>
    <n v="4.79"/>
    <n v="0.21"/>
    <n v="0.25"/>
    <x v="242"/>
    <n v="351862.23350703914"/>
    <n v="0.48556988223971398"/>
  </r>
  <r>
    <n v="244"/>
    <n v="5820.36"/>
    <n v="34.200000000000003"/>
    <n v="0.23"/>
    <n v="200.27"/>
    <n v="3257"/>
    <n v="5997"/>
    <n v="29.56"/>
    <n v="47.45"/>
    <n v="5.9"/>
    <n v="0.17"/>
    <n v="0.71"/>
    <x v="243"/>
    <n v="56227.502747639795"/>
    <n v="7.7593953791742915E-2"/>
  </r>
  <r>
    <n v="245"/>
    <n v="4353.4399999999996"/>
    <n v="13.12"/>
    <n v="0.23"/>
    <n v="202.48"/>
    <n v="5227"/>
    <n v="5985"/>
    <n v="12.61"/>
    <n v="37.840000000000003"/>
    <n v="7.91"/>
    <n v="0.13"/>
    <n v="0.69"/>
    <x v="244"/>
    <n v="54547.850235398007"/>
    <n v="7.5276033324849251E-2"/>
  </r>
  <r>
    <n v="246"/>
    <n v="17244.759999999998"/>
    <n v="154.6"/>
    <n v="0.14000000000000001"/>
    <n v="560.59"/>
    <n v="5571"/>
    <n v="5967"/>
    <n v="154.74"/>
    <n v="43.73"/>
    <n v="17.13"/>
    <n v="0.06"/>
    <n v="0.82"/>
    <x v="245"/>
    <n v="137168.595432156"/>
    <n v="0.18929266169637526"/>
  </r>
  <r>
    <n v="247"/>
    <n v="38119.64"/>
    <n v="86.58"/>
    <n v="0.08"/>
    <n v="916.15"/>
    <n v="5238"/>
    <n v="5993"/>
    <n v="95.05"/>
    <n v="151.35"/>
    <n v="6.74"/>
    <n v="0.15"/>
    <n v="0.35"/>
    <x v="246"/>
    <n v="242301.22389433827"/>
    <n v="0.33437568897418679"/>
  </r>
  <r>
    <n v="248"/>
    <n v="3204.24"/>
    <n v="149.6"/>
    <n v="0.44"/>
    <n v="107.48"/>
    <n v="2564"/>
    <n v="5998"/>
    <n v="147.85"/>
    <n v="44.54"/>
    <n v="2.98"/>
    <n v="0.34"/>
    <n v="0.81"/>
    <x v="247"/>
    <n v="34505.510123107546"/>
    <n v="4.7617603969888407E-2"/>
  </r>
  <r>
    <n v="249"/>
    <n v="8105.24"/>
    <n v="108.64"/>
    <n v="0.14000000000000001"/>
    <n v="382.34"/>
    <n v="4003"/>
    <n v="5998"/>
    <n v="109.05"/>
    <n v="39.08"/>
    <n v="13.74"/>
    <n v="7.0000000000000007E-2"/>
    <n v="0.65"/>
    <x v="248"/>
    <n v="95653.940771477312"/>
    <n v="0.13200243826463867"/>
  </r>
  <r>
    <n v="250"/>
    <n v="22341.8"/>
    <n v="39.68"/>
    <n v="0.06"/>
    <n v="559.15"/>
    <n v="5304"/>
    <n v="6176"/>
    <n v="38.200000000000003"/>
    <n v="316.70999999999998"/>
    <n v="1.85"/>
    <n v="0.54"/>
    <n v="0.18"/>
    <x v="249"/>
    <n v="198802.76342866052"/>
    <n v="0.27434781353155152"/>
  </r>
  <r>
    <n v="251"/>
    <n v="49544.04"/>
    <n v="136.97"/>
    <n v="0.05"/>
    <n v="1069.55"/>
    <n v="3889"/>
    <n v="6018"/>
    <n v="128.49"/>
    <n v="382.68"/>
    <n v="3.03"/>
    <n v="0.33"/>
    <n v="0.19"/>
    <x v="250"/>
    <n v="329627.26592606545"/>
    <n v="0.4548856269779703"/>
  </r>
  <r>
    <n v="252"/>
    <n v="17785.560000000001"/>
    <n v="85.58"/>
    <n v="0.09"/>
    <n v="631.55999999999995"/>
    <n v="3699"/>
    <n v="6293"/>
    <n v="85.04"/>
    <n v="67.709999999999994"/>
    <n v="15.36"/>
    <n v="7.0000000000000007E-2"/>
    <n v="0.52"/>
    <x v="251"/>
    <n v="158720.35300477181"/>
    <n v="0.21903408714658509"/>
  </r>
  <r>
    <n v="253"/>
    <n v="14256.84"/>
    <n v="37.299999999999997"/>
    <n v="0.09"/>
    <n v="657.88"/>
    <n v="4060"/>
    <n v="6217"/>
    <n v="37.78"/>
    <n v="87.88"/>
    <n v="8.91"/>
    <n v="0.11"/>
    <n v="0.34"/>
    <x v="252"/>
    <n v="169272.65642289622"/>
    <n v="0.23359626586359677"/>
  </r>
  <r>
    <n v="254"/>
    <n v="10410.4"/>
    <n v="170.2"/>
    <n v="0.12"/>
    <n v="443.26"/>
    <n v="3520"/>
    <n v="6115"/>
    <n v="170.21"/>
    <n v="113.9"/>
    <n v="4.29"/>
    <n v="0.23"/>
    <n v="0.28999999999999998"/>
    <x v="253"/>
    <n v="126464.21536765293"/>
    <n v="0.17452061720736103"/>
  </r>
  <r>
    <n v="255"/>
    <n v="4644.12"/>
    <n v="1.59"/>
    <n v="0.3"/>
    <n v="185.5"/>
    <n v="2189"/>
    <n v="6163"/>
    <n v="5.63"/>
    <n v="41.6"/>
    <n v="5.99"/>
    <n v="0.17"/>
    <n v="0.71"/>
    <x v="254"/>
    <n v="51547.173720284984"/>
    <n v="7.1135099733993276E-2"/>
  </r>
  <r>
    <n v="256"/>
    <n v="4123.6000000000004"/>
    <n v="50.25"/>
    <n v="0.43"/>
    <n v="105.58"/>
    <n v="4646"/>
    <n v="6244"/>
    <n v="52"/>
    <n v="54.76"/>
    <n v="2.21"/>
    <n v="0.45"/>
    <n v="0.83"/>
    <x v="255"/>
    <n v="36393.984299033444"/>
    <n v="5.0223698332666149E-2"/>
  </r>
  <r>
    <n v="257"/>
    <n v="6394.96"/>
    <n v="103.07"/>
    <n v="0.16"/>
    <n v="266.79000000000002"/>
    <n v="3621"/>
    <n v="6210"/>
    <n v="102.95"/>
    <n v="40.33"/>
    <n v="9.64"/>
    <n v="0.1"/>
    <n v="0.69"/>
    <x v="256"/>
    <n v="69710.11885941842"/>
    <n v="9.6199964025997411E-2"/>
  </r>
  <r>
    <n v="258"/>
    <n v="30710.68"/>
    <n v="134.86000000000001"/>
    <n v="0.06"/>
    <n v="779.59"/>
    <n v="2953"/>
    <n v="6312"/>
    <n v="135.81"/>
    <n v="251.27"/>
    <n v="3.66"/>
    <n v="0.27"/>
    <n v="0.23"/>
    <x v="257"/>
    <n v="233984.67415804925"/>
    <n v="0.32289885033810795"/>
  </r>
  <r>
    <n v="259"/>
    <n v="15338.44"/>
    <n v="48.46"/>
    <n v="0.1"/>
    <n v="562.05999999999995"/>
    <n v="3963"/>
    <n v="6485"/>
    <n v="48.94"/>
    <n v="48.08"/>
    <n v="17.48"/>
    <n v="0.06"/>
    <n v="0.66"/>
    <x v="258"/>
    <n v="138489.61943502721"/>
    <n v="0.19111567482033753"/>
  </r>
  <r>
    <n v="260"/>
    <n v="10140"/>
    <n v="131.03"/>
    <n v="0.1"/>
    <n v="409.2"/>
    <n v="3151"/>
    <n v="6328"/>
    <n v="130.88"/>
    <n v="55.1"/>
    <n v="11.76"/>
    <n v="0.09"/>
    <n v="0.52"/>
    <x v="259"/>
    <n v="105386.84613971079"/>
    <n v="0.14543384767280088"/>
  </r>
  <r>
    <n v="261"/>
    <n v="6151.6"/>
    <n v="6.74"/>
    <n v="0.19"/>
    <n v="294.54000000000002"/>
    <n v="3580"/>
    <n v="6354"/>
    <n v="8.6300000000000008"/>
    <n v="24.3"/>
    <n v="13.62"/>
    <n v="7.0000000000000007E-2"/>
    <n v="0.89"/>
    <x v="260"/>
    <n v="72370.325270698668"/>
    <n v="9.9871048873564156E-2"/>
  </r>
  <r>
    <n v="262"/>
    <n v="7794.28"/>
    <n v="135.72999999999999"/>
    <n v="0.12"/>
    <n v="327.33"/>
    <n v="5448"/>
    <n v="6345"/>
    <n v="133.71"/>
    <n v="44.3"/>
    <n v="11.15"/>
    <n v="0.09"/>
    <n v="0.59"/>
    <x v="261"/>
    <n v="84352.603124920774"/>
    <n v="0.11640659231239066"/>
  </r>
  <r>
    <n v="263"/>
    <n v="15595.32"/>
    <n v="125.7"/>
    <n v="0.09"/>
    <n v="486.48"/>
    <n v="3831"/>
    <n v="6360"/>
    <n v="131.1"/>
    <n v="120.95"/>
    <n v="5.14"/>
    <n v="0.19"/>
    <n v="0.37"/>
    <x v="262"/>
    <n v="137874.50344743597"/>
    <n v="0.19026681475746163"/>
  </r>
  <r>
    <n v="264"/>
    <n v="7381.92"/>
    <n v="92.85"/>
    <n v="0.16"/>
    <n v="295.19"/>
    <n v="4439"/>
    <n v="6420"/>
    <n v="95.56"/>
    <n v="44.58"/>
    <n v="10.64"/>
    <n v="0.09"/>
    <n v="0.61"/>
    <x v="263"/>
    <n v="77121.018119512228"/>
    <n v="0.10642700500492687"/>
  </r>
  <r>
    <n v="265"/>
    <n v="36409.360000000001"/>
    <n v="155.82"/>
    <n v="0.06"/>
    <n v="1298.01"/>
    <n v="4622"/>
    <n v="6437"/>
    <n v="157.13"/>
    <n v="118.77"/>
    <n v="13.23"/>
    <n v="0.08"/>
    <n v="0.33"/>
    <x v="264"/>
    <n v="321580.82247215044"/>
    <n v="0.4437815350115675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5">
  <r>
    <n v="1"/>
    <n v="16345.68"/>
    <n v="115"/>
    <n v="0.12"/>
    <n v="462.89"/>
    <n v="3113"/>
    <n v="6"/>
    <n v="115.27"/>
    <n v="74.77"/>
    <n v="9.19"/>
    <n v="0.11"/>
    <n v="0.64"/>
    <x v="0"/>
    <n v="122038.10401782661"/>
    <n v="0.1684125835446007"/>
  </r>
  <r>
    <n v="2"/>
    <n v="18400.72"/>
    <n v="70.150000000000006"/>
    <n v="0.08"/>
    <n v="577.20000000000005"/>
    <n v="4456"/>
    <n v="358"/>
    <n v="71.08"/>
    <n v="85.18"/>
    <n v="10.35"/>
    <n v="0.1"/>
    <n v="0.44"/>
    <x v="1"/>
    <n v="150347.05825117734"/>
    <n v="0.20747894038662471"/>
  </r>
  <r>
    <n v="3"/>
    <n v="26289.64"/>
    <n v="21.8"/>
    <n v="0.06"/>
    <n v="950.82"/>
    <n v="3069"/>
    <n v="456"/>
    <n v="16.850000000000001"/>
    <n v="291.01"/>
    <n v="3.63"/>
    <n v="0.28000000000000003"/>
    <n v="0.14000000000000001"/>
    <x v="2"/>
    <n v="281870.65936178557"/>
    <n v="0.38898150991926406"/>
  </r>
  <r>
    <n v="4"/>
    <n v="18272.28"/>
    <n v="172.06"/>
    <n v="0.06"/>
    <n v="605.28"/>
    <n v="3701"/>
    <n v="396"/>
    <n v="171.1"/>
    <n v="166.08"/>
    <n v="4.1900000000000004"/>
    <n v="0.24"/>
    <n v="0.25"/>
    <x v="3"/>
    <n v="175083.34619497589"/>
    <n v="0.24161501774906671"/>
  </r>
  <r>
    <n v="5"/>
    <n v="4333.16"/>
    <n v="69.319999999999993"/>
    <n v="0.21"/>
    <n v="197.33"/>
    <n v="3432"/>
    <n v="465"/>
    <n v="71.569999999999993"/>
    <n v="37.549999999999997"/>
    <n v="8.27"/>
    <n v="0.12"/>
    <n v="0.64"/>
    <x v="4"/>
    <n v="53313.078658831073"/>
    <n v="7.3572048549186878E-2"/>
  </r>
  <r>
    <n v="6"/>
    <n v="54857.4"/>
    <n v="75.849999999999994"/>
    <n v="0.06"/>
    <n v="1066.48"/>
    <n v="3585"/>
    <n v="422"/>
    <n v="97.14"/>
    <n v="404.51"/>
    <n v="3.08"/>
    <n v="0.32"/>
    <n v="0.19"/>
    <x v="5"/>
    <n v="333885.4120246676"/>
    <n v="0.46076186859404128"/>
  </r>
  <r>
    <n v="7"/>
    <n v="34448.959999999999"/>
    <n v="124.22"/>
    <n v="7.0000000000000007E-2"/>
    <n v="594.47"/>
    <n v="2952"/>
    <n v="491"/>
    <n v="132.34"/>
    <n v="356.62"/>
    <n v="1.85"/>
    <n v="0.54"/>
    <n v="0.23"/>
    <x v="6"/>
    <n v="215878.47403622125"/>
    <n v="0.29791229416998533"/>
  </r>
  <r>
    <n v="8"/>
    <n v="52261.56"/>
    <n v="98.3"/>
    <n v="0.06"/>
    <n v="1198.33"/>
    <n v="2212"/>
    <n v="476"/>
    <n v="105.09"/>
    <n v="248.72"/>
    <n v="7.34"/>
    <n v="0.14000000000000001"/>
    <n v="0.26"/>
    <x v="7"/>
    <n v="328451.50916749617"/>
    <n v="0.45326308265114468"/>
  </r>
  <r>
    <n v="9"/>
    <n v="4529.2"/>
    <n v="7.61"/>
    <n v="0.23"/>
    <n v="189.23"/>
    <n v="3372"/>
    <n v="505"/>
    <n v="12.7"/>
    <n v="44.68"/>
    <n v="6.94"/>
    <n v="0.14000000000000001"/>
    <n v="0.66"/>
    <x v="8"/>
    <n v="53092.907991685868"/>
    <n v="7.3268213028526499E-2"/>
  </r>
  <r>
    <n v="10"/>
    <n v="40519.440000000002"/>
    <n v="20.149999999999999"/>
    <n v="0.05"/>
    <n v="1032.73"/>
    <n v="3650"/>
    <n v="675"/>
    <n v="21.72"/>
    <n v="366.04"/>
    <n v="3.13"/>
    <n v="0.32"/>
    <n v="0.15"/>
    <x v="9"/>
    <n v="317492.91142546467"/>
    <n v="0.43814021776714124"/>
  </r>
  <r>
    <n v="11"/>
    <n v="4941.5600000000004"/>
    <n v="101.18"/>
    <n v="0.24"/>
    <n v="151.43"/>
    <n v="2541"/>
    <n v="536"/>
    <n v="105.95"/>
    <n v="49.77"/>
    <n v="4.0199999999999996"/>
    <n v="0.25"/>
    <n v="0.77"/>
    <x v="10"/>
    <n v="45668.389927438751"/>
    <n v="6.3022378099865467E-2"/>
  </r>
  <r>
    <n v="12"/>
    <n v="5245.76"/>
    <n v="137.91"/>
    <n v="0.21"/>
    <n v="171.78"/>
    <n v="5373"/>
    <n v="561"/>
    <n v="140.53"/>
    <n v="48.03"/>
    <n v="4.87"/>
    <n v="0.21"/>
    <n v="0.74"/>
    <x v="11"/>
    <n v="49892.489015657608"/>
    <n v="6.8851634841607501E-2"/>
  </r>
  <r>
    <n v="13"/>
    <n v="5306.6"/>
    <n v="91.75"/>
    <n v="0.21"/>
    <n v="221.98"/>
    <n v="3163"/>
    <n v="647"/>
    <n v="84.62"/>
    <n v="39.83"/>
    <n v="7.9"/>
    <n v="0.13"/>
    <n v="0.65"/>
    <x v="12"/>
    <n v="59425.651922975834"/>
    <n v="8.2007399653706653E-2"/>
  </r>
  <r>
    <n v="14"/>
    <n v="42858.400000000001"/>
    <n v="94.32"/>
    <n v="0.08"/>
    <n v="974.82"/>
    <n v="2326"/>
    <n v="591"/>
    <n v="95.82"/>
    <n v="256.10000000000002"/>
    <n v="4.3"/>
    <n v="0.23"/>
    <n v="0.24"/>
    <x v="13"/>
    <n v="279394.30680657504"/>
    <n v="0.38556414339307354"/>
  </r>
  <r>
    <n v="15"/>
    <n v="23849.279999999999"/>
    <n v="98.47"/>
    <n v="0.1"/>
    <n v="655.29999999999995"/>
    <n v="2870"/>
    <n v="635"/>
    <n v="97.29"/>
    <n v="140.97999999999999"/>
    <n v="5.36"/>
    <n v="0.19"/>
    <n v="0.35"/>
    <x v="14"/>
    <n v="180739.68951998471"/>
    <n v="0.24942077153757888"/>
  </r>
  <r>
    <n v="16"/>
    <n v="5786.56"/>
    <n v="2.78"/>
    <n v="0.16"/>
    <n v="205.19"/>
    <n v="4116"/>
    <n v="655"/>
    <n v="8.75"/>
    <n v="48.67"/>
    <n v="5.89"/>
    <n v="0.17"/>
    <n v="0.74"/>
    <x v="15"/>
    <n v="57621.160372662031"/>
    <n v="7.9517201314273603E-2"/>
  </r>
  <r>
    <n v="17"/>
    <n v="13540.28"/>
    <n v="144"/>
    <n v="0.08"/>
    <n v="502.04"/>
    <n v="1768"/>
    <n v="672"/>
    <n v="144.91"/>
    <n v="68.489999999999995"/>
    <n v="11.71"/>
    <n v="0.09"/>
    <n v="0.47"/>
    <x v="16"/>
    <n v="129498.93889314923"/>
    <n v="0.17870853567254594"/>
  </r>
  <r>
    <n v="18"/>
    <n v="61995.96"/>
    <n v="143.49"/>
    <n v="0.03"/>
    <n v="1688.59"/>
    <n v="3094"/>
    <n v="670"/>
    <n v="154.46"/>
    <n v="492.94"/>
    <n v="3.24"/>
    <n v="0.31"/>
    <n v="0.12"/>
    <x v="17"/>
    <n v="495163.83040956972"/>
    <n v="0.68332608596520616"/>
  </r>
  <r>
    <n v="19"/>
    <n v="9389.64"/>
    <n v="14.15"/>
    <n v="0.21"/>
    <n v="251.61"/>
    <n v="5144"/>
    <n v="721"/>
    <n v="13.75"/>
    <n v="50.76"/>
    <n v="6.05"/>
    <n v="0.17"/>
    <n v="0.81"/>
    <x v="18"/>
    <n v="68631.963530614579"/>
    <n v="9.4712109672248107E-2"/>
  </r>
  <r>
    <n v="20"/>
    <n v="16866.2"/>
    <n v="86.31"/>
    <n v="0.08"/>
    <n v="724.86"/>
    <n v="4054"/>
    <n v="975"/>
    <n v="85.68"/>
    <n v="88.79"/>
    <n v="9.51"/>
    <n v="0.11"/>
    <n v="0.37"/>
    <x v="19"/>
    <n v="184682.33332236845"/>
    <n v="0.25486161998486845"/>
  </r>
  <r>
    <n v="21"/>
    <n v="14337.96"/>
    <n v="4.22"/>
    <n v="0.1"/>
    <n v="613.04999999999995"/>
    <n v="3795"/>
    <n v="777"/>
    <n v="7.06"/>
    <n v="69.48"/>
    <n v="12.09"/>
    <n v="0.08"/>
    <n v="0.44"/>
    <x v="20"/>
    <n v="154920.70664599785"/>
    <n v="0.21379057517147701"/>
  </r>
  <r>
    <n v="22"/>
    <n v="28716.48"/>
    <n v="65.98"/>
    <n v="0.05"/>
    <n v="1170.47"/>
    <n v="3035"/>
    <n v="1185"/>
    <n v="73.22"/>
    <n v="191.97"/>
    <n v="6.17"/>
    <n v="0.16"/>
    <n v="0.18"/>
    <x v="21"/>
    <n v="309246.72551063442"/>
    <n v="0.42676048120467547"/>
  </r>
  <r>
    <n v="23"/>
    <n v="11667.76"/>
    <n v="16.100000000000001"/>
    <n v="0.08"/>
    <n v="527.9"/>
    <n v="3308"/>
    <n v="845"/>
    <n v="15.13"/>
    <n v="74.92"/>
    <n v="9.9600000000000009"/>
    <n v="0.1"/>
    <n v="0.38"/>
    <x v="22"/>
    <n v="136828.12532832316"/>
    <n v="0.18882281295308595"/>
  </r>
  <r>
    <n v="24"/>
    <n v="9511.32"/>
    <n v="153.35"/>
    <n v="0.27"/>
    <n v="255.41"/>
    <n v="5599"/>
    <n v="811"/>
    <n v="157.87"/>
    <n v="48.93"/>
    <n v="6.28"/>
    <n v="0.16"/>
    <n v="0.83"/>
    <x v="23"/>
    <n v="69079.114266981647"/>
    <n v="9.5329177688434671E-2"/>
  </r>
  <r>
    <n v="25"/>
    <n v="6692.4"/>
    <n v="39.6"/>
    <n v="0.25"/>
    <n v="253.9"/>
    <n v="3692"/>
    <n v="886"/>
    <n v="34.99"/>
    <n v="46.74"/>
    <n v="7.57"/>
    <n v="0.13"/>
    <n v="0.66"/>
    <x v="24"/>
    <n v="68239.28801086075"/>
    <n v="9.4170217454987826E-2"/>
  </r>
  <r>
    <n v="26"/>
    <n v="13797.16"/>
    <n v="38.07"/>
    <n v="0.08"/>
    <n v="593.35"/>
    <n v="4178"/>
    <n v="979"/>
    <n v="36.270000000000003"/>
    <n v="62.02"/>
    <n v="16.12"/>
    <n v="0.06"/>
    <n v="0.46"/>
    <x v="25"/>
    <n v="148755.92796593206"/>
    <n v="0.20528318059298623"/>
  </r>
  <r>
    <n v="27"/>
    <n v="19380.919999999998"/>
    <n v="137.81"/>
    <n v="7.0000000000000007E-2"/>
    <n v="690.43"/>
    <n v="4484"/>
    <n v="867"/>
    <n v="140.19"/>
    <n v="71.319999999999993"/>
    <n v="14.81"/>
    <n v="7.0000000000000007E-2"/>
    <n v="0.46"/>
    <x v="26"/>
    <n v="172902.06772975379"/>
    <n v="0.23860485346706023"/>
  </r>
  <r>
    <n v="28"/>
    <n v="21895.64"/>
    <n v="132.99"/>
    <n v="0.12"/>
    <n v="529.33000000000004"/>
    <n v="1547"/>
    <n v="890"/>
    <n v="130.41999999999999"/>
    <n v="117.24"/>
    <n v="5.94"/>
    <n v="0.17"/>
    <n v="0.46"/>
    <x v="27"/>
    <n v="146758.50335677969"/>
    <n v="0.20252673463235596"/>
  </r>
  <r>
    <n v="29"/>
    <n v="4157.3999999999996"/>
    <n v="50.08"/>
    <n v="0.25"/>
    <n v="191.24"/>
    <n v="3957"/>
    <n v="941"/>
    <n v="43.9"/>
    <n v="58.88"/>
    <n v="4.1100000000000003"/>
    <n v="0.24"/>
    <n v="0.53"/>
    <x v="28"/>
    <n v="56772.25491377226"/>
    <n v="7.8345711781005717E-2"/>
  </r>
  <r>
    <n v="30"/>
    <n v="25140.44"/>
    <n v="31.61"/>
    <n v="0.06"/>
    <n v="814.86"/>
    <n v="2403"/>
    <n v="1069"/>
    <n v="33.94"/>
    <n v="63.53"/>
    <n v="20.260000000000002"/>
    <n v="0.05"/>
    <n v="0.53"/>
    <x v="29"/>
    <n v="199377.02300379184"/>
    <n v="0.27514029174523275"/>
  </r>
  <r>
    <n v="31"/>
    <n v="2839.2"/>
    <n v="43.6"/>
    <n v="0.47"/>
    <n v="106.88"/>
    <n v="2588"/>
    <n v="940"/>
    <n v="48.95"/>
    <n v="38.61"/>
    <n v="3.43"/>
    <n v="0.28999999999999998"/>
    <n v="0.82"/>
    <x v="30"/>
    <n v="33023.330271088787"/>
    <n v="4.5572195774102521E-2"/>
  </r>
  <r>
    <n v="32"/>
    <n v="4238.5200000000004"/>
    <n v="140.78"/>
    <n v="0.32"/>
    <n v="188.42"/>
    <n v="4309"/>
    <n v="915"/>
    <n v="140.6"/>
    <n v="33.64"/>
    <n v="7.22"/>
    <n v="0.14000000000000001"/>
    <n v="0.78"/>
    <x v="31"/>
    <n v="50403.194171406802"/>
    <n v="6.9556407956541388E-2"/>
  </r>
  <r>
    <n v="33"/>
    <n v="28689.439999999999"/>
    <n v="102.07"/>
    <n v="0.09"/>
    <n v="734.64"/>
    <n v="2713"/>
    <n v="936"/>
    <n v="104.13"/>
    <n v="166.84"/>
    <n v="5.12"/>
    <n v="0.2"/>
    <n v="0.33"/>
    <x v="32"/>
    <n v="204617.99280212465"/>
    <n v="0.28237283006693198"/>
  </r>
  <r>
    <n v="34"/>
    <n v="7125.04"/>
    <n v="99.67"/>
    <n v="0.21"/>
    <n v="233.03"/>
    <n v="3240"/>
    <n v="971"/>
    <n v="100.93"/>
    <n v="61.64"/>
    <n v="5.5"/>
    <n v="0.18"/>
    <n v="0.59"/>
    <x v="33"/>
    <n v="66884.216997606243"/>
    <n v="9.2300219456696614E-2"/>
  </r>
  <r>
    <n v="35"/>
    <n v="5948.8"/>
    <n v="75.430000000000007"/>
    <n v="0.15"/>
    <n v="266.8"/>
    <n v="4358"/>
    <n v="1107"/>
    <n v="74.739999999999995"/>
    <n v="36.61"/>
    <n v="10.97"/>
    <n v="0.09"/>
    <n v="0.68"/>
    <x v="34"/>
    <n v="68868.022802605323"/>
    <n v="9.5037871467595333E-2"/>
  </r>
  <r>
    <n v="36"/>
    <n v="16872.96"/>
    <n v="119.47"/>
    <n v="0.12"/>
    <n v="562.78"/>
    <n v="2268"/>
    <n v="1021"/>
    <n v="121.78"/>
    <n v="77.930000000000007"/>
    <n v="9.4600000000000009"/>
    <n v="0.11"/>
    <n v="0.48"/>
    <x v="35"/>
    <n v="145428.40015113956"/>
    <n v="0.20069119220857259"/>
  </r>
  <r>
    <n v="37"/>
    <n v="4184.4399999999996"/>
    <n v="135.07"/>
    <n v="0.33"/>
    <n v="183.99"/>
    <n v="3373"/>
    <n v="1027"/>
    <n v="132.71"/>
    <n v="33.71"/>
    <n v="7.21"/>
    <n v="0.14000000000000001"/>
    <n v="0.78"/>
    <x v="36"/>
    <n v="49413.561069599484"/>
    <n v="6.8190714276047282E-2"/>
  </r>
  <r>
    <n v="38"/>
    <n v="11715.08"/>
    <n v="175.89"/>
    <n v="0.25"/>
    <n v="293.8"/>
    <n v="5544"/>
    <n v="1068"/>
    <n v="172.37"/>
    <n v="51.75"/>
    <n v="6.86"/>
    <n v="0.15"/>
    <n v="0.81"/>
    <x v="37"/>
    <n v="78432.962919614612"/>
    <n v="0.10823748882906815"/>
  </r>
  <r>
    <n v="39"/>
    <n v="28047.24"/>
    <n v="179.5"/>
    <n v="0.09"/>
    <n v="720.32"/>
    <n v="4883"/>
    <n v="1118"/>
    <n v="178.97"/>
    <n v="159.03"/>
    <n v="4.9400000000000004"/>
    <n v="0.2"/>
    <n v="0.36"/>
    <x v="38"/>
    <n v="199594.92387024485"/>
    <n v="0.27544099494093788"/>
  </r>
  <r>
    <n v="40"/>
    <n v="6090.76"/>
    <n v="41.65"/>
    <n v="0.17"/>
    <n v="236.04"/>
    <n v="1499"/>
    <n v="1125"/>
    <n v="40.53"/>
    <n v="49.7"/>
    <n v="8.02"/>
    <n v="0.12"/>
    <n v="0.6"/>
    <x v="39"/>
    <n v="64857.284979455006"/>
    <n v="8.9503053271647898E-2"/>
  </r>
  <r>
    <n v="41"/>
    <n v="31170.36"/>
    <n v="147.65"/>
    <n v="0.05"/>
    <n v="1242.81"/>
    <n v="1115"/>
    <n v="1086"/>
    <n v="157.62"/>
    <n v="224.14"/>
    <n v="6.2"/>
    <n v="0.16"/>
    <n v="0.16"/>
    <x v="40"/>
    <n v="332968.4125450112"/>
    <n v="0.45949640931211544"/>
  </r>
  <r>
    <n v="42"/>
    <n v="11485.24"/>
    <n v="23.36"/>
    <n v="0.08"/>
    <n v="455.12"/>
    <n v="4266"/>
    <n v="1160"/>
    <n v="23.93"/>
    <n v="50.85"/>
    <n v="14.38"/>
    <n v="7.0000000000000007E-2"/>
    <n v="0.56000000000000005"/>
    <x v="41"/>
    <n v="114845.1056241858"/>
    <n v="0.1584862457613764"/>
  </r>
  <r>
    <n v="43"/>
    <n v="6591"/>
    <n v="153.26"/>
    <n v="0.19"/>
    <n v="253.48"/>
    <n v="2384"/>
    <n v="1136"/>
    <n v="153.16999999999999"/>
    <n v="54"/>
    <n v="6.59"/>
    <n v="0.15"/>
    <n v="0.6"/>
    <x v="42"/>
    <n v="69791.831684338307"/>
    <n v="9.6312727724386857E-2"/>
  </r>
  <r>
    <n v="44"/>
    <n v="29764.28"/>
    <n v="49.05"/>
    <n v="0.05"/>
    <n v="963.46"/>
    <n v="4871"/>
    <n v="1445"/>
    <n v="55.67"/>
    <n v="128.19"/>
    <n v="10.38"/>
    <n v="0.1"/>
    <n v="0.31"/>
    <x v="43"/>
    <n v="247782.79256604626"/>
    <n v="0.34194025374114384"/>
  </r>
  <r>
    <n v="45"/>
    <n v="37646.44"/>
    <n v="4.26"/>
    <n v="0.05"/>
    <n v="1043.44"/>
    <n v="3344"/>
    <n v="1248"/>
    <n v="12.37"/>
    <n v="189.62"/>
    <n v="6.5"/>
    <n v="0.15"/>
    <n v="0.27"/>
    <x v="44"/>
    <n v="279880.04415470985"/>
    <n v="0.38623446093349956"/>
  </r>
  <r>
    <n v="46"/>
    <n v="6719.44"/>
    <n v="153.41999999999999"/>
    <n v="0.21"/>
    <n v="270.25"/>
    <n v="2536"/>
    <n v="1170"/>
    <n v="149.97999999999999"/>
    <n v="47.13"/>
    <n v="8.3000000000000007"/>
    <n v="0.12"/>
    <n v="0.64"/>
    <x v="45"/>
    <n v="72038.934369634735"/>
    <n v="9.9413729430095923E-2"/>
  </r>
  <r>
    <n v="47"/>
    <n v="20854.599999999999"/>
    <n v="129.77000000000001"/>
    <n v="0.12"/>
    <n v="532.04"/>
    <n v="2987"/>
    <n v="1215"/>
    <n v="132.03"/>
    <n v="81.760000000000005"/>
    <n v="9.26"/>
    <n v="0.11"/>
    <n v="0.56999999999999995"/>
    <x v="46"/>
    <n v="139320.36648837922"/>
    <n v="0.19226210575396332"/>
  </r>
  <r>
    <n v="48"/>
    <n v="59028.32"/>
    <n v="146.5"/>
    <n v="7.0000000000000007E-2"/>
    <n v="1253.47"/>
    <n v="1730"/>
    <n v="1237"/>
    <n v="153.12"/>
    <n v="217.42"/>
    <n v="7.72"/>
    <n v="0.13"/>
    <n v="0.32"/>
    <x v="47"/>
    <n v="333862.71401774546"/>
    <n v="0.46073054534448871"/>
  </r>
  <r>
    <n v="49"/>
    <n v="14682.72"/>
    <n v="136.22"/>
    <n v="7.0000000000000007E-2"/>
    <n v="524.04999999999995"/>
    <n v="2619"/>
    <n v="1237"/>
    <n v="133.99"/>
    <n v="88.57"/>
    <n v="8.89"/>
    <n v="0.11"/>
    <n v="0.4"/>
    <x v="48"/>
    <n v="139052.5300066974"/>
    <n v="0.19189249140924242"/>
  </r>
  <r>
    <n v="50"/>
    <n v="36943.4"/>
    <n v="72.78"/>
    <n v="7.0000000000000007E-2"/>
    <n v="513.67999999999995"/>
    <n v="4183"/>
    <n v="1399"/>
    <n v="39.25"/>
    <n v="411.19"/>
    <n v="1.26"/>
    <n v="0.79"/>
    <n v="0.26"/>
    <x v="49"/>
    <n v="209927.05662122398"/>
    <n v="0.2896993381372891"/>
  </r>
  <r>
    <n v="51"/>
    <n v="9443.7199999999993"/>
    <n v="136.34"/>
    <n v="0.13"/>
    <n v="358.62"/>
    <n v="4754"/>
    <n v="1248"/>
    <n v="136.47"/>
    <n v="43.18"/>
    <n v="11.61"/>
    <n v="0.09"/>
    <n v="0.69"/>
    <x v="50"/>
    <n v="91200.591813344377"/>
    <n v="0.12585681670241522"/>
  </r>
  <r>
    <n v="52"/>
    <n v="14405.56"/>
    <n v="15.03"/>
    <n v="0.08"/>
    <n v="501.07"/>
    <n v="2415"/>
    <n v="1314"/>
    <n v="16.27"/>
    <n v="79.16"/>
    <n v="8.1"/>
    <n v="0.12"/>
    <n v="0.49"/>
    <x v="51"/>
    <n v="131700.64556460132"/>
    <n v="0.1817468908791498"/>
  </r>
  <r>
    <n v="53"/>
    <n v="6989.84"/>
    <n v="160.37"/>
    <n v="0.21"/>
    <n v="243.46"/>
    <n v="2888"/>
    <n v="1268"/>
    <n v="160.02000000000001"/>
    <n v="56.75"/>
    <n v="6.26"/>
    <n v="0.16"/>
    <n v="0.59"/>
    <x v="52"/>
    <n v="68141.68658109536"/>
    <n v="9.4035527481911588E-2"/>
  </r>
  <r>
    <n v="54"/>
    <n v="24505"/>
    <n v="159.91"/>
    <n v="0.06"/>
    <n v="979.44"/>
    <n v="5030"/>
    <n v="1333"/>
    <n v="151.80000000000001"/>
    <n v="194.3"/>
    <n v="6.25"/>
    <n v="0.16"/>
    <n v="0.21"/>
    <x v="53"/>
    <n v="266415.58644846897"/>
    <n v="0.36765350929888713"/>
  </r>
  <r>
    <n v="55"/>
    <n v="10768.68"/>
    <n v="13.71"/>
    <n v="0.08"/>
    <n v="472.32"/>
    <n v="4560"/>
    <n v="1381"/>
    <n v="14.34"/>
    <n v="60.25"/>
    <n v="12.21"/>
    <n v="0.08"/>
    <n v="0.46"/>
    <x v="54"/>
    <n v="120882.77546548733"/>
    <n v="0.16681823014237251"/>
  </r>
  <r>
    <n v="56"/>
    <n v="10207.6"/>
    <n v="39.64"/>
    <n v="0.15"/>
    <n v="443.08"/>
    <n v="1571"/>
    <n v="1456"/>
    <n v="39.76"/>
    <n v="35.71"/>
    <n v="17.100000000000001"/>
    <n v="0.06"/>
    <n v="0.74"/>
    <x v="55"/>
    <n v="108675.78734273557"/>
    <n v="0.14997258653297507"/>
  </r>
  <r>
    <n v="57"/>
    <n v="6678.88"/>
    <n v="98.22"/>
    <n v="0.27"/>
    <n v="182.24"/>
    <n v="1192"/>
    <n v="1358"/>
    <n v="104.04"/>
    <n v="56.28"/>
    <n v="4.45"/>
    <n v="0.22"/>
    <n v="0.75"/>
    <x v="56"/>
    <n v="54139.286110798661"/>
    <n v="7.4712214832902149E-2"/>
  </r>
  <r>
    <n v="58"/>
    <n v="9322.0400000000009"/>
    <n v="20.57"/>
    <n v="0.14000000000000001"/>
    <n v="411.42"/>
    <n v="3710"/>
    <n v="1435"/>
    <n v="20.73"/>
    <n v="26.17"/>
    <n v="17.510000000000002"/>
    <n v="0.06"/>
    <n v="0.88"/>
    <x v="57"/>
    <n v="99324.208490794845"/>
    <n v="0.13706740771729689"/>
  </r>
  <r>
    <n v="59"/>
    <n v="36869.040000000001"/>
    <n v="95.94"/>
    <n v="0.05"/>
    <n v="897.84"/>
    <n v="3625"/>
    <n v="1380"/>
    <n v="108.23"/>
    <n v="386.2"/>
    <n v="2.63"/>
    <n v="0.38"/>
    <n v="0.16"/>
    <x v="58"/>
    <n v="291451.4880836404"/>
    <n v="0.40220305355542374"/>
  </r>
  <r>
    <n v="60"/>
    <n v="8240.44"/>
    <n v="59.91"/>
    <n v="0.1"/>
    <n v="331.82"/>
    <n v="4889"/>
    <n v="1489"/>
    <n v="57.8"/>
    <n v="64.239999999999995"/>
    <n v="7.07"/>
    <n v="0.14000000000000001"/>
    <n v="0.47"/>
    <x v="59"/>
    <n v="89897.72621601088"/>
    <n v="0.124058862178095"/>
  </r>
  <r>
    <n v="61"/>
    <n v="7016.88"/>
    <n v="152.29"/>
    <n v="0.16"/>
    <n v="232.55"/>
    <n v="3241"/>
    <n v="1398"/>
    <n v="153.43"/>
    <n v="48.57"/>
    <n v="6.7"/>
    <n v="0.15"/>
    <n v="0.72"/>
    <x v="60"/>
    <n v="63808.637059649998"/>
    <n v="8.8055919142316988E-2"/>
  </r>
  <r>
    <n v="62"/>
    <n v="19225.439999999999"/>
    <n v="154.71"/>
    <n v="0.14000000000000001"/>
    <n v="572.38"/>
    <n v="1760"/>
    <n v="1424"/>
    <n v="155.30000000000001"/>
    <n v="82.52"/>
    <n v="9.3699999999999992"/>
    <n v="0.11"/>
    <n v="0.54"/>
    <x v="61"/>
    <n v="148649.24733339777"/>
    <n v="0.20513596132008891"/>
  </r>
  <r>
    <n v="63"/>
    <n v="7970.04"/>
    <n v="114.94"/>
    <n v="0.14000000000000001"/>
    <n v="287.8"/>
    <n v="3370"/>
    <n v="1434"/>
    <n v="112.86"/>
    <n v="49.7"/>
    <n v="8.9700000000000006"/>
    <n v="0.11"/>
    <n v="0.63"/>
    <x v="62"/>
    <n v="76605.773362378604"/>
    <n v="0.10571596724008246"/>
  </r>
  <r>
    <n v="64"/>
    <n v="24633.439999999999"/>
    <n v="100.7"/>
    <n v="0.08"/>
    <n v="785.91"/>
    <n v="4391"/>
    <n v="1435"/>
    <n v="97.03"/>
    <n v="140.49"/>
    <n v="6.61"/>
    <n v="0.15"/>
    <n v="0.35"/>
    <x v="63"/>
    <n v="210274.33612713346"/>
    <n v="0.29017858385544415"/>
  </r>
  <r>
    <n v="65"/>
    <n v="12864.28"/>
    <n v="50.88"/>
    <n v="0.1"/>
    <n v="442.47"/>
    <n v="3765"/>
    <n v="1594"/>
    <n v="49.29"/>
    <n v="168.71"/>
    <n v="3.1"/>
    <n v="0.32"/>
    <n v="0.24"/>
    <x v="64"/>
    <n v="138725.67870701797"/>
    <n v="0.1914414366156848"/>
  </r>
  <r>
    <n v="66"/>
    <n v="9950.7199999999993"/>
    <n v="176.74"/>
    <n v="0.15"/>
    <n v="292.8"/>
    <n v="6265"/>
    <n v="1491"/>
    <n v="170.29"/>
    <n v="81.23"/>
    <n v="6.12"/>
    <n v="0.16"/>
    <n v="0.53"/>
    <x v="65"/>
    <n v="84897.35529105326"/>
    <n v="0.11715835030165349"/>
  </r>
  <r>
    <n v="67"/>
    <n v="43378.92"/>
    <n v="164.63"/>
    <n v="0.05"/>
    <n v="990.03"/>
    <n v="4744"/>
    <n v="1558"/>
    <n v="162.41999999999999"/>
    <n v="339.28"/>
    <n v="3.06"/>
    <n v="0.33"/>
    <n v="0.19"/>
    <x v="66"/>
    <n v="301726.87581731408"/>
    <n v="0.41638308862789342"/>
  </r>
  <r>
    <n v="68"/>
    <n v="1399.32"/>
    <n v="149.97999999999999"/>
    <n v="0.82"/>
    <n v="53.03"/>
    <n v="4632"/>
    <n v="1509"/>
    <n v="168.69"/>
    <n v="36.65"/>
    <n v="1.45"/>
    <n v="0.69"/>
    <n v="0.88"/>
    <x v="67"/>
    <n v="20355.572607816634"/>
    <n v="2.8090690198786954E-2"/>
  </r>
  <r>
    <n v="69"/>
    <n v="9220.64"/>
    <n v="161.22"/>
    <n v="0.16"/>
    <n v="275.70999999999998"/>
    <n v="1461"/>
    <n v="1545"/>
    <n v="159"/>
    <n v="63.67"/>
    <n v="7.04"/>
    <n v="0.14000000000000001"/>
    <n v="0.64"/>
    <x v="68"/>
    <n v="77032.495892515712"/>
    <n v="0.10630484433167167"/>
  </r>
  <r>
    <n v="70"/>
    <n v="39843.440000000002"/>
    <n v="174.81"/>
    <n v="0.06"/>
    <n v="762.93"/>
    <n v="1625"/>
    <n v="1636"/>
    <n v="3.13"/>
    <n v="358.15"/>
    <n v="2.02"/>
    <n v="0.49"/>
    <n v="0.21"/>
    <x v="69"/>
    <n v="254462.81600324565"/>
    <n v="0.35115868608447898"/>
  </r>
  <r>
    <n v="71"/>
    <n v="1203.28"/>
    <n v="61.28"/>
    <n v="0.69"/>
    <n v="56.78"/>
    <n v="4389"/>
    <n v="1607"/>
    <n v="74.05"/>
    <n v="35.61"/>
    <n v="1.61"/>
    <n v="0.62"/>
    <n v="0.84"/>
    <x v="70"/>
    <n v="20970.688595407883"/>
    <n v="2.8939550261662877E-2"/>
  </r>
  <r>
    <n v="72"/>
    <n v="3407.04"/>
    <n v="118.46"/>
    <n v="0.38"/>
    <n v="134.22"/>
    <n v="4378"/>
    <n v="1602"/>
    <n v="121.53"/>
    <n v="43.42"/>
    <n v="4.28"/>
    <n v="0.23"/>
    <n v="0.72"/>
    <x v="71"/>
    <n v="40320.739496571659"/>
    <n v="5.5642620505268886E-2"/>
  </r>
  <r>
    <n v="73"/>
    <n v="5367.44"/>
    <n v="137.76"/>
    <n v="0.22"/>
    <n v="221.11"/>
    <n v="5384"/>
    <n v="1632"/>
    <n v="138.81"/>
    <n v="38.04"/>
    <n v="8.19"/>
    <n v="0.12"/>
    <n v="0.7"/>
    <x v="72"/>
    <n v="58821.884938845687"/>
    <n v="8.1174201215607047E-2"/>
  </r>
  <r>
    <n v="74"/>
    <n v="8166.08"/>
    <n v="59.86"/>
    <n v="0.1"/>
    <n v="375.06"/>
    <n v="4797"/>
    <n v="1773"/>
    <n v="60.06"/>
    <n v="41.06"/>
    <n v="15.56"/>
    <n v="0.06"/>
    <n v="0.56999999999999995"/>
    <x v="73"/>
    <n v="94450.946404601447"/>
    <n v="0.13034230603834998"/>
  </r>
  <r>
    <n v="75"/>
    <n v="25762.36"/>
    <n v="133.06"/>
    <n v="0.08"/>
    <n v="752.75"/>
    <n v="3335"/>
    <n v="1657"/>
    <n v="132.34"/>
    <n v="137.19999999999999"/>
    <n v="6.89"/>
    <n v="0.15"/>
    <n v="0.35"/>
    <x v="74"/>
    <n v="202000.91260399658"/>
    <n v="0.27876125939351526"/>
  </r>
  <r>
    <n v="76"/>
    <n v="10302.24"/>
    <n v="166.42"/>
    <n v="0.13"/>
    <n v="394.82"/>
    <n v="1016"/>
    <n v="1671"/>
    <n v="167.06"/>
    <n v="49.09"/>
    <n v="13.55"/>
    <n v="7.0000000000000007E-2"/>
    <n v="0.6"/>
    <x v="75"/>
    <n v="100758.72252827699"/>
    <n v="0.13904703708902225"/>
  </r>
  <r>
    <n v="77"/>
    <n v="7125.04"/>
    <n v="8.94"/>
    <n v="0.43"/>
    <n v="169"/>
    <n v="2985"/>
    <n v="1713"/>
    <n v="14.25"/>
    <n v="57.41"/>
    <n v="3.22"/>
    <n v="0.31"/>
    <n v="0.86"/>
    <x v="76"/>
    <n v="51390.557472521898"/>
    <n v="7.0918969312080221E-2"/>
  </r>
  <r>
    <n v="78"/>
    <n v="1345.24"/>
    <n v="145.38"/>
    <n v="0.6"/>
    <n v="60.7"/>
    <n v="5398"/>
    <n v="1708"/>
    <n v="133.26"/>
    <n v="33.630000000000003"/>
    <n v="2.0299999999999998"/>
    <n v="0.49"/>
    <n v="0.82"/>
    <x v="77"/>
    <n v="21411.029929698296"/>
    <n v="2.9547221302983647E-2"/>
  </r>
  <r>
    <n v="79"/>
    <n v="7084.48"/>
    <n v="135.32"/>
    <n v="0.17"/>
    <n v="308.89"/>
    <n v="5495"/>
    <n v="1715"/>
    <n v="135.68"/>
    <n v="33.090000000000003"/>
    <n v="12.36"/>
    <n v="0.08"/>
    <n v="0.76"/>
    <x v="78"/>
    <n v="77622.644072492563"/>
    <n v="0.10711924882003973"/>
  </r>
  <r>
    <n v="80"/>
    <n v="2764.84"/>
    <n v="112.93"/>
    <n v="0.4"/>
    <n v="127"/>
    <n v="3580"/>
    <n v="1725"/>
    <n v="112.89"/>
    <n v="26.33"/>
    <n v="5.3"/>
    <n v="0.19"/>
    <n v="0.88"/>
    <x v="79"/>
    <n v="34802.854013788179"/>
    <n v="4.8027938539027683E-2"/>
  </r>
  <r>
    <n v="81"/>
    <n v="19556.68"/>
    <n v="119.59"/>
    <n v="0.08"/>
    <n v="728.45"/>
    <n v="5534"/>
    <n v="1734"/>
    <n v="122.61"/>
    <n v="149.62"/>
    <n v="5.58"/>
    <n v="0.18"/>
    <n v="0.26"/>
    <x v="80"/>
    <n v="199304.38938164085"/>
    <n v="0.27504005734666437"/>
  </r>
  <r>
    <n v="82"/>
    <n v="15730.52"/>
    <n v="61.39"/>
    <n v="0.12"/>
    <n v="443.08"/>
    <n v="3926"/>
    <n v="1892"/>
    <n v="62.38"/>
    <n v="89.63"/>
    <n v="6.3"/>
    <n v="0.16"/>
    <n v="0.51"/>
    <x v="81"/>
    <n v="120914.55267517841"/>
    <n v="0.16686208269174618"/>
  </r>
  <r>
    <n v="83"/>
    <n v="3630.12"/>
    <n v="118.46"/>
    <n v="0.33"/>
    <n v="164.15"/>
    <n v="3561"/>
    <n v="1747"/>
    <n v="119.41"/>
    <n v="27.15"/>
    <n v="6.81"/>
    <n v="0.15"/>
    <n v="0.88"/>
    <x v="82"/>
    <n v="43421.287242142309"/>
    <n v="5.992137639415638E-2"/>
  </r>
  <r>
    <n v="84"/>
    <n v="7361.64"/>
    <n v="153.63999999999999"/>
    <n v="0.12"/>
    <n v="236.6"/>
    <n v="6298"/>
    <n v="1763"/>
    <n v="157.38"/>
    <n v="56.98"/>
    <n v="6.02"/>
    <n v="0.17"/>
    <n v="0.61"/>
    <x v="83"/>
    <n v="66636.808722154397"/>
    <n v="9.1958796036573059E-2"/>
  </r>
  <r>
    <n v="85"/>
    <n v="5800.08"/>
    <n v="47.92"/>
    <n v="0.17"/>
    <n v="219.71"/>
    <n v="4264"/>
    <n v="1821"/>
    <n v="50.28"/>
    <n v="38.64"/>
    <n v="7.48"/>
    <n v="0.13"/>
    <n v="0.73"/>
    <x v="84"/>
    <n v="58640.300883468197"/>
    <n v="8.0923615219186104E-2"/>
  </r>
  <r>
    <n v="86"/>
    <n v="7855.12"/>
    <n v="83.29"/>
    <n v="0.15"/>
    <n v="239.89"/>
    <n v="4883"/>
    <n v="1895"/>
    <n v="85.65"/>
    <n v="62.78"/>
    <n v="5.94"/>
    <n v="0.17"/>
    <n v="0.65"/>
    <x v="85"/>
    <n v="68700.057551381135"/>
    <n v="9.4806079420905964E-2"/>
  </r>
  <r>
    <n v="87"/>
    <n v="19049.68"/>
    <n v="127.19"/>
    <n v="0.1"/>
    <n v="676.89"/>
    <n v="2048"/>
    <n v="1807"/>
    <n v="128.76"/>
    <n v="62.87"/>
    <n v="19"/>
    <n v="0.05"/>
    <n v="0.56000000000000005"/>
    <x v="86"/>
    <n v="167910.77600756503"/>
    <n v="0.23171687089043971"/>
  </r>
  <r>
    <n v="88"/>
    <n v="24342.76"/>
    <n v="138.93"/>
    <n v="0.06"/>
    <n v="770.96"/>
    <n v="1792"/>
    <n v="1841"/>
    <n v="137.32"/>
    <n v="350.64"/>
    <n v="2.34"/>
    <n v="0.43"/>
    <n v="0.13"/>
    <x v="87"/>
    <n v="254580.84563924102"/>
    <n v="0.35132156698215256"/>
  </r>
  <r>
    <n v="89"/>
    <n v="22429.68"/>
    <n v="154.69999999999999"/>
    <n v="0.08"/>
    <n v="608.03"/>
    <n v="2539"/>
    <n v="1848"/>
    <n v="156.83000000000001"/>
    <n v="83.45"/>
    <n v="11.53"/>
    <n v="0.09"/>
    <n v="0.54"/>
    <x v="88"/>
    <n v="156952.17826553353"/>
    <n v="0.21659400600643625"/>
  </r>
  <r>
    <n v="90"/>
    <n v="19042.919999999998"/>
    <n v="129.53"/>
    <n v="0.08"/>
    <n v="733.79"/>
    <n v="4175"/>
    <n v="1852"/>
    <n v="130.69"/>
    <n v="204.91"/>
    <n v="3.69"/>
    <n v="0.27"/>
    <n v="0.19"/>
    <x v="89"/>
    <n v="213066.19097856237"/>
    <n v="0.29403134355041605"/>
  </r>
  <r>
    <n v="91"/>
    <n v="7692.88"/>
    <n v="133.09"/>
    <n v="0.25"/>
    <n v="246.47"/>
    <n v="2814"/>
    <n v="1876"/>
    <n v="133.29"/>
    <n v="46.13"/>
    <n v="6.94"/>
    <n v="0.14000000000000001"/>
    <n v="0.78"/>
    <x v="90"/>
    <n v="66414.368254316985"/>
    <n v="9.1651828190957435E-2"/>
  </r>
  <r>
    <n v="92"/>
    <n v="14594.84"/>
    <n v="131.38"/>
    <n v="0.11"/>
    <n v="608.87"/>
    <n v="5462"/>
    <n v="1891"/>
    <n v="133.1"/>
    <n v="42.53"/>
    <n v="20.93"/>
    <n v="0.05"/>
    <n v="0.61"/>
    <x v="91"/>
    <n v="147854.81709112125"/>
    <n v="0.2040396475857473"/>
  </r>
  <r>
    <n v="93"/>
    <n v="2379.52"/>
    <n v="141.77000000000001"/>
    <n v="0.48"/>
    <n v="110.55"/>
    <n v="5826"/>
    <n v="1940"/>
    <n v="138.81"/>
    <n v="27.06"/>
    <n v="4.5"/>
    <n v="0.22"/>
    <n v="0.88"/>
    <x v="92"/>
    <n v="31234.727325620501"/>
    <n v="4.3103923709356291E-2"/>
  </r>
  <r>
    <n v="94"/>
    <n v="2433.6"/>
    <n v="59.42"/>
    <n v="0.46"/>
    <n v="111.92"/>
    <n v="2781"/>
    <n v="2002"/>
    <n v="59.26"/>
    <n v="27.26"/>
    <n v="4.5599999999999996"/>
    <n v="0.22"/>
    <n v="0.88"/>
    <x v="93"/>
    <n v="31591.086034298831"/>
    <n v="4.3595698727332384E-2"/>
  </r>
  <r>
    <n v="95"/>
    <n v="5658.12"/>
    <n v="177.49"/>
    <n v="0.18"/>
    <n v="284.16000000000003"/>
    <n v="5698"/>
    <n v="1987"/>
    <n v="175.8"/>
    <n v="25.85"/>
    <n v="13.03"/>
    <n v="0.08"/>
    <n v="0.86"/>
    <x v="94"/>
    <n v="70366.091259469613"/>
    <n v="9.7105205938068054E-2"/>
  </r>
  <r>
    <n v="96"/>
    <n v="2879.76"/>
    <n v="86.24"/>
    <n v="0.32"/>
    <n v="109.97"/>
    <n v="3880"/>
    <n v="2050"/>
    <n v="83.21"/>
    <n v="35.76"/>
    <n v="3.58"/>
    <n v="0.28000000000000003"/>
    <n v="0.83"/>
    <x v="95"/>
    <n v="33077.805487702026"/>
    <n v="4.564737157302879E-2"/>
  </r>
  <r>
    <n v="97"/>
    <n v="17143.36"/>
    <n v="113.58"/>
    <n v="7.0000000000000007E-2"/>
    <n v="568.45000000000005"/>
    <n v="4884"/>
    <n v="2022"/>
    <n v="110.34"/>
    <n v="82.49"/>
    <n v="10.63"/>
    <n v="0.09"/>
    <n v="0.48"/>
    <x v="96"/>
    <n v="147750.40625927923"/>
    <n v="0.20389556063780534"/>
  </r>
  <r>
    <n v="98"/>
    <n v="14520.48"/>
    <n v="166.21"/>
    <n v="0.06"/>
    <n v="638.23"/>
    <n v="5079"/>
    <n v="2049"/>
    <n v="166.81"/>
    <n v="60.88"/>
    <n v="14.53"/>
    <n v="7.0000000000000007E-2"/>
    <n v="0.46"/>
    <x v="97"/>
    <n v="158684.03619369632"/>
    <n v="0.2189839699473009"/>
  </r>
  <r>
    <n v="99"/>
    <n v="16731"/>
    <n v="100.29"/>
    <n v="0.12"/>
    <n v="469.16"/>
    <n v="2482"/>
    <n v="2056"/>
    <n v="104.11"/>
    <n v="61.39"/>
    <n v="11.09"/>
    <n v="0.09"/>
    <n v="0.67"/>
    <x v="98"/>
    <n v="120424.27572565919"/>
    <n v="0.16618550050140968"/>
  </r>
  <r>
    <n v="100"/>
    <n v="16744.52"/>
    <n v="79.34"/>
    <n v="0.13"/>
    <n v="492.11"/>
    <n v="4160"/>
    <n v="2243"/>
    <n v="77.8"/>
    <n v="92.84"/>
    <n v="7.31"/>
    <n v="0.14000000000000001"/>
    <n v="0.49"/>
    <x v="99"/>
    <n v="132771.99149132852"/>
    <n v="0.18322534825803335"/>
  </r>
  <r>
    <n v="101"/>
    <n v="44947.24"/>
    <n v="110.59"/>
    <n v="0.09"/>
    <n v="790.84"/>
    <n v="2131"/>
    <n v="2084"/>
    <n v="104.86"/>
    <n v="320.06"/>
    <n v="2.5299999999999998"/>
    <n v="0.4"/>
    <n v="0.28000000000000003"/>
    <x v="100"/>
    <n v="252152.15889856714"/>
    <n v="0.34796997928002266"/>
  </r>
  <r>
    <n v="102"/>
    <n v="49179"/>
    <n v="16.3"/>
    <n v="0.04"/>
    <n v="846.04"/>
    <n v="872"/>
    <n v="2239"/>
    <n v="12.24"/>
    <n v="593.46"/>
    <n v="1.39"/>
    <n v="0.72"/>
    <n v="0.15"/>
    <x v="101"/>
    <n v="326737.80964487116"/>
    <n v="0.45089817730992215"/>
  </r>
  <r>
    <n v="103"/>
    <n v="4441.32"/>
    <n v="41.31"/>
    <n v="0.37"/>
    <n v="170.57"/>
    <n v="5309"/>
    <n v="2145"/>
    <n v="37.57"/>
    <n v="40.42"/>
    <n v="5.56"/>
    <n v="0.18"/>
    <n v="0.79"/>
    <x v="102"/>
    <n v="47890.524805120782"/>
    <n v="6.6088924231066673E-2"/>
  </r>
  <r>
    <n v="104"/>
    <n v="20949.240000000002"/>
    <n v="13.82"/>
    <n v="0.15"/>
    <n v="511"/>
    <n v="1760"/>
    <n v="2171"/>
    <n v="12.34"/>
    <n v="78.64"/>
    <n v="9.3000000000000007"/>
    <n v="0.11"/>
    <n v="0.63"/>
    <x v="103"/>
    <n v="133836.52801597904"/>
    <n v="0.18469440866205106"/>
  </r>
  <r>
    <n v="105"/>
    <n v="6415.24"/>
    <n v="48.94"/>
    <n v="0.2"/>
    <n v="280.63"/>
    <n v="4464"/>
    <n v="2202"/>
    <n v="50.26"/>
    <n v="39.200000000000003"/>
    <n v="10.61"/>
    <n v="0.09"/>
    <n v="0.7"/>
    <x v="104"/>
    <n v="72595.035539228295"/>
    <n v="0.10018114904413504"/>
  </r>
  <r>
    <n v="106"/>
    <n v="10964.72"/>
    <n v="168.02"/>
    <n v="0.13"/>
    <n v="437.64"/>
    <n v="2969"/>
    <n v="2134"/>
    <n v="165.55"/>
    <n v="69.73"/>
    <n v="8.5299999999999994"/>
    <n v="0.12"/>
    <n v="0.46"/>
    <x v="105"/>
    <n v="115162.8777210964"/>
    <n v="0.15892477125511303"/>
  </r>
  <r>
    <n v="107"/>
    <n v="2102.36"/>
    <n v="110.31"/>
    <n v="0.33"/>
    <n v="86.11"/>
    <n v="5654"/>
    <n v="2134"/>
    <n v="118.89"/>
    <n v="35.33"/>
    <n v="2.96"/>
    <n v="0.34"/>
    <n v="0.77"/>
    <x v="106"/>
    <n v="27564.459606302986"/>
    <n v="3.8038954256698121E-2"/>
  </r>
  <r>
    <n v="108"/>
    <n v="2629.64"/>
    <n v="102.95"/>
    <n v="0.3"/>
    <n v="121.73"/>
    <n v="5044"/>
    <n v="2154"/>
    <n v="109.98"/>
    <n v="35.44"/>
    <n v="4.7300000000000004"/>
    <n v="0.21"/>
    <n v="0.7"/>
    <x v="107"/>
    <n v="35674.45747960014"/>
    <n v="4.923075132184819E-2"/>
  </r>
  <r>
    <n v="109"/>
    <n v="10836.28"/>
    <n v="171.32"/>
    <n v="0.1"/>
    <n v="476.64"/>
    <n v="2600"/>
    <n v="2174"/>
    <n v="173.11"/>
    <n v="43.13"/>
    <n v="16.899999999999999"/>
    <n v="0.06"/>
    <n v="0.64"/>
    <x v="108"/>
    <n v="117977.43057944749"/>
    <n v="0.16280885419963753"/>
  </r>
  <r>
    <n v="110"/>
    <n v="12681.76"/>
    <n v="149.22999999999999"/>
    <n v="0.11"/>
    <n v="484.38"/>
    <n v="2910"/>
    <n v="2197"/>
    <n v="150.41"/>
    <n v="51.28"/>
    <n v="15.37"/>
    <n v="7.0000000000000007E-2"/>
    <n v="0.6"/>
    <x v="109"/>
    <n v="121584.14387938289"/>
    <n v="0.16778611855354839"/>
  </r>
  <r>
    <n v="111"/>
    <n v="33718.879999999997"/>
    <n v="15.22"/>
    <n v="0.04"/>
    <n v="973.53"/>
    <n v="5894"/>
    <n v="2363"/>
    <n v="25.13"/>
    <n v="265.77"/>
    <n v="4.8499999999999996"/>
    <n v="0.21"/>
    <n v="0.21"/>
    <x v="110"/>
    <n v="281296.39978665422"/>
    <n v="0.38818903170558278"/>
  </r>
  <r>
    <n v="112"/>
    <n v="28865.200000000001"/>
    <n v="37.65"/>
    <n v="0.09"/>
    <n v="637.13"/>
    <n v="3148"/>
    <n v="2377"/>
    <n v="35.700000000000003"/>
    <n v="202.17"/>
    <n v="3.4"/>
    <n v="0.28999999999999998"/>
    <n v="0.31"/>
    <x v="111"/>
    <n v="190504.37209790922"/>
    <n v="0.2628960334951147"/>
  </r>
  <r>
    <n v="113"/>
    <n v="4387.24"/>
    <n v="32.700000000000003"/>
    <n v="0.19"/>
    <n v="137.28"/>
    <n v="1568"/>
    <n v="2258"/>
    <n v="24.62"/>
    <n v="55.64"/>
    <n v="3.37"/>
    <n v="0.3"/>
    <n v="0.7"/>
    <x v="112"/>
    <n v="43788.994954281727"/>
    <n v="6.0428813036908779E-2"/>
  </r>
  <r>
    <n v="114"/>
    <n v="5854.16"/>
    <n v="141.83000000000001"/>
    <n v="0.13"/>
    <n v="269.32"/>
    <n v="1960"/>
    <n v="2264"/>
    <n v="139.69999999999999"/>
    <n v="41.01"/>
    <n v="10.78"/>
    <n v="0.09"/>
    <n v="0.57999999999999996"/>
    <x v="113"/>
    <n v="70438.724881620597"/>
    <n v="9.7205440336636417E-2"/>
  </r>
  <r>
    <n v="115"/>
    <n v="21381.88"/>
    <n v="176.22"/>
    <n v="0.06"/>
    <n v="762.05"/>
    <n v="925"/>
    <n v="2292"/>
    <n v="173.14"/>
    <n v="95.76"/>
    <n v="10.19"/>
    <n v="0.1"/>
    <n v="0.38"/>
    <x v="114"/>
    <n v="194705.77317920589"/>
    <n v="0.26869396698730413"/>
  </r>
  <r>
    <n v="116"/>
    <n v="47374.080000000002"/>
    <n v="116.89"/>
    <n v="0.08"/>
    <n v="799.19"/>
    <n v="5061"/>
    <n v="2310"/>
    <n v="114.81"/>
    <n v="314.37"/>
    <n v="2.73"/>
    <n v="0.37"/>
    <n v="0.25"/>
    <x v="115"/>
    <n v="252755.92588269725"/>
    <n v="0.34880317771812219"/>
  </r>
  <r>
    <n v="117"/>
    <n v="25992.2"/>
    <n v="85.96"/>
    <n v="0.1"/>
    <n v="618.39"/>
    <n v="4451"/>
    <n v="2573"/>
    <n v="85.18"/>
    <n v="147.94999999999999"/>
    <n v="4.99"/>
    <n v="0.2"/>
    <n v="0.39"/>
    <x v="116"/>
    <n v="173943.90624748214"/>
    <n v="0.24004259062152533"/>
  </r>
  <r>
    <n v="118"/>
    <n v="6097.52"/>
    <n v="76.61"/>
    <n v="0.22"/>
    <n v="260.44"/>
    <n v="3997"/>
    <n v="2435"/>
    <n v="75.55"/>
    <n v="31.99"/>
    <n v="10.34"/>
    <n v="0.1"/>
    <n v="0.82"/>
    <x v="117"/>
    <n v="66375.781642549264"/>
    <n v="9.1598578666717972E-2"/>
  </r>
  <r>
    <n v="119"/>
    <n v="12810.2"/>
    <n v="116.15"/>
    <n v="0.12"/>
    <n v="400.1"/>
    <n v="1613"/>
    <n v="2349"/>
    <n v="117.9"/>
    <n v="85.17"/>
    <n v="6.82"/>
    <n v="0.15"/>
    <n v="0.5"/>
    <x v="118"/>
    <n v="110146.61819129325"/>
    <n v="0.15200233310398467"/>
  </r>
  <r>
    <n v="120"/>
    <n v="43095"/>
    <n v="7.29"/>
    <n v="0.03"/>
    <n v="1683.85"/>
    <n v="2482"/>
    <n v="2399"/>
    <n v="4.07"/>
    <n v="363.97"/>
    <n v="4.05"/>
    <n v="0.25"/>
    <n v="0.13"/>
    <x v="119"/>
    <n v="464814.32535391458"/>
    <n v="0.64144376898840205"/>
  </r>
  <r>
    <n v="121"/>
    <n v="17231.240000000002"/>
    <n v="160.16"/>
    <n v="0.14000000000000001"/>
    <n v="448.92"/>
    <n v="6274"/>
    <n v="2370"/>
    <n v="161.77000000000001"/>
    <n v="61.72"/>
    <n v="10.3"/>
    <n v="0.1"/>
    <n v="0.72"/>
    <x v="120"/>
    <n v="115905.10254745188"/>
    <n v="0.15994904151548359"/>
  </r>
  <r>
    <n v="122"/>
    <n v="31379.919999999998"/>
    <n v="95.37"/>
    <n v="0.08"/>
    <n v="924.39"/>
    <n v="3513"/>
    <n v="2368"/>
    <n v="98.08"/>
    <n v="123.37"/>
    <n v="9.07"/>
    <n v="0.11"/>
    <n v="0.36"/>
    <x v="121"/>
    <n v="237820.6373278987"/>
    <n v="0.32819247951250019"/>
  </r>
  <r>
    <n v="123"/>
    <n v="21125"/>
    <n v="159.91999999999999"/>
    <n v="0.08"/>
    <n v="707.28"/>
    <n v="1158"/>
    <n v="2386"/>
    <n v="160.22999999999999"/>
    <n v="147.58000000000001"/>
    <n v="5.28"/>
    <n v="0.19"/>
    <n v="0.28000000000000003"/>
    <x v="122"/>
    <n v="194036.18197500141"/>
    <n v="0.26776993112550196"/>
  </r>
  <r>
    <n v="124"/>
    <n v="30751.24"/>
    <n v="86.69"/>
    <n v="7.0000000000000007E-2"/>
    <n v="831.51"/>
    <n v="3999"/>
    <n v="2703"/>
    <n v="83.9"/>
    <n v="196.24"/>
    <n v="4.68"/>
    <n v="0.21"/>
    <n v="0.27"/>
    <x v="123"/>
    <n v="233278.76614276922"/>
    <n v="0.3219246972770215"/>
  </r>
  <r>
    <n v="125"/>
    <n v="18704.919999999998"/>
    <n v="108.81"/>
    <n v="0.08"/>
    <n v="808.2"/>
    <n v="1525"/>
    <n v="2433"/>
    <n v="105.87"/>
    <n v="73.44"/>
    <n v="14.54"/>
    <n v="7.0000000000000007E-2"/>
    <n v="0.42"/>
    <x v="124"/>
    <n v="200114.70822876293"/>
    <n v="0.27615829735569281"/>
  </r>
  <r>
    <n v="126"/>
    <n v="26127.4"/>
    <n v="89.35"/>
    <n v="0.06"/>
    <n v="641.13"/>
    <n v="4547"/>
    <n v="2690"/>
    <n v="86.05"/>
    <n v="222.52"/>
    <n v="3.24"/>
    <n v="0.31"/>
    <n v="0.26"/>
    <x v="125"/>
    <n v="196031.33678346159"/>
    <n v="0.27052324476117701"/>
  </r>
  <r>
    <n v="127"/>
    <n v="27344.2"/>
    <n v="14.86"/>
    <n v="0.06"/>
    <n v="809.3"/>
    <n v="2129"/>
    <n v="2552"/>
    <n v="15.46"/>
    <n v="171.03"/>
    <n v="5.84"/>
    <n v="0.17"/>
    <n v="0.26"/>
    <x v="126"/>
    <n v="222515.3712602685"/>
    <n v="0.30707121233917051"/>
  </r>
  <r>
    <n v="128"/>
    <n v="9105.7199999999993"/>
    <n v="17.77"/>
    <n v="0.12"/>
    <n v="398.95"/>
    <n v="1819"/>
    <n v="2561"/>
    <n v="16.66"/>
    <n v="39.5"/>
    <n v="16.3"/>
    <n v="0.06"/>
    <n v="0.62"/>
    <x v="127"/>
    <n v="99519.411350325638"/>
    <n v="0.13733678766344937"/>
  </r>
  <r>
    <n v="129"/>
    <n v="14128.4"/>
    <n v="93.91"/>
    <n v="0.1"/>
    <n v="600.73"/>
    <n v="3595"/>
    <n v="2550"/>
    <n v="95.46"/>
    <n v="83.56"/>
    <n v="9.08"/>
    <n v="0.11"/>
    <n v="0.38"/>
    <x v="128"/>
    <n v="155320.19156782833"/>
    <n v="0.21434186436360309"/>
  </r>
  <r>
    <n v="130"/>
    <n v="17379.96"/>
    <n v="139.27000000000001"/>
    <n v="0.09"/>
    <n v="597.85"/>
    <n v="5742"/>
    <n v="2576"/>
    <n v="136.94"/>
    <n v="147.85"/>
    <n v="4.6399999999999997"/>
    <n v="0.22"/>
    <n v="0.27"/>
    <x v="129"/>
    <n v="169259.03761874291"/>
    <n v="0.23357747191386519"/>
  </r>
  <r>
    <n v="131"/>
    <n v="2582.3200000000002"/>
    <n v="81.459999999999994"/>
    <n v="0.67"/>
    <n v="74.45"/>
    <n v="3888"/>
    <n v="2612"/>
    <n v="77.91"/>
    <n v="46.06"/>
    <n v="1.56"/>
    <n v="0.64"/>
    <n v="0.91"/>
    <x v="130"/>
    <n v="27353.368141926658"/>
    <n v="3.7747648035858783E-2"/>
  </r>
  <r>
    <n v="132"/>
    <n v="10910.64"/>
    <n v="169.78"/>
    <n v="0.08"/>
    <n v="488.14"/>
    <n v="1070"/>
    <n v="2601"/>
    <n v="170.19"/>
    <n v="51.83"/>
    <n v="15.64"/>
    <n v="0.06"/>
    <n v="0.49"/>
    <x v="131"/>
    <n v="122562.42797772912"/>
    <n v="0.16913615060926618"/>
  </r>
  <r>
    <n v="133"/>
    <n v="20732.919999999998"/>
    <n v="89.17"/>
    <n v="7.0000000000000007E-2"/>
    <n v="689.08"/>
    <n v="3718"/>
    <n v="2638"/>
    <n v="90.86"/>
    <n v="127.75"/>
    <n v="6.41"/>
    <n v="0.16"/>
    <n v="0.32"/>
    <x v="132"/>
    <n v="185404.12994249401"/>
    <n v="0.25585769932064173"/>
  </r>
  <r>
    <n v="134"/>
    <n v="13682.24"/>
    <n v="73.239999999999995"/>
    <n v="0.1"/>
    <n v="581.30999999999995"/>
    <n v="958"/>
    <n v="2848"/>
    <n v="68.48"/>
    <n v="86.62"/>
    <n v="8.52"/>
    <n v="0.12"/>
    <n v="0.39"/>
    <x v="133"/>
    <n v="151606.79763535864"/>
    <n v="0.20921738073679491"/>
  </r>
  <r>
    <n v="135"/>
    <n v="46468.24"/>
    <n v="170.99"/>
    <n v="0.03"/>
    <n v="1441.82"/>
    <n v="1107"/>
    <n v="2647"/>
    <n v="153.43"/>
    <n v="466.61"/>
    <n v="3.14"/>
    <n v="0.32"/>
    <n v="0.11"/>
    <x v="134"/>
    <n v="433175.57350507908"/>
    <n v="0.59778229143700912"/>
  </r>
  <r>
    <n v="136"/>
    <n v="5793.32"/>
    <n v="67.42"/>
    <n v="0.16"/>
    <n v="281.5"/>
    <n v="3200"/>
    <n v="2757"/>
    <n v="68.89"/>
    <n v="36.83"/>
    <n v="12.37"/>
    <n v="0.08"/>
    <n v="0.63"/>
    <x v="135"/>
    <n v="72254.565435395503"/>
    <n v="9.9711300300845795E-2"/>
  </r>
  <r>
    <n v="137"/>
    <n v="6334.12"/>
    <n v="121.47"/>
    <n v="0.2"/>
    <n v="226.54"/>
    <n v="6322"/>
    <n v="2662"/>
    <n v="121.87"/>
    <n v="54.82"/>
    <n v="6.99"/>
    <n v="0.14000000000000001"/>
    <n v="0.6"/>
    <x v="136"/>
    <n v="63863.112276263251"/>
    <n v="8.8131094941243285E-2"/>
  </r>
  <r>
    <n v="138"/>
    <n v="34408.400000000001"/>
    <n v="147.69999999999999"/>
    <n v="0.05"/>
    <n v="865.3"/>
    <n v="5874"/>
    <n v="2678"/>
    <n v="141.1"/>
    <n v="321.27999999999997"/>
    <n v="2.85"/>
    <n v="0.35"/>
    <n v="0.19"/>
    <x v="137"/>
    <n v="269330.01053727767"/>
    <n v="0.37167541454144315"/>
  </r>
  <r>
    <n v="139"/>
    <n v="31339.360000000001"/>
    <n v="12.03"/>
    <n v="0.06"/>
    <n v="1002.49"/>
    <n v="1519"/>
    <n v="2804"/>
    <n v="15.8"/>
    <n v="128.46"/>
    <n v="10.37"/>
    <n v="0.1"/>
    <n v="0.37"/>
    <x v="138"/>
    <n v="256703.10928646545"/>
    <n v="0.35425029081532228"/>
  </r>
  <r>
    <n v="140"/>
    <n v="35158.76"/>
    <n v="114.78"/>
    <n v="0.09"/>
    <n v="825.91"/>
    <n v="6113"/>
    <n v="2697"/>
    <n v="120.04"/>
    <n v="127.44"/>
    <n v="8.52"/>
    <n v="0.12"/>
    <n v="0.44"/>
    <x v="139"/>
    <n v="216391.44899266266"/>
    <n v="0.29862019960987446"/>
  </r>
  <r>
    <n v="141"/>
    <n v="11897.6"/>
    <n v="108.3"/>
    <n v="0.14000000000000001"/>
    <n v="454.76"/>
    <n v="3387"/>
    <n v="2703"/>
    <n v="107.3"/>
    <n v="43.39"/>
    <n v="15.81"/>
    <n v="0.06"/>
    <n v="0.64"/>
    <x v="140"/>
    <n v="113070.12148287082"/>
    <n v="0.15603676764636171"/>
  </r>
  <r>
    <n v="142"/>
    <n v="18988.84"/>
    <n v="0.41"/>
    <n v="7.0000000000000007E-2"/>
    <n v="769.82"/>
    <n v="5405"/>
    <n v="2717"/>
    <n v="178.65"/>
    <n v="165.31"/>
    <n v="4.8499999999999996"/>
    <n v="0.21"/>
    <n v="0.24"/>
    <x v="141"/>
    <n v="212255.87213144035"/>
    <n v="0.29291310354138766"/>
  </r>
  <r>
    <n v="143"/>
    <n v="38011.480000000003"/>
    <n v="34.11"/>
    <n v="0.04"/>
    <n v="1362.52"/>
    <n v="2948"/>
    <n v="3103"/>
    <n v="46.01"/>
    <n v="408.55"/>
    <n v="3.6"/>
    <n v="0.28000000000000003"/>
    <n v="0.11"/>
    <x v="142"/>
    <n v="401997.59119676409"/>
    <n v="0.55475667585153443"/>
  </r>
  <r>
    <n v="144"/>
    <n v="3082.56"/>
    <n v="6.07"/>
    <n v="0.42"/>
    <n v="116.28"/>
    <n v="2432"/>
    <n v="2799"/>
    <n v="10.3"/>
    <n v="43.3"/>
    <n v="3.83"/>
    <n v="0.26"/>
    <n v="0.77"/>
    <x v="143"/>
    <n v="36221.479446424819"/>
    <n v="4.9985641636066246E-2"/>
  </r>
  <r>
    <n v="145"/>
    <n v="7483.32"/>
    <n v="97.89"/>
    <n v="0.21"/>
    <n v="267.69"/>
    <n v="625"/>
    <n v="2794"/>
    <n v="97.82"/>
    <n v="56.12"/>
    <n v="6.71"/>
    <n v="0.15"/>
    <n v="0.61"/>
    <x v="144"/>
    <n v="73498.416214731318"/>
    <n v="0.10142781437632921"/>
  </r>
  <r>
    <n v="146"/>
    <n v="3521.96"/>
    <n v="66.650000000000006"/>
    <n v="0.31"/>
    <n v="123.33"/>
    <n v="5057"/>
    <n v="2841"/>
    <n v="71.569999999999993"/>
    <n v="47.67"/>
    <n v="3.52"/>
    <n v="0.28000000000000003"/>
    <n v="0.73"/>
    <x v="145"/>
    <n v="38813.591836938496"/>
    <n v="5.3562756734975119E-2"/>
  </r>
  <r>
    <n v="147"/>
    <n v="14547.52"/>
    <n v="35.18"/>
    <n v="0.1"/>
    <n v="628.37"/>
    <n v="3133"/>
    <n v="2957"/>
    <n v="35.4"/>
    <n v="60.75"/>
    <n v="13.97"/>
    <n v="7.0000000000000007E-2"/>
    <n v="0.48"/>
    <x v="146"/>
    <n v="156416.50530216991"/>
    <n v="0.21585477731699446"/>
  </r>
  <r>
    <n v="148"/>
    <n v="4637.3599999999997"/>
    <n v="144.99"/>
    <n v="0.28000000000000003"/>
    <n v="207.04"/>
    <n v="1614"/>
    <n v="2833"/>
    <n v="144.71"/>
    <n v="27.26"/>
    <n v="8.64"/>
    <n v="0.12"/>
    <n v="0.87"/>
    <x v="147"/>
    <n v="53181.430218682392"/>
    <n v="7.3390373701781697E-2"/>
  </r>
  <r>
    <n v="149"/>
    <n v="6138.08"/>
    <n v="79.19"/>
    <n v="0.28999999999999998"/>
    <n v="216.74"/>
    <n v="5046"/>
    <n v="2959"/>
    <n v="79.63"/>
    <n v="41.63"/>
    <n v="6.39"/>
    <n v="0.16"/>
    <n v="0.8"/>
    <x v="148"/>
    <n v="58644.840484852626"/>
    <n v="8.0929879869096624E-2"/>
  </r>
  <r>
    <n v="150"/>
    <n v="21517.08"/>
    <n v="157.66999999999999"/>
    <n v="7.0000000000000007E-2"/>
    <n v="920.14"/>
    <n v="3315"/>
    <n v="2895"/>
    <n v="160.69"/>
    <n v="115.41"/>
    <n v="8.75"/>
    <n v="0.11"/>
    <n v="0.3"/>
    <x v="149"/>
    <n v="235049.21068269975"/>
    <n v="0.32436791074212562"/>
  </r>
  <r>
    <n v="151"/>
    <n v="26323.439999999999"/>
    <n v="85.52"/>
    <n v="0.09"/>
    <n v="731.09"/>
    <n v="3285"/>
    <n v="3226"/>
    <n v="82.85"/>
    <n v="152.54"/>
    <n v="5.57"/>
    <n v="0.18"/>
    <n v="0.34"/>
    <x v="150"/>
    <n v="200566.3985665144"/>
    <n v="0.27678163002178985"/>
  </r>
  <r>
    <n v="152"/>
    <n v="21773.96"/>
    <n v="54.74"/>
    <n v="0.12"/>
    <n v="481.53"/>
    <n v="4497"/>
    <n v="3096"/>
    <n v="53.56"/>
    <n v="147.75"/>
    <n v="4.12"/>
    <n v="0.24"/>
    <n v="0.4"/>
    <x v="151"/>
    <n v="142834.01795993367"/>
    <n v="0.19711094478470845"/>
  </r>
  <r>
    <n v="153"/>
    <n v="15845.44"/>
    <n v="86.85"/>
    <n v="0.12"/>
    <n v="498.6"/>
    <n v="3440"/>
    <n v="3148"/>
    <n v="82.21"/>
    <n v="86.91"/>
    <n v="7.58"/>
    <n v="0.13"/>
    <n v="0.49"/>
    <x v="152"/>
    <n v="132899.10033009274"/>
    <n v="0.18340075845552797"/>
  </r>
  <r>
    <n v="154"/>
    <n v="28939.56"/>
    <n v="107.21"/>
    <n v="0.06"/>
    <n v="827.37"/>
    <n v="4848"/>
    <n v="2976"/>
    <n v="104.56"/>
    <n v="185.51"/>
    <n v="4.97"/>
    <n v="0.2"/>
    <n v="0.25"/>
    <x v="153"/>
    <n v="229903.57251344013"/>
    <n v="0.31726693006854734"/>
  </r>
  <r>
    <n v="155"/>
    <n v="32143.8"/>
    <n v="58.19"/>
    <n v="0.06"/>
    <n v="890.19"/>
    <n v="3883"/>
    <n v="3296"/>
    <n v="57.89"/>
    <n v="155.74"/>
    <n v="6.56"/>
    <n v="0.15"/>
    <n v="0.32"/>
    <x v="154"/>
    <n v="237405.26380122273"/>
    <n v="0.32761926404568736"/>
  </r>
  <r>
    <n v="156"/>
    <n v="2751.32"/>
    <n v="39.01"/>
    <n v="0.33"/>
    <n v="103.22"/>
    <n v="3968"/>
    <n v="3056"/>
    <n v="40.909999999999997"/>
    <n v="42.04"/>
    <n v="3.1"/>
    <n v="0.32"/>
    <n v="0.78"/>
    <x v="155"/>
    <n v="32971.124855167749"/>
    <n v="4.5500152300131491E-2"/>
  </r>
  <r>
    <n v="157"/>
    <n v="40066.519999999997"/>
    <n v="141.34"/>
    <n v="7.0000000000000007E-2"/>
    <n v="955.77"/>
    <n v="2497"/>
    <n v="3084"/>
    <n v="142.85"/>
    <n v="258.8"/>
    <n v="4.22"/>
    <n v="0.24"/>
    <n v="0.24"/>
    <x v="156"/>
    <n v="275683.1826747976"/>
    <n v="0.38044279209122067"/>
  </r>
  <r>
    <n v="158"/>
    <n v="4502.16"/>
    <n v="171.26"/>
    <n v="0.34"/>
    <n v="141.57"/>
    <n v="2834"/>
    <n v="3115"/>
    <n v="172.61"/>
    <n v="46.74"/>
    <n v="3.57"/>
    <n v="0.28000000000000003"/>
    <n v="0.81"/>
    <x v="157"/>
    <n v="42742.616835168934"/>
    <n v="5.8984811232533123E-2"/>
  </r>
  <r>
    <n v="159"/>
    <n v="17285.32"/>
    <n v="162.25"/>
    <n v="7.0000000000000007E-2"/>
    <n v="603.92999999999995"/>
    <n v="2102"/>
    <n v="3148"/>
    <n v="163.75"/>
    <n v="108.31"/>
    <n v="6.65"/>
    <n v="0.15"/>
    <n v="0.34"/>
    <x v="158"/>
    <n v="161664.28450257939"/>
    <n v="0.22309671261355954"/>
  </r>
  <r>
    <n v="160"/>
    <n v="12323.48"/>
    <n v="63.59"/>
    <n v="0.11"/>
    <n v="503.64"/>
    <n v="572"/>
    <n v="3309"/>
    <n v="61.98"/>
    <n v="76.38"/>
    <n v="8.82"/>
    <n v="0.11"/>
    <n v="0.42"/>
    <x v="159"/>
    <n v="131652.97975006473"/>
    <n v="0.1816811120550893"/>
  </r>
  <r>
    <n v="161"/>
    <n v="47502.52"/>
    <n v="114.56"/>
    <n v="0.04"/>
    <n v="1363.44"/>
    <n v="972"/>
    <n v="3142"/>
    <n v="126.78"/>
    <n v="323.89999999999998"/>
    <n v="5.0999999999999996"/>
    <n v="0.2"/>
    <n v="0.15"/>
    <x v="160"/>
    <n v="382992.55000081757"/>
    <n v="0.52852971900112822"/>
  </r>
  <r>
    <n v="162"/>
    <n v="23632.959999999999"/>
    <n v="123.77"/>
    <n v="0.08"/>
    <n v="526.66999999999996"/>
    <n v="5836"/>
    <n v="3153"/>
    <n v="121.89"/>
    <n v="263.62"/>
    <n v="2.02"/>
    <n v="0.49"/>
    <n v="0.24"/>
    <x v="161"/>
    <n v="179380.07890534576"/>
    <n v="0.24754450888937712"/>
  </r>
  <r>
    <n v="163"/>
    <n v="7976.8"/>
    <n v="18.329999999999998"/>
    <n v="0.14000000000000001"/>
    <n v="255.03"/>
    <n v="5310"/>
    <n v="3200"/>
    <n v="23.43"/>
    <n v="58.56"/>
    <n v="6.08"/>
    <n v="0.16"/>
    <n v="0.64"/>
    <x v="162"/>
    <n v="71178.679907283891"/>
    <n v="9.8226578272051765E-2"/>
  </r>
  <r>
    <n v="164"/>
    <n v="26871"/>
    <n v="14.62"/>
    <n v="0.08"/>
    <n v="779.41"/>
    <n v="1663"/>
    <n v="3258"/>
    <n v="13.9"/>
    <n v="122.25"/>
    <n v="7.99"/>
    <n v="0.13"/>
    <n v="0.37"/>
    <x v="163"/>
    <n v="204658.84921458457"/>
    <n v="0.28242921191612669"/>
  </r>
  <r>
    <n v="165"/>
    <n v="939.64"/>
    <n v="57.49"/>
    <n v="0.59"/>
    <n v="44.88"/>
    <n v="3837"/>
    <n v="3223"/>
    <n v="79.989999999999995"/>
    <n v="33.31"/>
    <n v="1.33"/>
    <n v="0.75"/>
    <n v="0.8"/>
    <x v="164"/>
    <n v="17747.571612457432"/>
    <n v="2.4491648825191253E-2"/>
  </r>
  <r>
    <n v="166"/>
    <n v="7855.12"/>
    <n v="94.31"/>
    <n v="0.12"/>
    <n v="366.64"/>
    <n v="1424"/>
    <n v="3214"/>
    <n v="90.81"/>
    <n v="48.68"/>
    <n v="12.5"/>
    <n v="0.08"/>
    <n v="0.48"/>
    <x v="165"/>
    <n v="94269.362349223957"/>
    <n v="0.13009172004192907"/>
  </r>
  <r>
    <n v="167"/>
    <n v="9288.24"/>
    <n v="73.209999999999994"/>
    <n v="0.1"/>
    <n v="471.12"/>
    <n v="1330"/>
    <n v="3393"/>
    <n v="71.67"/>
    <n v="61.31"/>
    <n v="10.56"/>
    <n v="0.09"/>
    <n v="0.42"/>
    <x v="166"/>
    <n v="120850.99825579629"/>
    <n v="0.16677437759299887"/>
  </r>
  <r>
    <n v="168"/>
    <n v="8625.76"/>
    <n v="89.73"/>
    <n v="0.17"/>
    <n v="379.82"/>
    <n v="1259"/>
    <n v="3239"/>
    <n v="91.96"/>
    <n v="33.799999999999997"/>
    <n v="15.08"/>
    <n v="7.0000000000000007E-2"/>
    <n v="0.76"/>
    <x v="167"/>
    <n v="93883.496231546786"/>
    <n v="0.12955922479953455"/>
  </r>
  <r>
    <n v="169"/>
    <n v="5644.6"/>
    <n v="170.18"/>
    <n v="0.25"/>
    <n v="155.59"/>
    <n v="4646"/>
    <n v="3248"/>
    <n v="170.38"/>
    <n v="56.85"/>
    <n v="3.59"/>
    <n v="0.28000000000000003"/>
    <n v="0.75"/>
    <x v="168"/>
    <n v="48219.645905492478"/>
    <n v="6.6543111349579617E-2"/>
  </r>
  <r>
    <n v="170"/>
    <n v="24978.2"/>
    <n v="19.05"/>
    <n v="0.12"/>
    <n v="582.96"/>
    <n v="1880"/>
    <n v="3340"/>
    <n v="19"/>
    <n v="165.83"/>
    <n v="4.33"/>
    <n v="0.23"/>
    <n v="0.35"/>
    <x v="169"/>
    <n v="169960.40603263848"/>
    <n v="0.23454536032504109"/>
  </r>
  <r>
    <n v="171"/>
    <n v="22585.16"/>
    <n v="87.07"/>
    <n v="0.08"/>
    <n v="655.64"/>
    <n v="5557"/>
    <n v="3554"/>
    <n v="82.48"/>
    <n v="126.67"/>
    <n v="6.45"/>
    <n v="0.15"/>
    <n v="0.36"/>
    <x v="170"/>
    <n v="177568.77795295528"/>
    <n v="0.24504491357507827"/>
  </r>
  <r>
    <n v="172"/>
    <n v="8693.36"/>
    <n v="169.88"/>
    <n v="0.25"/>
    <n v="292.18"/>
    <n v="584"/>
    <n v="3314"/>
    <n v="168.19"/>
    <n v="53.92"/>
    <n v="7.14"/>
    <n v="0.14000000000000001"/>
    <n v="0.69"/>
    <x v="171"/>
    <n v="78557.801957686635"/>
    <n v="0.10840976670160755"/>
  </r>
  <r>
    <n v="173"/>
    <n v="11012.04"/>
    <n v="70.23"/>
    <n v="0.16"/>
    <n v="325.64999999999998"/>
    <n v="3573"/>
    <n v="3429"/>
    <n v="70.41"/>
    <n v="86.51"/>
    <n v="5"/>
    <n v="0.2"/>
    <n v="0.49"/>
    <x v="172"/>
    <n v="93552.105330482867"/>
    <n v="0.12910190535606636"/>
  </r>
  <r>
    <n v="174"/>
    <n v="18772.52"/>
    <n v="26.83"/>
    <n v="0.09"/>
    <n v="600.62"/>
    <n v="1984"/>
    <n v="3427"/>
    <n v="22.12"/>
    <n v="134.88999999999999"/>
    <n v="5.42"/>
    <n v="0.18"/>
    <n v="0.34"/>
    <x v="173"/>
    <n v="166946.11071337212"/>
    <n v="0.23038563278445351"/>
  </r>
  <r>
    <n v="175"/>
    <n v="13830.96"/>
    <n v="51.47"/>
    <n v="0.08"/>
    <n v="419.12"/>
    <n v="6141"/>
    <n v="3452"/>
    <n v="50.29"/>
    <n v="94.84"/>
    <n v="6.42"/>
    <n v="0.16"/>
    <n v="0.49"/>
    <x v="174"/>
    <n v="116658.67637726848"/>
    <n v="0.16098897340063048"/>
  </r>
  <r>
    <n v="176"/>
    <n v="12722.32"/>
    <n v="71.92"/>
    <n v="0.13"/>
    <n v="382.02"/>
    <n v="6562"/>
    <n v="3469"/>
    <n v="66.75"/>
    <n v="78.73"/>
    <n v="7.37"/>
    <n v="0.14000000000000001"/>
    <n v="0.56000000000000005"/>
    <x v="175"/>
    <n v="104581.06689397317"/>
    <n v="0.14432187231368296"/>
  </r>
  <r>
    <n v="177"/>
    <n v="5705.44"/>
    <n v="113.12"/>
    <n v="0.27"/>
    <n v="177.96"/>
    <n v="5768"/>
    <n v="3352"/>
    <n v="115.07"/>
    <n v="46.92"/>
    <n v="4.1500000000000004"/>
    <n v="0.24"/>
    <n v="0.83"/>
    <x v="176"/>
    <n v="51043.277966612448"/>
    <n v="7.0439723593925169E-2"/>
  </r>
  <r>
    <n v="178"/>
    <n v="6611.28"/>
    <n v="60.73"/>
    <n v="0.12"/>
    <n v="302.82"/>
    <n v="2056"/>
    <n v="3468"/>
    <n v="60.13"/>
    <n v="54.77"/>
    <n v="7.12"/>
    <n v="0.14000000000000001"/>
    <n v="0.49"/>
    <x v="177"/>
    <n v="81165.80295304583"/>
    <n v="0.11200880807520323"/>
  </r>
  <r>
    <n v="179"/>
    <n v="15865.72"/>
    <n v="19.04"/>
    <n v="0.09"/>
    <n v="637.80999999999995"/>
    <n v="1147"/>
    <n v="3480"/>
    <n v="22.28"/>
    <n v="82.45"/>
    <n v="10.6"/>
    <n v="0.09"/>
    <n v="0.41"/>
    <x v="178"/>
    <n v="163484.66465773873"/>
    <n v="0.22560883722767944"/>
  </r>
  <r>
    <n v="180"/>
    <n v="32860.36"/>
    <n v="75.209999999999994"/>
    <n v="0.05"/>
    <n v="1124.6600000000001"/>
    <n v="3275"/>
    <n v="3820"/>
    <n v="73.62"/>
    <n v="238.14"/>
    <n v="5.71"/>
    <n v="0.18"/>
    <n v="0.18"/>
    <x v="179"/>
    <n v="309328.43833555433"/>
    <n v="0.42687324490306494"/>
  </r>
  <r>
    <n v="181"/>
    <n v="28527.200000000001"/>
    <n v="143.49"/>
    <n v="0.05"/>
    <n v="770.69"/>
    <n v="2264"/>
    <n v="3424"/>
    <n v="136.78"/>
    <n v="190.35"/>
    <n v="5.22"/>
    <n v="0.19"/>
    <n v="0.28000000000000003"/>
    <x v="180"/>
    <n v="218136.92572497879"/>
    <n v="0.30102895750047071"/>
  </r>
  <r>
    <n v="182"/>
    <n v="3325.92"/>
    <n v="105.03"/>
    <n v="0.31"/>
    <n v="154.65"/>
    <n v="3959"/>
    <n v="3451"/>
    <n v="106.61"/>
    <n v="31.42"/>
    <n v="6.82"/>
    <n v="0.15"/>
    <n v="0.76"/>
    <x v="181"/>
    <n v="42234.181480111962"/>
    <n v="5.8283170442554502E-2"/>
  </r>
  <r>
    <n v="183"/>
    <n v="6259.76"/>
    <n v="62.44"/>
    <n v="0.26"/>
    <n v="172.15"/>
    <n v="6049"/>
    <n v="3532"/>
    <n v="64.98"/>
    <n v="54.11"/>
    <n v="3.89"/>
    <n v="0.26"/>
    <n v="0.78"/>
    <x v="182"/>
    <n v="51356.51046213862"/>
    <n v="7.0871984437751293E-2"/>
  </r>
  <r>
    <n v="184"/>
    <n v="59995"/>
    <n v="102.76"/>
    <n v="0.04"/>
    <n v="1320.53"/>
    <n v="2661"/>
    <n v="3481"/>
    <n v="113.44"/>
    <n v="589.98"/>
    <n v="2.68"/>
    <n v="0.37"/>
    <n v="0.12"/>
    <x v="183"/>
    <n v="433647.6920490606"/>
    <n v="0.59843381502770354"/>
  </r>
  <r>
    <n v="185"/>
    <n v="11241.88"/>
    <n v="151.19"/>
    <n v="0.12"/>
    <n v="490.19"/>
    <n v="1898"/>
    <n v="3489"/>
    <n v="150.44"/>
    <n v="53.62"/>
    <n v="12.54"/>
    <n v="0.08"/>
    <n v="0.54"/>
    <x v="184"/>
    <n v="123434.03144354105"/>
    <n v="0.17033896339208665"/>
  </r>
  <r>
    <n v="186"/>
    <n v="10647"/>
    <n v="52.87"/>
    <n v="0.12"/>
    <n v="365.72"/>
    <n v="4197"/>
    <n v="3614"/>
    <n v="57.78"/>
    <n v="71.489999999999995"/>
    <n v="7.12"/>
    <n v="0.14000000000000001"/>
    <n v="0.5"/>
    <x v="185"/>
    <n v="99237.956064490529"/>
    <n v="0.13694837936899693"/>
  </r>
  <r>
    <n v="187"/>
    <n v="21422.44"/>
    <n v="48.21"/>
    <n v="0.09"/>
    <n v="521.72"/>
    <n v="1380"/>
    <n v="3665"/>
    <n v="49.24"/>
    <n v="158.87"/>
    <n v="3.86"/>
    <n v="0.26"/>
    <n v="0.39"/>
    <x v="186"/>
    <n v="154480.36531170743"/>
    <n v="0.21318290413015623"/>
  </r>
  <r>
    <n v="188"/>
    <n v="10133.24"/>
    <n v="71.66"/>
    <n v="0.09"/>
    <n v="473.81"/>
    <n v="3631"/>
    <n v="3707"/>
    <n v="69.78"/>
    <n v="54.91"/>
    <n v="12.61"/>
    <n v="0.08"/>
    <n v="0.47"/>
    <x v="187"/>
    <n v="120008.90219898317"/>
    <n v="0.16561228503459677"/>
  </r>
  <r>
    <n v="189"/>
    <n v="16251.04"/>
    <n v="140.44999999999999"/>
    <n v="0.08"/>
    <n v="594.49"/>
    <n v="4061"/>
    <n v="3563"/>
    <n v="141.93"/>
    <n v="94.52"/>
    <n v="8.92"/>
    <n v="0.11"/>
    <n v="0.39"/>
    <x v="188"/>
    <n v="156391.53749455552"/>
    <n v="0.21582032174248661"/>
  </r>
  <r>
    <n v="190"/>
    <n v="67931.240000000005"/>
    <n v="176.93"/>
    <n v="0.06"/>
    <n v="1066.46"/>
    <n v="4584"/>
    <n v="3580"/>
    <n v="1.68"/>
    <n v="408.75"/>
    <n v="2.68"/>
    <n v="0.37"/>
    <n v="0.22"/>
    <x v="189"/>
    <n v="334843.26791678387"/>
    <n v="0.46208370972516172"/>
  </r>
  <r>
    <n v="191"/>
    <n v="36328.239999999998"/>
    <n v="58.04"/>
    <n v="0.06"/>
    <n v="715.36"/>
    <n v="3222"/>
    <n v="3826"/>
    <n v="56.71"/>
    <n v="400.98"/>
    <n v="2.04"/>
    <n v="0.49"/>
    <n v="0.17"/>
    <x v="190"/>
    <n v="253386.93047513408"/>
    <n v="0.34967396405568502"/>
  </r>
  <r>
    <n v="192"/>
    <n v="6597.76"/>
    <n v="157.34"/>
    <n v="0.17"/>
    <n v="300.43"/>
    <n v="5872"/>
    <n v="3578"/>
    <n v="156.54"/>
    <n v="59.99"/>
    <n v="6.72"/>
    <n v="0.15"/>
    <n v="0.51"/>
    <x v="191"/>
    <n v="81808.156548943705"/>
    <n v="0.1128952560375423"/>
  </r>
  <r>
    <n v="193"/>
    <n v="46596.68"/>
    <n v="77.73"/>
    <n v="0.05"/>
    <n v="1405.08"/>
    <n v="5892"/>
    <n v="4130"/>
    <n v="79.88"/>
    <n v="262.37"/>
    <n v="5.27"/>
    <n v="0.19"/>
    <n v="0.2"/>
    <x v="192"/>
    <n v="378477.91642399464"/>
    <n v="0.52229952466511254"/>
  </r>
  <r>
    <n v="194"/>
    <n v="25552.799999999999"/>
    <n v="113.52"/>
    <n v="0.08"/>
    <n v="689"/>
    <n v="2969"/>
    <n v="3600"/>
    <n v="111.24"/>
    <n v="125.79"/>
    <n v="7.54"/>
    <n v="0.13"/>
    <n v="0.45"/>
    <x v="193"/>
    <n v="184941.09060128138"/>
    <n v="0.25521870502976829"/>
  </r>
  <r>
    <n v="195"/>
    <n v="12472.2"/>
    <n v="22.77"/>
    <n v="0.09"/>
    <n v="484.44"/>
    <n v="3913"/>
    <n v="3675"/>
    <n v="23.4"/>
    <n v="61.67"/>
    <n v="12.83"/>
    <n v="0.08"/>
    <n v="0.54"/>
    <x v="194"/>
    <n v="123956.08560275137"/>
    <n v="0.17105939813179688"/>
  </r>
  <r>
    <n v="196"/>
    <n v="12735.84"/>
    <n v="134.18"/>
    <n v="7.0000000000000007E-2"/>
    <n v="518.57000000000005"/>
    <n v="6144"/>
    <n v="3801"/>
    <n v="136.22"/>
    <n v="49.11"/>
    <n v="16.88"/>
    <n v="0.06"/>
    <n v="0.56000000000000005"/>
    <x v="195"/>
    <n v="128852.04569586695"/>
    <n v="0.17781582306029639"/>
  </r>
  <r>
    <n v="197"/>
    <n v="14162.2"/>
    <n v="15.5"/>
    <n v="0.09"/>
    <n v="489.22"/>
    <n v="1886"/>
    <n v="3865"/>
    <n v="18.920000000000002"/>
    <n v="108.03"/>
    <n v="6.19"/>
    <n v="0.16"/>
    <n v="0.35"/>
    <x v="196"/>
    <n v="135563.8463427574"/>
    <n v="0.1870781079530052"/>
  </r>
  <r>
    <n v="198"/>
    <n v="6874.92"/>
    <n v="158.12"/>
    <n v="0.16"/>
    <n v="283.41000000000003"/>
    <n v="5032"/>
    <n v="3823"/>
    <n v="157.91"/>
    <n v="40.950000000000003"/>
    <n v="10.61"/>
    <n v="0.09"/>
    <n v="0.65"/>
    <x v="197"/>
    <n v="73623.255252803341"/>
    <n v="0.10160009224886861"/>
  </r>
  <r>
    <n v="199"/>
    <n v="3731.52"/>
    <n v="51.08"/>
    <n v="0.35"/>
    <n v="166.12"/>
    <n v="5910"/>
    <n v="3946"/>
    <n v="50.08"/>
    <n v="27.78"/>
    <n v="6.81"/>
    <n v="0.15"/>
    <n v="0.86"/>
    <x v="198"/>
    <n v="44011.435422119146"/>
    <n v="6.0735780882524418E-2"/>
  </r>
  <r>
    <n v="200"/>
    <n v="9937.2000000000007"/>
    <n v="129.29"/>
    <n v="0.15"/>
    <n v="353.92"/>
    <n v="1226"/>
    <n v="3914"/>
    <n v="130.83000000000001"/>
    <n v="75.14"/>
    <n v="7.15"/>
    <n v="0.14000000000000001"/>
    <n v="0.52"/>
    <x v="199"/>
    <n v="97388.068500332345"/>
    <n v="0.13439553453045863"/>
  </r>
  <r>
    <n v="201"/>
    <n v="19090.240000000002"/>
    <n v="83.68"/>
    <n v="0.11"/>
    <n v="517.72"/>
    <n v="4189"/>
    <n v="4109"/>
    <n v="81.63"/>
    <n v="94.23"/>
    <n v="7.14"/>
    <n v="0.14000000000000001"/>
    <n v="0.48"/>
    <x v="200"/>
    <n v="138900.45336031879"/>
    <n v="0.19168262563723992"/>
  </r>
  <r>
    <n v="202"/>
    <n v="21476.52"/>
    <n v="86.42"/>
    <n v="0.12"/>
    <n v="499.88"/>
    <n v="3452"/>
    <n v="4119"/>
    <n v="83.43"/>
    <n v="144.47"/>
    <n v="3.94"/>
    <n v="0.25"/>
    <n v="0.41"/>
    <x v="201"/>
    <n v="146254.60760310714"/>
    <n v="0.20183135849228784"/>
  </r>
  <r>
    <n v="203"/>
    <n v="26235.56"/>
    <n v="126.49"/>
    <n v="0.06"/>
    <n v="861.26"/>
    <n v="4376"/>
    <n v="4058"/>
    <n v="130.47"/>
    <n v="301.12"/>
    <n v="3.45"/>
    <n v="0.28999999999999998"/>
    <n v="0.15"/>
    <x v="202"/>
    <n v="263837.09286210861"/>
    <n v="0.36409518814970987"/>
  </r>
  <r>
    <n v="204"/>
    <n v="2507.96"/>
    <n v="157.68"/>
    <n v="0.25"/>
    <n v="114.43"/>
    <n v="1492"/>
    <n v="4052"/>
    <n v="158.68"/>
    <n v="34.18"/>
    <n v="4.47"/>
    <n v="0.22"/>
    <n v="0.71"/>
    <x v="203"/>
    <n v="33731.508087060996"/>
    <n v="4.6549481160144172E-2"/>
  </r>
  <r>
    <n v="205"/>
    <n v="21010.080000000002"/>
    <n v="166.24"/>
    <n v="0.12"/>
    <n v="561.42999999999995"/>
    <n v="3031"/>
    <n v="4088"/>
    <n v="164.42"/>
    <n v="124.15"/>
    <n v="5.54"/>
    <n v="0.18"/>
    <n v="0.38"/>
    <x v="204"/>
    <n v="155612.99585712451"/>
    <n v="0.21474593428283181"/>
  </r>
  <r>
    <n v="206"/>
    <n v="20611.240000000002"/>
    <n v="4.8600000000000003"/>
    <n v="0.1"/>
    <n v="546.89"/>
    <n v="2312"/>
    <n v="4104"/>
    <n v="3.27"/>
    <n v="121.32"/>
    <n v="5.66"/>
    <n v="0.18"/>
    <n v="0.42"/>
    <x v="205"/>
    <n v="151670.3520547408"/>
    <n v="0.20930508583554228"/>
  </r>
  <r>
    <n v="207"/>
    <n v="9916.92"/>
    <n v="9.5500000000000007"/>
    <n v="0.15"/>
    <n v="304.01"/>
    <n v="1352"/>
    <n v="4120"/>
    <n v="12.85"/>
    <n v="76.83"/>
    <n v="5.24"/>
    <n v="0.19"/>
    <n v="0.52"/>
    <x v="206"/>
    <n v="86443.08956245413"/>
    <n v="0.1192914635961867"/>
  </r>
  <r>
    <n v="208"/>
    <n v="13364.52"/>
    <n v="78.88"/>
    <n v="7.0000000000000007E-2"/>
    <n v="466.32"/>
    <n v="2755"/>
    <n v="4293"/>
    <n v="82.95"/>
    <n v="101.03"/>
    <n v="6.22"/>
    <n v="0.16"/>
    <n v="0.37"/>
    <x v="207"/>
    <n v="128777.14227302372"/>
    <n v="0.17771245633677274"/>
  </r>
  <r>
    <n v="209"/>
    <n v="5536.44"/>
    <n v="85.37"/>
    <n v="0.31"/>
    <n v="195.43"/>
    <n v="5940"/>
    <n v="4194"/>
    <n v="86.19"/>
    <n v="39.08"/>
    <n v="6.11"/>
    <n v="0.16"/>
    <n v="0.83"/>
    <x v="208"/>
    <n v="53229.096033218986"/>
    <n v="7.34561525258422E-2"/>
  </r>
  <r>
    <n v="210"/>
    <n v="26350.48"/>
    <n v="3.97"/>
    <n v="0.05"/>
    <n v="831.94"/>
    <n v="3380"/>
    <n v="4226"/>
    <n v="4.4800000000000004"/>
    <n v="249.51"/>
    <n v="3.6"/>
    <n v="0.28000000000000003"/>
    <n v="0.2"/>
    <x v="209"/>
    <n v="245467.59585998327"/>
    <n v="0.33874528228677686"/>
  </r>
  <r>
    <n v="211"/>
    <n v="46880.6"/>
    <n v="154.07"/>
    <n v="0.04"/>
    <n v="1369.82"/>
    <n v="3675"/>
    <n v="4133"/>
    <n v="143.96"/>
    <n v="308.18"/>
    <n v="5.0999999999999996"/>
    <n v="0.2"/>
    <n v="0.16"/>
    <x v="210"/>
    <n v="380872.55615428538"/>
    <n v="0.52560412749291374"/>
  </r>
  <r>
    <n v="212"/>
    <n v="13222.56"/>
    <n v="53.79"/>
    <n v="0.11"/>
    <n v="569.45000000000005"/>
    <n v="1256"/>
    <n v="4321"/>
    <n v="53.91"/>
    <n v="62.36"/>
    <n v="12.02"/>
    <n v="0.08"/>
    <n v="0.49"/>
    <x v="211"/>
    <n v="143408.27753506499"/>
    <n v="0.19790342299838967"/>
  </r>
  <r>
    <n v="213"/>
    <n v="7246.72"/>
    <n v="57.77"/>
    <n v="0.23"/>
    <n v="198.01"/>
    <n v="4131"/>
    <n v="4210"/>
    <n v="60.07"/>
    <n v="55.36"/>
    <n v="4.54"/>
    <n v="0.22"/>
    <n v="0.75"/>
    <x v="212"/>
    <n v="57509.940138743317"/>
    <n v="7.9363717391465777E-2"/>
  </r>
  <r>
    <n v="214"/>
    <n v="14817.92"/>
    <n v="8.4"/>
    <n v="0.14000000000000001"/>
    <n v="425.59"/>
    <n v="1078"/>
    <n v="4231"/>
    <n v="5.26"/>
    <n v="130.82"/>
    <n v="3.94"/>
    <n v="0.25"/>
    <n v="0.37"/>
    <x v="213"/>
    <n v="126293.98031573654"/>
    <n v="0.1742856928357164"/>
  </r>
  <r>
    <n v="215"/>
    <n v="4576.5200000000004"/>
    <n v="69.849999999999994"/>
    <n v="0.3"/>
    <n v="136.05000000000001"/>
    <n v="3084"/>
    <n v="4231"/>
    <n v="63.92"/>
    <n v="51.21"/>
    <n v="3.41"/>
    <n v="0.28999999999999998"/>
    <n v="0.77"/>
    <x v="214"/>
    <n v="42504.287762485983"/>
    <n v="5.865591711223065E-2"/>
  </r>
  <r>
    <n v="216"/>
    <n v="4779.32"/>
    <n v="143.74"/>
    <n v="0.22"/>
    <n v="212.01"/>
    <n v="1430"/>
    <n v="4189"/>
    <n v="146.5"/>
    <n v="37.86"/>
    <n v="8.5"/>
    <n v="0.12"/>
    <n v="0.68"/>
    <x v="215"/>
    <n v="56715.5098964668"/>
    <n v="7.8267403657124174E-2"/>
  </r>
  <r>
    <n v="217"/>
    <n v="18130.32"/>
    <n v="87.29"/>
    <n v="0.09"/>
    <n v="559.29999999999995"/>
    <n v="2026"/>
    <n v="4408"/>
    <n v="88.14"/>
    <n v="142.84"/>
    <n v="4.47"/>
    <n v="0.22"/>
    <n v="0.3"/>
    <x v="216"/>
    <n v="159371.78580343857"/>
    <n v="0.21993306440874522"/>
  </r>
  <r>
    <n v="218"/>
    <n v="26161.200000000001"/>
    <n v="95.98"/>
    <n v="0.08"/>
    <n v="685.98"/>
    <n v="5668"/>
    <n v="4200"/>
    <n v="94.57"/>
    <n v="121.65"/>
    <n v="7.06"/>
    <n v="0.14000000000000001"/>
    <n v="0.42"/>
    <x v="217"/>
    <n v="183315.91330565285"/>
    <n v="0.25297596036180092"/>
  </r>
  <r>
    <n v="219"/>
    <n v="11458.2"/>
    <n v="46.7"/>
    <n v="0.14000000000000001"/>
    <n v="356.21"/>
    <n v="2467"/>
    <n v="4331"/>
    <n v="52.71"/>
    <n v="145.51"/>
    <n v="2.79"/>
    <n v="0.36"/>
    <n v="0.31"/>
    <x v="218"/>
    <n v="113880.44032999287"/>
    <n v="0.15715500765539014"/>
  </r>
  <r>
    <n v="220"/>
    <n v="6111.04"/>
    <n v="54.64"/>
    <n v="0.23"/>
    <n v="267.81"/>
    <n v="2124"/>
    <n v="4321"/>
    <n v="53.69"/>
    <n v="31.35"/>
    <n v="10.98"/>
    <n v="0.09"/>
    <n v="0.79"/>
    <x v="219"/>
    <n v="67903.357508412402"/>
    <n v="9.3706633361609115E-2"/>
  </r>
  <r>
    <n v="221"/>
    <n v="20036.64"/>
    <n v="21.84"/>
    <n v="7.0000000000000007E-2"/>
    <n v="613.04999999999995"/>
    <n v="4984"/>
    <n v="4359"/>
    <n v="24.83"/>
    <n v="198.57"/>
    <n v="3.53"/>
    <n v="0.28000000000000003"/>
    <n v="0.23"/>
    <x v="220"/>
    <n v="184221.56378184806"/>
    <n v="0.25422575801895031"/>
  </r>
  <r>
    <n v="222"/>
    <n v="32339.84"/>
    <n v="116.57"/>
    <n v="0.05"/>
    <n v="1228.03"/>
    <n v="2558"/>
    <n v="4267"/>
    <n v="117.49"/>
    <n v="324.12"/>
    <n v="3.93"/>
    <n v="0.25"/>
    <n v="0.12"/>
    <x v="221"/>
    <n v="352307.11444271397"/>
    <n v="0.48618381793094523"/>
  </r>
  <r>
    <n v="223"/>
    <n v="42804.32"/>
    <n v="121.15"/>
    <n v="0.03"/>
    <n v="1098.23"/>
    <n v="3241"/>
    <n v="4379"/>
    <n v="140.09"/>
    <n v="688.75"/>
    <n v="1.77"/>
    <n v="0.56000000000000005"/>
    <n v="0.08"/>
    <x v="222"/>
    <n v="405608.84409808397"/>
    <n v="0.55974020485535581"/>
  </r>
  <r>
    <n v="224"/>
    <n v="13736.32"/>
    <n v="175.35"/>
    <n v="0.1"/>
    <n v="550.82000000000005"/>
    <n v="1337"/>
    <n v="4296"/>
    <n v="174.85"/>
    <n v="45.96"/>
    <n v="17.95"/>
    <n v="0.06"/>
    <n v="0.59"/>
    <x v="223"/>
    <n v="135457.16571022314"/>
    <n v="0.18693088868010793"/>
  </r>
  <r>
    <n v="225"/>
    <n v="16954.080000000002"/>
    <n v="140.27000000000001"/>
    <n v="0.09"/>
    <n v="664.4"/>
    <n v="1792"/>
    <n v="4317"/>
    <n v="149.41999999999999"/>
    <n v="142.55000000000001"/>
    <n v="6.28"/>
    <n v="0.16"/>
    <n v="0.28999999999999998"/>
    <x v="224"/>
    <n v="183161.56685858199"/>
    <n v="0.25276296226484313"/>
  </r>
  <r>
    <n v="226"/>
    <n v="4312.88"/>
    <n v="159.97"/>
    <n v="0.46"/>
    <n v="142.43"/>
    <n v="1562"/>
    <n v="4320"/>
    <n v="158.59"/>
    <n v="39.04"/>
    <n v="4.25"/>
    <n v="0.24"/>
    <n v="0.88"/>
    <x v="225"/>
    <n v="41190.073161691398"/>
    <n v="5.6842300963134126E-2"/>
  </r>
  <r>
    <n v="227"/>
    <n v="10998.52"/>
    <n v="127.35"/>
    <n v="0.08"/>
    <n v="400.92"/>
    <n v="1679"/>
    <n v="4329"/>
    <n v="127.09"/>
    <n v="56.01"/>
    <n v="10"/>
    <n v="0.1"/>
    <n v="0.57999999999999996"/>
    <x v="226"/>
    <n v="103714.00302954565"/>
    <n v="0.14312532418077301"/>
  </r>
  <r>
    <n v="228"/>
    <n v="4015.44"/>
    <n v="5.27"/>
    <n v="0.31"/>
    <n v="167.39"/>
    <n v="4719"/>
    <n v="4337"/>
    <n v="6.24"/>
    <n v="34.51"/>
    <n v="6.51"/>
    <n v="0.15"/>
    <n v="0.76"/>
    <x v="227"/>
    <n v="45827.275975894045"/>
    <n v="6.3241640846733782E-2"/>
  </r>
  <r>
    <n v="229"/>
    <n v="23998"/>
    <n v="175.26"/>
    <n v="0.08"/>
    <n v="762.16"/>
    <n v="4602"/>
    <n v="4383"/>
    <n v="178.24"/>
    <n v="102.71"/>
    <n v="10.039999999999999"/>
    <n v="0.1"/>
    <n v="0.42"/>
    <x v="228"/>
    <n v="196308.25246791227"/>
    <n v="0.27090538840571893"/>
  </r>
  <r>
    <n v="230"/>
    <n v="11640.72"/>
    <n v="7.44"/>
    <n v="0.12"/>
    <n v="390.54"/>
    <n v="2171"/>
    <n v="4382"/>
    <n v="7.27"/>
    <n v="47.13"/>
    <n v="10.91"/>
    <n v="0.09"/>
    <n v="0.72"/>
    <x v="229"/>
    <n v="99342.366896332591"/>
    <n v="0.13709246631693897"/>
  </r>
  <r>
    <n v="231"/>
    <n v="18590"/>
    <n v="11.31"/>
    <n v="0.08"/>
    <n v="637.64"/>
    <n v="4981"/>
    <n v="4474"/>
    <n v="12.96"/>
    <n v="241.39"/>
    <n v="2.85"/>
    <n v="0.35"/>
    <n v="0.17"/>
    <x v="230"/>
    <n v="199522.29024809384"/>
    <n v="0.2753407605423695"/>
  </r>
  <r>
    <n v="232"/>
    <n v="3521.96"/>
    <n v="156.47999999999999"/>
    <n v="0.33"/>
    <n v="159.30000000000001"/>
    <n v="1557"/>
    <n v="4367"/>
    <n v="153.85"/>
    <n v="26.8"/>
    <n v="6.62"/>
    <n v="0.15"/>
    <n v="0.87"/>
    <x v="231"/>
    <n v="42240.990882188627"/>
    <n v="5.8292567417420303E-2"/>
  </r>
  <r>
    <n v="233"/>
    <n v="7875.4"/>
    <n v="56.68"/>
    <n v="0.18"/>
    <n v="315.89"/>
    <n v="3649"/>
    <n v="4490"/>
    <n v="55.39"/>
    <n v="44.87"/>
    <n v="11.57"/>
    <n v="0.09"/>
    <n v="0.66"/>
    <x v="232"/>
    <n v="81885.329772479134"/>
    <n v="0.1130017550860212"/>
  </r>
  <r>
    <n v="234"/>
    <n v="4650.88"/>
    <n v="130.22"/>
    <n v="0.24"/>
    <n v="201.08"/>
    <n v="3612"/>
    <n v="4401"/>
    <n v="130.28"/>
    <n v="39.74"/>
    <n v="7.09"/>
    <n v="0.14000000000000001"/>
    <n v="0.72"/>
    <x v="233"/>
    <n v="54661.340270008943"/>
    <n v="7.5432649572612337E-2"/>
  </r>
  <r>
    <n v="235"/>
    <n v="33516.080000000002"/>
    <n v="35.619999999999997"/>
    <n v="7.0000000000000007E-2"/>
    <n v="716.11"/>
    <n v="2867"/>
    <n v="4608"/>
    <n v="33"/>
    <n v="305.77"/>
    <n v="2.67"/>
    <n v="0.37"/>
    <n v="0.21"/>
    <x v="234"/>
    <n v="231946.39313643691"/>
    <n v="0.32008602252828289"/>
  </r>
  <r>
    <n v="236"/>
    <n v="20327.32"/>
    <n v="179.98"/>
    <n v="7.0000000000000007E-2"/>
    <n v="624.04999999999995"/>
    <n v="5096"/>
    <n v="4479"/>
    <n v="179.28"/>
    <n v="109.2"/>
    <n v="7.24"/>
    <n v="0.14000000000000001"/>
    <n v="0.37"/>
    <x v="235"/>
    <n v="166433.13575693071"/>
    <n v="0.22967772734456438"/>
  </r>
  <r>
    <n v="237"/>
    <n v="16169.92"/>
    <n v="119.55"/>
    <n v="0.09"/>
    <n v="531.84"/>
    <n v="1810"/>
    <n v="4479"/>
    <n v="118.95"/>
    <n v="95.71"/>
    <n v="7.12"/>
    <n v="0.14000000000000001"/>
    <n v="0.4"/>
    <x v="236"/>
    <n v="142441.34244017987"/>
    <n v="0.19656905256744822"/>
  </r>
  <r>
    <n v="238"/>
    <n v="26796.639999999999"/>
    <n v="161.29"/>
    <n v="0.08"/>
    <n v="756.08"/>
    <n v="2437"/>
    <n v="4509"/>
    <n v="163.62"/>
    <n v="155.47999999999999"/>
    <n v="5.82"/>
    <n v="0.17"/>
    <n v="0.32"/>
    <x v="237"/>
    <n v="206905.95189988104"/>
    <n v="0.28553021362183584"/>
  </r>
  <r>
    <n v="239"/>
    <n v="18704.919999999998"/>
    <n v="117.05"/>
    <n v="7.0000000000000007E-2"/>
    <n v="665.33"/>
    <n v="1694"/>
    <n v="4507"/>
    <n v="120.27"/>
    <n v="118.62"/>
    <n v="6.87"/>
    <n v="0.15"/>
    <n v="0.34"/>
    <x v="238"/>
    <n v="177941.02526647915"/>
    <n v="0.24555861486774122"/>
  </r>
  <r>
    <n v="240"/>
    <n v="11451.44"/>
    <n v="30.68"/>
    <n v="0.11"/>
    <n v="465.08"/>
    <n v="3973"/>
    <n v="4635"/>
    <n v="30.58"/>
    <n v="62.86"/>
    <n v="10.199999999999999"/>
    <n v="0.1"/>
    <n v="0.49"/>
    <x v="239"/>
    <n v="119831.85774499011"/>
    <n v="0.16536796368808634"/>
  </r>
  <r>
    <n v="241"/>
    <n v="621.91999999999996"/>
    <n v="24.58"/>
    <n v="0.43"/>
    <n v="47.73"/>
    <n v="4020"/>
    <n v="4570"/>
    <n v="29.36"/>
    <n v="25.48"/>
    <n v="1.82"/>
    <n v="0.55000000000000004"/>
    <n v="0.73"/>
    <x v="240"/>
    <n v="16617.210867732556"/>
    <n v="2.2931750997470926E-2"/>
  </r>
  <r>
    <n v="242"/>
    <n v="10822.76"/>
    <n v="28.73"/>
    <n v="0.13"/>
    <n v="365.22"/>
    <n v="3899"/>
    <n v="4629"/>
    <n v="28.02"/>
    <n v="65.599999999999994"/>
    <n v="7.85"/>
    <n v="0.13"/>
    <n v="0.56000000000000005"/>
    <x v="241"/>
    <n v="97787.553422162833"/>
    <n v="0.13494682372258471"/>
  </r>
  <r>
    <n v="243"/>
    <n v="21226.400000000001"/>
    <n v="6.9"/>
    <n v="7.0000000000000007E-2"/>
    <n v="816.58"/>
    <n v="4615"/>
    <n v="4713"/>
    <n v="6.58"/>
    <n v="203.97"/>
    <n v="4.28"/>
    <n v="0.23"/>
    <n v="0.18"/>
    <x v="242"/>
    <n v="231644.50964437184"/>
    <n v="0.31966942330923309"/>
  </r>
  <r>
    <n v="244"/>
    <n v="34577.4"/>
    <n v="132.35"/>
    <n v="0.08"/>
    <n v="1004.35"/>
    <n v="2166"/>
    <n v="4673"/>
    <n v="136.88999999999999"/>
    <n v="142.93"/>
    <n v="8.8800000000000008"/>
    <n v="0.11"/>
    <n v="0.35"/>
    <x v="243"/>
    <n v="260409.69381685846"/>
    <n v="0.35936537746726466"/>
  </r>
  <r>
    <n v="245"/>
    <n v="8855.6"/>
    <n v="132.56"/>
    <n v="0.14000000000000001"/>
    <n v="334.62"/>
    <n v="5619"/>
    <n v="4678"/>
    <n v="134.37"/>
    <n v="50.15"/>
    <n v="11.16"/>
    <n v="0.09"/>
    <n v="0.6"/>
    <x v="244"/>
    <n v="87335.121234496051"/>
    <n v="0.12052246730360454"/>
  </r>
  <r>
    <n v="246"/>
    <n v="22186.32"/>
    <n v="130.41"/>
    <n v="0.09"/>
    <n v="758.67"/>
    <n v="3028"/>
    <n v="4734"/>
    <n v="129.86000000000001"/>
    <n v="87.32"/>
    <n v="11.51"/>
    <n v="0.09"/>
    <n v="0.45"/>
    <x v="245"/>
    <n v="192022.86876100351"/>
    <n v="0.26499155889018483"/>
  </r>
  <r>
    <n v="247"/>
    <n v="18792.8"/>
    <n v="12.02"/>
    <n v="0.08"/>
    <n v="807.7"/>
    <n v="4220"/>
    <n v="4799"/>
    <n v="10.95"/>
    <n v="80.599999999999994"/>
    <n v="12.21"/>
    <n v="0.08"/>
    <n v="0.44"/>
    <x v="246"/>
    <n v="201626.39548978052"/>
    <n v="0.27824442577589709"/>
  </r>
  <r>
    <n v="248"/>
    <n v="18441.28"/>
    <n v="111.13"/>
    <n v="7.0000000000000007E-2"/>
    <n v="806.29"/>
    <n v="2239"/>
    <n v="4753"/>
    <n v="111.77"/>
    <n v="49.53"/>
    <n v="22.98"/>
    <n v="0.04"/>
    <n v="0.57999999999999996"/>
    <x v="247"/>
    <n v="194254.08284145439"/>
    <n v="0.26807063432120704"/>
  </r>
  <r>
    <n v="249"/>
    <n v="25356.76"/>
    <n v="96.09"/>
    <n v="0.09"/>
    <n v="674.62"/>
    <n v="4634"/>
    <n v="4754"/>
    <n v="101.79"/>
    <n v="179.02"/>
    <n v="4.05"/>
    <n v="0.25"/>
    <n v="0.31"/>
    <x v="248"/>
    <n v="193759.26629055073"/>
    <n v="0.26738778748095998"/>
  </r>
  <r>
    <n v="250"/>
    <n v="53694.68"/>
    <n v="47.97"/>
    <n v="0.04"/>
    <n v="1050.3499999999999"/>
    <n v="3199"/>
    <n v="5053"/>
    <n v="43.09"/>
    <n v="445.52"/>
    <n v="2.71"/>
    <n v="0.37"/>
    <n v="0.16"/>
    <x v="249"/>
    <n v="339532.6761469075"/>
    <n v="0.4685550930827323"/>
  </r>
  <r>
    <n v="251"/>
    <n v="20719.400000000001"/>
    <n v="56.74"/>
    <n v="0.11"/>
    <n v="574.75"/>
    <n v="5623"/>
    <n v="4961"/>
    <n v="56.81"/>
    <n v="108.31"/>
    <n v="6.52"/>
    <n v="0.15"/>
    <n v="0.46"/>
    <x v="250"/>
    <n v="155041.00608268543"/>
    <n v="0.21395658839410589"/>
  </r>
  <r>
    <n v="252"/>
    <n v="12533.04"/>
    <n v="144.78"/>
    <n v="0.14000000000000001"/>
    <n v="481"/>
    <n v="2385"/>
    <n v="4831"/>
    <n v="143.13"/>
    <n v="59.61"/>
    <n v="10.95"/>
    <n v="0.09"/>
    <n v="0.56000000000000005"/>
    <x v="251"/>
    <n v="122707.69522203112"/>
    <n v="0.16933661940640293"/>
  </r>
  <r>
    <n v="253"/>
    <n v="35429.160000000003"/>
    <n v="142.72"/>
    <n v="0.08"/>
    <n v="998.76"/>
    <n v="1909"/>
    <n v="4865"/>
    <n v="146.68"/>
    <n v="136.88999999999999"/>
    <n v="9.2100000000000009"/>
    <n v="0.11"/>
    <n v="0.36"/>
    <x v="252"/>
    <n v="257769.91561180822"/>
    <n v="0.35572248354429531"/>
  </r>
  <r>
    <n v="254"/>
    <n v="17251.52"/>
    <n v="2.0299999999999998"/>
    <n v="0.11"/>
    <n v="442.37"/>
    <n v="2541"/>
    <n v="4877"/>
    <n v="177.64"/>
    <n v="183.24"/>
    <n v="2.62"/>
    <n v="0.38"/>
    <n v="0.31"/>
    <x v="253"/>
    <n v="142001.00110588945"/>
    <n v="0.19596138152612741"/>
  </r>
  <r>
    <n v="255"/>
    <n v="12965.68"/>
    <n v="98.01"/>
    <n v="0.15"/>
    <n v="448.83"/>
    <n v="3215"/>
    <n v="4872"/>
    <n v="100.01"/>
    <n v="56.8"/>
    <n v="10.98"/>
    <n v="0.09"/>
    <n v="0.63"/>
    <x v="254"/>
    <n v="114767.93240065036"/>
    <n v="0.15837974671289748"/>
  </r>
  <r>
    <n v="256"/>
    <n v="8591.9599999999991"/>
    <n v="140.16"/>
    <n v="0.2"/>
    <n v="287.01"/>
    <n v="2848"/>
    <n v="4876"/>
    <n v="137.19999999999999"/>
    <n v="55.26"/>
    <n v="7.73"/>
    <n v="0.13"/>
    <n v="0.63"/>
    <x v="255"/>
    <n v="77688.468292566889"/>
    <n v="0.1072100862437423"/>
  </r>
  <r>
    <n v="257"/>
    <n v="62198.76"/>
    <n v="44.55"/>
    <n v="0.04"/>
    <n v="1464.71"/>
    <n v="5390"/>
    <n v="5258"/>
    <n v="32.9"/>
    <n v="272.18"/>
    <n v="6.36"/>
    <n v="0.16"/>
    <n v="0.19"/>
    <x v="256"/>
    <n v="394239.41243076086"/>
    <n v="0.54405038915444992"/>
  </r>
  <r>
    <n v="258"/>
    <n v="5489.12"/>
    <n v="132.43"/>
    <n v="0.25"/>
    <n v="240.9"/>
    <n v="2562"/>
    <n v="4948"/>
    <n v="133.69"/>
    <n v="39.4"/>
    <n v="8.36"/>
    <n v="0.12"/>
    <n v="0.7"/>
    <x v="257"/>
    <n v="63622.513402888078"/>
    <n v="8.7799068495985538E-2"/>
  </r>
  <r>
    <n v="259"/>
    <n v="7915.96"/>
    <n v="23.69"/>
    <n v="0.21"/>
    <n v="255.93"/>
    <n v="3697"/>
    <n v="4989"/>
    <n v="20.83"/>
    <n v="49.67"/>
    <n v="7"/>
    <n v="0.14000000000000001"/>
    <n v="0.68"/>
    <x v="258"/>
    <n v="69365.1091542012"/>
    <n v="9.5723850632797647E-2"/>
  </r>
  <r>
    <n v="260"/>
    <n v="14811.16"/>
    <n v="134.51"/>
    <n v="0.1"/>
    <n v="593.37"/>
    <n v="2678"/>
    <n v="4959"/>
    <n v="131.09"/>
    <n v="129.04"/>
    <n v="5.3"/>
    <n v="0.19"/>
    <n v="0.27"/>
    <x v="259"/>
    <n v="163972.67180656572"/>
    <n v="0.22628228709306067"/>
  </r>
  <r>
    <n v="261"/>
    <n v="15946.84"/>
    <n v="174.85"/>
    <n v="0.12"/>
    <n v="436.71"/>
    <n v="5415"/>
    <n v="4984"/>
    <n v="173.85"/>
    <n v="92.85"/>
    <n v="5.85"/>
    <n v="0.17"/>
    <n v="0.51"/>
    <x v="260"/>
    <n v="120199.56545712952"/>
    <n v="0.16587540033083872"/>
  </r>
  <r>
    <n v="262"/>
    <n v="12012.52"/>
    <n v="85.86"/>
    <n v="0.1"/>
    <n v="485.62"/>
    <n v="3041"/>
    <n v="5168"/>
    <n v="84.78"/>
    <n v="58.6"/>
    <n v="13.7"/>
    <n v="7.0000000000000007E-2"/>
    <n v="0.5"/>
    <x v="261"/>
    <n v="123527.09327192204"/>
    <n v="0.17046738871525241"/>
  </r>
  <r>
    <n v="263"/>
    <n v="14959.88"/>
    <n v="79.540000000000006"/>
    <n v="0.12"/>
    <n v="502.28"/>
    <n v="4176"/>
    <n v="5233"/>
    <n v="78.05"/>
    <n v="53.86"/>
    <n v="14.39"/>
    <n v="7.0000000000000007E-2"/>
    <n v="0.69"/>
    <x v="262"/>
    <n v="126232.69569704664"/>
    <n v="0.17420112006192434"/>
  </r>
  <r>
    <n v="264"/>
    <n v="7638.8"/>
    <n v="137.34"/>
    <n v="0.2"/>
    <n v="313.32"/>
    <n v="2550"/>
    <n v="5049"/>
    <n v="139.04"/>
    <n v="38.58"/>
    <n v="11.58"/>
    <n v="0.09"/>
    <n v="0.71"/>
    <x v="263"/>
    <n v="79874.28635917342"/>
    <n v="0.11022651517565932"/>
  </r>
  <r>
    <n v="265"/>
    <n v="12445.16"/>
    <n v="145.61000000000001"/>
    <n v="0.12"/>
    <n v="526.83000000000004"/>
    <n v="3925"/>
    <n v="5063"/>
    <n v="144.03"/>
    <n v="70.11"/>
    <n v="9.93"/>
    <n v="0.1"/>
    <n v="0.45"/>
    <x v="264"/>
    <n v="135493.48252129863"/>
    <n v="0.18698100587939209"/>
  </r>
  <r>
    <n v="266"/>
    <n v="5164.6400000000003"/>
    <n v="122.39"/>
    <n v="0.17"/>
    <n v="216.72"/>
    <n v="4647"/>
    <n v="5088"/>
    <n v="120.26"/>
    <n v="50.91"/>
    <n v="7.57"/>
    <n v="0.13"/>
    <n v="0.54"/>
    <x v="265"/>
    <n v="60746.67592584707"/>
    <n v="8.383041277766895E-2"/>
  </r>
  <r>
    <n v="267"/>
    <n v="26228.799999999999"/>
    <n v="26.55"/>
    <n v="0.06"/>
    <n v="1021.14"/>
    <n v="4199"/>
    <n v="5349"/>
    <n v="31.46"/>
    <n v="212.98"/>
    <n v="6.3"/>
    <n v="0.16"/>
    <n v="0.18"/>
    <x v="266"/>
    <n v="280120.643028085"/>
    <n v="0.38656648737875726"/>
  </r>
  <r>
    <n v="268"/>
    <n v="6854.64"/>
    <n v="28.93"/>
    <n v="0.13"/>
    <n v="252.84"/>
    <n v="5179"/>
    <n v="5201"/>
    <n v="30.26"/>
    <n v="46.49"/>
    <n v="8.18"/>
    <n v="0.12"/>
    <n v="0.66"/>
    <x v="267"/>
    <n v="67941.944120180109"/>
    <n v="9.375988288584855E-2"/>
  </r>
  <r>
    <n v="269"/>
    <n v="19286.28"/>
    <n v="139.33000000000001"/>
    <n v="0.05"/>
    <n v="880.51"/>
    <n v="2486"/>
    <n v="5165"/>
    <n v="140.15"/>
    <n v="115.93"/>
    <n v="9.41"/>
    <n v="0.11"/>
    <n v="0.27"/>
    <x v="268"/>
    <n v="226172.02017543273"/>
    <n v="0.31211738784209714"/>
  </r>
  <r>
    <n v="270"/>
    <n v="3069.04"/>
    <n v="133.6"/>
    <n v="0.52"/>
    <n v="114.04"/>
    <n v="1958"/>
    <n v="5190"/>
    <n v="133.15"/>
    <n v="41.54"/>
    <n v="3.2"/>
    <n v="0.31"/>
    <n v="0.82"/>
    <x v="269"/>
    <n v="35313.559169537381"/>
    <n v="4.8732711653961584E-2"/>
  </r>
  <r>
    <n v="271"/>
    <n v="28736.76"/>
    <n v="144.44999999999999"/>
    <n v="0.05"/>
    <n v="1122.06"/>
    <n v="1735"/>
    <n v="5205"/>
    <n v="146.53"/>
    <n v="174.55"/>
    <n v="7.16"/>
    <n v="0.14000000000000001"/>
    <n v="0.22"/>
    <x v="270"/>
    <n v="294304.6275537592"/>
    <n v="0.40614038602418767"/>
  </r>
  <r>
    <n v="272"/>
    <n v="17156.88"/>
    <n v="32.74"/>
    <n v="0.1"/>
    <n v="537.75"/>
    <n v="3937"/>
    <n v="5336"/>
    <n v="31.15"/>
    <n v="83"/>
    <n v="9.08"/>
    <n v="0.11"/>
    <n v="0.48"/>
    <x v="271"/>
    <n v="140897.87796947118"/>
    <n v="0.19443907159787022"/>
  </r>
  <r>
    <n v="273"/>
    <n v="19989.32"/>
    <n v="30.44"/>
    <n v="0.1"/>
    <n v="561.46"/>
    <n v="3246"/>
    <n v="5343"/>
    <n v="30.01"/>
    <n v="117.39"/>
    <n v="5.69"/>
    <n v="0.18"/>
    <n v="0.41"/>
    <x v="272"/>
    <n v="154085.41999126138"/>
    <n v="0.2126378795879407"/>
  </r>
  <r>
    <n v="274"/>
    <n v="2818.92"/>
    <n v="35.94"/>
    <n v="0.36"/>
    <n v="108.61"/>
    <n v="4119"/>
    <n v="5280"/>
    <n v="42.09"/>
    <n v="40.380000000000003"/>
    <n v="3.53"/>
    <n v="0.28000000000000003"/>
    <n v="0.76"/>
    <x v="273"/>
    <n v="33817.760513365305"/>
    <n v="4.6668509508444117E-2"/>
  </r>
  <r>
    <n v="275"/>
    <n v="28878.720000000001"/>
    <n v="62.03"/>
    <n v="7.0000000000000007E-2"/>
    <n v="846.25"/>
    <n v="2153"/>
    <n v="5589"/>
    <n v="60.76"/>
    <n v="101.42"/>
    <n v="11.11"/>
    <n v="0.09"/>
    <n v="0.45"/>
    <x v="274"/>
    <n v="215102.20219948248"/>
    <n v="0.2968410390352858"/>
  </r>
  <r>
    <n v="276"/>
    <n v="9680.32"/>
    <n v="46.58"/>
    <n v="0.15"/>
    <n v="365.9"/>
    <n v="4456"/>
    <n v="5429"/>
    <n v="44.14"/>
    <n v="58.26"/>
    <n v="9.11"/>
    <n v="0.11"/>
    <n v="0.61"/>
    <x v="275"/>
    <n v="96275.866161145212"/>
    <n v="0.13286069530238037"/>
  </r>
  <r>
    <n v="277"/>
    <n v="13797.16"/>
    <n v="70.16"/>
    <n v="0.09"/>
    <n v="484.78"/>
    <n v="2347"/>
    <n v="5510"/>
    <n v="68.94"/>
    <n v="66.209999999999994"/>
    <n v="11.58"/>
    <n v="0.09"/>
    <n v="0.51"/>
    <x v="276"/>
    <n v="125063.74834055406"/>
    <n v="0.17258797270996459"/>
  </r>
  <r>
    <n v="278"/>
    <n v="23970.959999999999"/>
    <n v="12.9"/>
    <n v="0.05"/>
    <n v="949.64"/>
    <n v="2829"/>
    <n v="5470"/>
    <n v="18.190000000000001"/>
    <n v="176.59"/>
    <n v="5.7"/>
    <n v="0.18"/>
    <n v="0.21"/>
    <x v="277"/>
    <n v="255631.76335973825"/>
    <n v="0.35277183343643875"/>
  </r>
  <r>
    <n v="279"/>
    <n v="22463.48"/>
    <n v="49.57"/>
    <n v="0.05"/>
    <n v="660.14"/>
    <n v="4471"/>
    <n v="5600"/>
    <n v="43.88"/>
    <n v="215.55"/>
    <n v="3.52"/>
    <n v="0.28000000000000003"/>
    <n v="0.23"/>
    <x v="278"/>
    <n v="198764.17681689284"/>
    <n v="0.27429456400731211"/>
  </r>
  <r>
    <n v="280"/>
    <n v="29777.8"/>
    <n v="101.93"/>
    <n v="0.04"/>
    <n v="788.5"/>
    <n v="4987"/>
    <n v="5456"/>
    <n v="102.57"/>
    <n v="353.6"/>
    <n v="2.2999999999999998"/>
    <n v="0.43"/>
    <n v="0.16"/>
    <x v="279"/>
    <n v="259233.93705828919"/>
    <n v="0.35774283314043903"/>
  </r>
  <r>
    <n v="281"/>
    <n v="18421"/>
    <n v="1.41"/>
    <n v="0.08"/>
    <n v="793.43"/>
    <n v="3990"/>
    <n v="5533"/>
    <n v="1.88"/>
    <n v="93.29"/>
    <n v="9.07"/>
    <n v="0.11"/>
    <n v="0.37"/>
    <x v="280"/>
    <n v="201267.76698040994"/>
    <n v="0.27774951843296569"/>
  </r>
  <r>
    <n v="282"/>
    <n v="4752.28"/>
    <n v="14.84"/>
    <n v="0.25"/>
    <n v="157.94"/>
    <n v="3768"/>
    <n v="5547"/>
    <n v="20.22"/>
    <n v="42.31"/>
    <n v="4.5599999999999996"/>
    <n v="0.22"/>
    <n v="0.8"/>
    <x v="281"/>
    <n v="45452.758861677976"/>
    <n v="6.2724807229115609E-2"/>
  </r>
  <r>
    <n v="283"/>
    <n v="13587.6"/>
    <n v="106.93"/>
    <n v="7.0000000000000007E-2"/>
    <n v="513.26"/>
    <n v="2677"/>
    <n v="5536"/>
    <n v="106.78"/>
    <n v="60.74"/>
    <n v="12.51"/>
    <n v="0.08"/>
    <n v="0.51"/>
    <x v="282"/>
    <n v="130286.5597333491"/>
    <n v="0.17979545243202175"/>
  </r>
  <r>
    <n v="284"/>
    <n v="3204.24"/>
    <n v="175.3"/>
    <n v="0.34"/>
    <n v="136.41999999999999"/>
    <n v="3363"/>
    <n v="5560"/>
    <n v="172.33"/>
    <n v="34.67"/>
    <n v="4.99"/>
    <n v="0.2"/>
    <n v="0.77"/>
    <x v="283"/>
    <n v="38834.020043168457"/>
    <n v="5.3590947659572466E-2"/>
  </r>
  <r>
    <n v="285"/>
    <n v="21118.240000000002"/>
    <n v="48.83"/>
    <n v="0.06"/>
    <n v="675.45"/>
    <n v="4604"/>
    <n v="5765"/>
    <n v="50"/>
    <n v="138.06"/>
    <n v="5.72"/>
    <n v="0.17"/>
    <n v="0.32"/>
    <x v="284"/>
    <n v="184650.55611267741"/>
    <n v="0.25481776743549484"/>
  </r>
  <r>
    <n v="286"/>
    <n v="3684.2"/>
    <n v="46.73"/>
    <n v="0.39"/>
    <n v="112.28"/>
    <n v="5281"/>
    <n v="5603"/>
    <n v="47.82"/>
    <n v="49.01"/>
    <n v="2.66"/>
    <n v="0.38"/>
    <n v="0.82"/>
    <x v="285"/>
    <n v="36609.615364794212"/>
    <n v="5.0521269203416007E-2"/>
  </r>
  <r>
    <n v="287"/>
    <n v="1953.64"/>
    <n v="116.02"/>
    <n v="0.54"/>
    <n v="87.4"/>
    <n v="4677"/>
    <n v="5613"/>
    <n v="112.75"/>
    <n v="31.39"/>
    <n v="3.15"/>
    <n v="0.32"/>
    <n v="0.84"/>
    <x v="286"/>
    <n v="26962.962422865054"/>
    <n v="3.7208888143553769E-2"/>
  </r>
  <r>
    <n v="288"/>
    <n v="16183.44"/>
    <n v="8.17"/>
    <n v="0.11"/>
    <n v="549.29"/>
    <n v="3592"/>
    <n v="5687"/>
    <n v="10.09"/>
    <n v="80.44"/>
    <n v="9.17"/>
    <n v="0.11"/>
    <n v="0.45"/>
    <x v="287"/>
    <n v="142936.1589910835"/>
    <n v="0.19725189940769522"/>
  </r>
  <r>
    <n v="289"/>
    <n v="4914.5200000000004"/>
    <n v="5.89"/>
    <n v="0.19"/>
    <n v="243.49"/>
    <n v="3219"/>
    <n v="5674"/>
    <n v="6.75"/>
    <n v="32.31"/>
    <n v="11.15"/>
    <n v="0.09"/>
    <n v="0.65"/>
    <x v="288"/>
    <n v="62601.10309138969"/>
    <n v="8.6389522266117763E-2"/>
  </r>
  <r>
    <n v="290"/>
    <n v="9126"/>
    <n v="152.18"/>
    <n v="0.17"/>
    <n v="342.13"/>
    <n v="3660"/>
    <n v="5672"/>
    <n v="155.77000000000001"/>
    <n v="58.75"/>
    <n v="7.65"/>
    <n v="0.13"/>
    <n v="0.55000000000000004"/>
    <x v="289"/>
    <n v="90991.770149660253"/>
    <n v="0.12556864280653116"/>
  </r>
  <r>
    <n v="291"/>
    <n v="22909.64"/>
    <n v="34.08"/>
    <n v="0.05"/>
    <n v="872.63"/>
    <n v="3130"/>
    <n v="5896"/>
    <n v="36.15"/>
    <n v="75.62"/>
    <n v="17.47"/>
    <n v="0.06"/>
    <n v="0.44"/>
    <x v="290"/>
    <n v="215233.85063963116"/>
    <n v="0.29702271388269097"/>
  </r>
  <r>
    <n v="292"/>
    <n v="10112.959999999999"/>
    <n v="3.23"/>
    <n v="0.14000000000000001"/>
    <n v="441.13"/>
    <n v="3675"/>
    <n v="5784"/>
    <n v="5.07"/>
    <n v="47.59"/>
    <n v="12.53"/>
    <n v="0.08"/>
    <n v="0.6"/>
    <x v="291"/>
    <n v="110929.69943010867"/>
    <n v="0.15308298521354996"/>
  </r>
  <r>
    <n v="293"/>
    <n v="2933.84"/>
    <n v="23.87"/>
    <n v="0.31"/>
    <n v="119.29"/>
    <n v="2961"/>
    <n v="5808"/>
    <n v="20.41"/>
    <n v="40.49"/>
    <n v="3.94"/>
    <n v="0.25"/>
    <n v="0.74"/>
    <x v="292"/>
    <n v="36266.875460269199"/>
    <n v="5.0048288135171488E-2"/>
  </r>
  <r>
    <n v="294"/>
    <n v="1338.48"/>
    <n v="84.73"/>
    <n v="0.55000000000000004"/>
    <n v="63.74"/>
    <n v="3303"/>
    <n v="5803"/>
    <n v="101.77"/>
    <n v="30.31"/>
    <n v="2.5"/>
    <n v="0.4"/>
    <n v="0.8"/>
    <x v="293"/>
    <n v="21347.475510316173"/>
    <n v="2.9459516204236317E-2"/>
  </r>
  <r>
    <n v="295"/>
    <n v="4218.24"/>
    <n v="66.53"/>
    <n v="0.28000000000000003"/>
    <n v="119.77"/>
    <n v="3491"/>
    <n v="5873"/>
    <n v="62.88"/>
    <n v="50.62"/>
    <n v="2.74"/>
    <n v="0.36"/>
    <n v="0.79"/>
    <x v="294"/>
    <n v="38675.133994713156"/>
    <n v="5.3371684912704151E-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9">
  <r>
    <n v="1"/>
    <n v="39606.839999999997"/>
    <n v="121.65"/>
    <n v="0.08"/>
    <n v="835.91"/>
    <n v="3176"/>
    <n v="56"/>
    <n v="119.44"/>
    <n v="252.46"/>
    <n v="3.88"/>
    <n v="0.26"/>
    <n v="0.25"/>
    <x v="0"/>
    <n v="247038.29793899853"/>
    <n v="0.34091285115581793"/>
  </r>
  <r>
    <n v="2"/>
    <n v="5002.3999999999996"/>
    <n v="153.85"/>
    <n v="0.17"/>
    <n v="169.96"/>
    <n v="2931"/>
    <n v="157"/>
    <n v="150.69"/>
    <n v="55.26"/>
    <n v="4.9000000000000004"/>
    <n v="0.2"/>
    <n v="0.64"/>
    <x v="1"/>
    <n v="51120.451190147884"/>
    <n v="7.054622264240408E-2"/>
  </r>
  <r>
    <n v="3"/>
    <n v="12059.84"/>
    <n v="13.78"/>
    <n v="0.09"/>
    <n v="401.12"/>
    <n v="2468"/>
    <n v="247"/>
    <n v="15.03"/>
    <n v="85.04"/>
    <n v="6.04"/>
    <n v="0.17"/>
    <n v="0.45"/>
    <x v="2"/>
    <n v="110348.6304529007"/>
    <n v="0.15228111002500297"/>
  </r>
  <r>
    <n v="4"/>
    <n v="30311.84"/>
    <n v="71.87"/>
    <n v="0.05"/>
    <n v="893.89"/>
    <n v="3843"/>
    <n v="564"/>
    <n v="70.459999999999994"/>
    <n v="179.17"/>
    <n v="5.5"/>
    <n v="0.18"/>
    <n v="0.27"/>
    <x v="3"/>
    <n v="243563.23307921182"/>
    <n v="0.33611726164931227"/>
  </r>
  <r>
    <n v="5"/>
    <n v="24910.6"/>
    <n v="54.27"/>
    <n v="0.04"/>
    <n v="711.93"/>
    <n v="5293"/>
    <n v="540"/>
    <n v="52.42"/>
    <n v="236.34"/>
    <n v="3.37"/>
    <n v="0.3"/>
    <n v="0.21"/>
    <x v="4"/>
    <n v="215238.39024101559"/>
    <n v="0.29702897853260152"/>
  </r>
  <r>
    <n v="6"/>
    <n v="12756.12"/>
    <n v="71.94"/>
    <n v="7.0000000000000007E-2"/>
    <n v="639.24"/>
    <n v="4994"/>
    <n v="627"/>
    <n v="68.03"/>
    <n v="64.55"/>
    <n v="14.41"/>
    <n v="7.0000000000000007E-2"/>
    <n v="0.39"/>
    <x v="5"/>
    <n v="159746.30291765463"/>
    <n v="0.22044989802636336"/>
  </r>
  <r>
    <n v="7"/>
    <n v="3542.24"/>
    <n v="51.08"/>
    <n v="0.48"/>
    <n v="121.84"/>
    <n v="4549"/>
    <n v="440"/>
    <n v="39.81"/>
    <n v="44.13"/>
    <n v="3.39"/>
    <n v="0.3"/>
    <n v="0.79"/>
    <x v="6"/>
    <n v="37671.882088752529"/>
    <n v="5.1987197282478484E-2"/>
  </r>
  <r>
    <n v="8"/>
    <n v="6496.36"/>
    <n v="98.81"/>
    <n v="0.15"/>
    <n v="290.19"/>
    <n v="3489"/>
    <n v="440"/>
    <n v="102.42"/>
    <n v="41.47"/>
    <n v="11.59"/>
    <n v="0.09"/>
    <n v="0.6"/>
    <x v="7"/>
    <n v="75280.209758122932"/>
    <n v="0.10388668946620964"/>
  </r>
  <r>
    <n v="9"/>
    <n v="39789.360000000001"/>
    <n v="168.19"/>
    <n v="0.04"/>
    <n v="1583.85"/>
    <n v="2652"/>
    <n v="455"/>
    <n v="160.43"/>
    <n v="330.61"/>
    <n v="5.51"/>
    <n v="0.18"/>
    <n v="0.13"/>
    <x v="8"/>
    <n v="434544.26332248701"/>
    <n v="0.59967108338503206"/>
  </r>
  <r>
    <n v="10"/>
    <n v="6591"/>
    <n v="153.69999999999999"/>
    <n v="0.21"/>
    <n v="275.66000000000003"/>
    <n v="4930"/>
    <n v="483"/>
    <n v="154.88999999999999"/>
    <n v="53.99"/>
    <n v="7.7"/>
    <n v="0.13"/>
    <n v="0.6"/>
    <x v="9"/>
    <n v="74823.979818986991"/>
    <n v="0.10325709215020204"/>
  </r>
  <r>
    <n v="11"/>
    <n v="3974.88"/>
    <n v="66.81"/>
    <n v="0.28999999999999998"/>
    <n v="169.78"/>
    <n v="4377"/>
    <n v="600"/>
    <n v="62.65"/>
    <n v="42.22"/>
    <n v="5.77"/>
    <n v="0.17"/>
    <n v="0.7"/>
    <x v="10"/>
    <n v="48119.77467503486"/>
    <n v="6.6405289051548105E-2"/>
  </r>
  <r>
    <n v="12"/>
    <n v="16332.16"/>
    <n v="8.0299999999999994"/>
    <n v="0.08"/>
    <n v="511.49"/>
    <n v="6008"/>
    <n v="589"/>
    <n v="7.59"/>
    <n v="75.819999999999993"/>
    <n v="10.02"/>
    <n v="0.1"/>
    <n v="0.5"/>
    <x v="11"/>
    <n v="133307.66445469207"/>
    <n v="0.18396457694747506"/>
  </r>
  <r>
    <n v="13"/>
    <n v="12140.96"/>
    <n v="6.18"/>
    <n v="0.12"/>
    <n v="471.48"/>
    <n v="4913"/>
    <n v="671"/>
    <n v="6.97"/>
    <n v="87.52"/>
    <n v="6.81"/>
    <n v="0.15"/>
    <n v="0.39"/>
    <x v="12"/>
    <n v="126881.85869502116"/>
    <n v="0.17509696499912919"/>
  </r>
  <r>
    <n v="14"/>
    <n v="23639.72"/>
    <n v="159.54"/>
    <n v="0.06"/>
    <n v="743.13"/>
    <n v="2715"/>
    <n v="689"/>
    <n v="159.09"/>
    <n v="155.55000000000001"/>
    <n v="5.94"/>
    <n v="0.17"/>
    <n v="0.28999999999999998"/>
    <x v="13"/>
    <n v="203982.44860830344"/>
    <n v="0.28149577907945872"/>
  </r>
  <r>
    <n v="15"/>
    <n v="29750.76"/>
    <n v="22.38"/>
    <n v="0.08"/>
    <n v="734"/>
    <n v="2368"/>
    <n v="861"/>
    <n v="24.93"/>
    <n v="104.85"/>
    <n v="9.44"/>
    <n v="0.11"/>
    <n v="0.48"/>
    <x v="14"/>
    <n v="190402.23106675941"/>
    <n v="0.26275507887212796"/>
  </r>
  <r>
    <n v="16"/>
    <n v="3488.16"/>
    <n v="72.72"/>
    <n v="0.38"/>
    <n v="102.16"/>
    <n v="5150"/>
    <n v="791"/>
    <n v="75.260000000000005"/>
    <n v="51.65"/>
    <n v="2.17"/>
    <n v="0.46"/>
    <n v="0.81"/>
    <x v="15"/>
    <n v="34911.804447014678"/>
    <n v="4.8178290136880256E-2"/>
  </r>
  <r>
    <n v="17"/>
    <n v="7348.12"/>
    <n v="170.55"/>
    <n v="0.21"/>
    <n v="222.83"/>
    <n v="4084"/>
    <n v="766"/>
    <n v="168.56"/>
    <n v="62.67"/>
    <n v="4.5999999999999996"/>
    <n v="0.22"/>
    <n v="0.68"/>
    <x v="16"/>
    <n v="64802.80976284176"/>
    <n v="8.9427877472721629E-2"/>
  </r>
  <r>
    <n v="18"/>
    <n v="21010.080000000002"/>
    <n v="174.58"/>
    <n v="0.08"/>
    <n v="640.53"/>
    <n v="3749"/>
    <n v="767"/>
    <n v="172.07"/>
    <n v="67.150000000000006"/>
    <n v="15.45"/>
    <n v="0.06"/>
    <n v="0.55000000000000004"/>
    <x v="17"/>
    <n v="160629.25538692769"/>
    <n v="0.2216683724339602"/>
  </r>
  <r>
    <n v="19"/>
    <n v="10768.68"/>
    <n v="46.91"/>
    <n v="0.11"/>
    <n v="402.73"/>
    <n v="5451"/>
    <n v="892"/>
    <n v="46.31"/>
    <n v="62.32"/>
    <n v="9.41"/>
    <n v="0.11"/>
    <n v="0.54"/>
    <x v="18"/>
    <n v="105557.08119162718"/>
    <n v="0.1456687720444455"/>
  </r>
  <r>
    <n v="20"/>
    <n v="3069.04"/>
    <n v="4.8899999999999997"/>
    <n v="0.37"/>
    <n v="115.4"/>
    <n v="2121"/>
    <n v="843"/>
    <n v="14.35"/>
    <n v="39.29"/>
    <n v="3.78"/>
    <n v="0.26"/>
    <n v="0.79"/>
    <x v="19"/>
    <n v="35111.546907929915"/>
    <n v="4.845393473294328E-2"/>
  </r>
  <r>
    <n v="21"/>
    <n v="19840.599999999999"/>
    <n v="103.26"/>
    <n v="7.0000000000000007E-2"/>
    <n v="742.21"/>
    <n v="3013"/>
    <n v="874"/>
    <n v="110.72"/>
    <n v="173.44"/>
    <n v="5.29"/>
    <n v="0.19"/>
    <n v="0.23"/>
    <x v="20"/>
    <n v="207834.30038299845"/>
    <n v="0.28681133452853785"/>
  </r>
  <r>
    <n v="22"/>
    <n v="20888.400000000001"/>
    <n v="45.15"/>
    <n v="0.06"/>
    <n v="815.6"/>
    <n v="5205"/>
    <n v="1090"/>
    <n v="40.090000000000003"/>
    <n v="128.71"/>
    <n v="8.23"/>
    <n v="0.12"/>
    <n v="0.3"/>
    <x v="21"/>
    <n v="214339.54916689705"/>
    <n v="0.29578857785031792"/>
  </r>
  <r>
    <n v="23"/>
    <n v="23829"/>
    <n v="166.03"/>
    <n v="0.05"/>
    <n v="844.57"/>
    <n v="4766"/>
    <n v="903"/>
    <n v="160.38999999999999"/>
    <n v="191.3"/>
    <n v="5.28"/>
    <n v="0.19"/>
    <n v="0.24"/>
    <x v="22"/>
    <n v="235121.84430485079"/>
    <n v="0.32446814514069405"/>
  </r>
  <r>
    <n v="24"/>
    <n v="4312.88"/>
    <n v="113.08"/>
    <n v="0.15"/>
    <n v="256.39999999999998"/>
    <n v="2995"/>
    <n v="913"/>
    <n v="112.66"/>
    <n v="37.18"/>
    <n v="13.6"/>
    <n v="7.0000000000000007E-2"/>
    <n v="0.52"/>
    <x v="23"/>
    <n v="66636.808722154397"/>
    <n v="9.1958796036573059E-2"/>
  </r>
  <r>
    <n v="25"/>
    <n v="10545.6"/>
    <n v="161.13"/>
    <n v="0.16"/>
    <n v="356.12"/>
    <n v="4291"/>
    <n v="940"/>
    <n v="163.02000000000001"/>
    <n v="51.53"/>
    <n v="10.32"/>
    <n v="0.1"/>
    <n v="0.66"/>
    <x v="24"/>
    <n v="92528.425218292265"/>
    <n v="0.12768922680124331"/>
  </r>
  <r>
    <n v="26"/>
    <n v="7577.96"/>
    <n v="168.41"/>
    <n v="0.17"/>
    <n v="293.26"/>
    <n v="4947"/>
    <n v="940"/>
    <n v="165.1"/>
    <n v="40.659999999999997"/>
    <n v="9.7899999999999991"/>
    <n v="0.1"/>
    <n v="0.71"/>
    <x v="25"/>
    <n v="75793.184714564341"/>
    <n v="0.10459459490609878"/>
  </r>
  <r>
    <n v="27"/>
    <n v="8395.92"/>
    <n v="85.33"/>
    <n v="0.18"/>
    <n v="335.72"/>
    <n v="1802"/>
    <n v="1089"/>
    <n v="82.43"/>
    <n v="50.64"/>
    <n v="10.210000000000001"/>
    <n v="0.1"/>
    <n v="0.6"/>
    <x v="26"/>
    <n v="87696.019544558818"/>
    <n v="0.12102050697149117"/>
  </r>
  <r>
    <n v="28"/>
    <n v="8713.64"/>
    <n v="157.6"/>
    <n v="0.18"/>
    <n v="300.43"/>
    <n v="3987"/>
    <n v="971"/>
    <n v="156.54"/>
    <n v="49.96"/>
    <n v="9.48"/>
    <n v="0.11"/>
    <n v="0.63"/>
    <x v="27"/>
    <n v="79531.546454648415"/>
    <n v="0.1097535341074148"/>
  </r>
  <r>
    <n v="29"/>
    <n v="5495.88"/>
    <n v="47.58"/>
    <n v="0.28999999999999998"/>
    <n v="187.67"/>
    <n v="3218"/>
    <n v="1030"/>
    <n v="42.75"/>
    <n v="55.8"/>
    <n v="5.09"/>
    <n v="0.2"/>
    <n v="0.66"/>
    <x v="28"/>
    <n v="55262.837453446868"/>
    <n v="7.6262715685756668E-2"/>
  </r>
  <r>
    <n v="30"/>
    <n v="8808.2800000000007"/>
    <n v="125.5"/>
    <n v="0.16"/>
    <n v="388.09"/>
    <n v="1909"/>
    <n v="989"/>
    <n v="125.18"/>
    <n v="27.43"/>
    <n v="16.46"/>
    <n v="0.06"/>
    <n v="0.85"/>
    <x v="29"/>
    <n v="94314.758363068322"/>
    <n v="0.13015436654103427"/>
  </r>
  <r>
    <n v="31"/>
    <n v="3062.28"/>
    <n v="34.270000000000003"/>
    <n v="0.36"/>
    <n v="109.23"/>
    <n v="2948"/>
    <n v="1021"/>
    <n v="38.229999999999997"/>
    <n v="41.82"/>
    <n v="3.31"/>
    <n v="0.3"/>
    <n v="0.75"/>
    <x v="30"/>
    <n v="34285.339455962341"/>
    <n v="4.7313768449228029E-2"/>
  </r>
  <r>
    <n v="32"/>
    <n v="10667.28"/>
    <n v="161.43"/>
    <n v="0.13"/>
    <n v="430.29"/>
    <n v="5376"/>
    <n v="1021"/>
    <n v="159.47999999999999"/>
    <n v="108.53"/>
    <n v="4.4800000000000004"/>
    <n v="0.22"/>
    <n v="0.33"/>
    <x v="31"/>
    <n v="122301.40089812399"/>
    <n v="0.16877593323941109"/>
  </r>
  <r>
    <n v="33"/>
    <n v="15615.6"/>
    <n v="90.76"/>
    <n v="0.13"/>
    <n v="507.67"/>
    <n v="4584"/>
    <n v="1025"/>
    <n v="92.94"/>
    <n v="72.91"/>
    <n v="9.32"/>
    <n v="0.11"/>
    <n v="0.55000000000000004"/>
    <x v="32"/>
    <n v="131780.08858882898"/>
    <n v="0.18185652225258397"/>
  </r>
  <r>
    <n v="34"/>
    <n v="14581.32"/>
    <n v="170.85"/>
    <n v="0.15"/>
    <n v="462.54"/>
    <n v="3489"/>
    <n v="1066"/>
    <n v="169.64"/>
    <n v="55.1"/>
    <n v="12.83"/>
    <n v="0.08"/>
    <n v="0.63"/>
    <x v="33"/>
    <n v="117493.96303200493"/>
    <n v="0.16214166898416679"/>
  </r>
  <r>
    <n v="35"/>
    <n v="17663.88"/>
    <n v="79.959999999999994"/>
    <n v="0.13"/>
    <n v="484.31"/>
    <n v="5669"/>
    <n v="1255"/>
    <n v="81.040000000000006"/>
    <n v="73.09"/>
    <n v="9.56"/>
    <n v="0.1"/>
    <n v="0.57999999999999996"/>
    <x v="34"/>
    <n v="126518.69058426618"/>
    <n v="0.17459579300628733"/>
  </r>
  <r>
    <n v="36"/>
    <n v="16595.8"/>
    <n v="111.04"/>
    <n v="0.08"/>
    <n v="720.84"/>
    <n v="3016"/>
    <n v="1087"/>
    <n v="112.03"/>
    <n v="75.92"/>
    <n v="12.16"/>
    <n v="0.08"/>
    <n v="0.42"/>
    <x v="35"/>
    <n v="180848.63995321121"/>
    <n v="0.24957112313543145"/>
  </r>
  <r>
    <n v="37"/>
    <n v="14473.16"/>
    <n v="172.01"/>
    <n v="0.08"/>
    <n v="498.13"/>
    <n v="5724"/>
    <n v="1147"/>
    <n v="175.51"/>
    <n v="120.91"/>
    <n v="5.18"/>
    <n v="0.19"/>
    <n v="0.37"/>
    <x v="36"/>
    <n v="140509.74205110178"/>
    <n v="0.19390344403052046"/>
  </r>
  <r>
    <n v="38"/>
    <n v="4522.4399999999996"/>
    <n v="140.52000000000001"/>
    <n v="0.31"/>
    <n v="161.22"/>
    <n v="1684"/>
    <n v="1152"/>
    <n v="142.21"/>
    <n v="39.630000000000003"/>
    <n v="4.97"/>
    <n v="0.2"/>
    <n v="0.78"/>
    <x v="37"/>
    <n v="45588.946903211094"/>
    <n v="6.2912746726431309E-2"/>
  </r>
  <r>
    <n v="39"/>
    <n v="22902.880000000001"/>
    <n v="18.2"/>
    <n v="0.06"/>
    <n v="864.28"/>
    <n v="3636"/>
    <n v="1316"/>
    <n v="15.71"/>
    <n v="249.87"/>
    <n v="3.44"/>
    <n v="0.28999999999999998"/>
    <n v="0.16"/>
    <x v="38"/>
    <n v="252889.84412353818"/>
    <n v="0.34898798489048266"/>
  </r>
  <r>
    <n v="40"/>
    <n v="1527.76"/>
    <n v="147.41"/>
    <n v="0.41"/>
    <n v="62.94"/>
    <n v="2085"/>
    <n v="1196"/>
    <n v="141.71"/>
    <n v="40.58"/>
    <n v="1.74"/>
    <n v="0.57999999999999996"/>
    <n v="0.82"/>
    <x v="39"/>
    <n v="23496.976765847212"/>
    <n v="3.2425827936869149E-2"/>
  </r>
  <r>
    <n v="41"/>
    <n v="7395.44"/>
    <n v="175.89"/>
    <n v="0.17"/>
    <n v="285.11"/>
    <n v="4456"/>
    <n v="1212"/>
    <n v="173.72"/>
    <n v="45.07"/>
    <n v="9.82"/>
    <n v="0.1"/>
    <n v="0.7"/>
    <x v="40"/>
    <n v="74944.279255674584"/>
    <n v="0.10342310537283092"/>
  </r>
  <r>
    <n v="42"/>
    <n v="45589.440000000002"/>
    <n v="171.67"/>
    <n v="0.05"/>
    <n v="1115.43"/>
    <n v="4337"/>
    <n v="1256"/>
    <n v="163.34"/>
    <n v="305.02"/>
    <n v="4.53"/>
    <n v="0.22"/>
    <n v="0.22"/>
    <x v="41"/>
    <n v="322413.83932619466"/>
    <n v="0.4449310982701486"/>
  </r>
  <r>
    <n v="43"/>
    <n v="4083.04"/>
    <n v="90.92"/>
    <n v="0.34"/>
    <n v="122.89"/>
    <n v="2756"/>
    <n v="1246"/>
    <n v="96.07"/>
    <n v="46.43"/>
    <n v="3.09"/>
    <n v="0.32"/>
    <n v="0.8"/>
    <x v="42"/>
    <n v="38432.265320645769"/>
    <n v="5.3036526142491158E-2"/>
  </r>
  <r>
    <n v="44"/>
    <n v="11255.4"/>
    <n v="102.07"/>
    <n v="0.11"/>
    <n v="404.41"/>
    <n v="4885"/>
    <n v="1255"/>
    <n v="100.37"/>
    <n v="74.45"/>
    <n v="8.6"/>
    <n v="0.12"/>
    <n v="0.49"/>
    <x v="43"/>
    <n v="108691.6759475811"/>
    <n v="0.14999451280766191"/>
  </r>
  <r>
    <n v="45"/>
    <n v="2616.12"/>
    <n v="4.7300000000000004"/>
    <n v="0.46"/>
    <n v="84.21"/>
    <n v="3222"/>
    <n v="1270"/>
    <n v="8.8800000000000008"/>
    <n v="50.01"/>
    <n v="1.92"/>
    <n v="0.52"/>
    <n v="0.8"/>
    <x v="44"/>
    <n v="30465.264890958391"/>
    <n v="4.2042065549522577E-2"/>
  </r>
  <r>
    <n v="46"/>
    <n v="3792.36"/>
    <n v="135.44"/>
    <n v="0.24"/>
    <n v="146.63999999999999"/>
    <n v="5491"/>
    <n v="1261"/>
    <n v="142.93"/>
    <n v="50.06"/>
    <n v="4.71"/>
    <n v="0.21"/>
    <n v="0.64"/>
    <x v="45"/>
    <n v="44646.979615940363"/>
    <n v="6.1612831869997699E-2"/>
  </r>
  <r>
    <n v="47"/>
    <n v="12614.16"/>
    <n v="143.38"/>
    <n v="0.17"/>
    <n v="336.04"/>
    <n v="2442"/>
    <n v="1281"/>
    <n v="146.68"/>
    <n v="69.44"/>
    <n v="6.85"/>
    <n v="0.15"/>
    <n v="0.64"/>
    <x v="46"/>
    <n v="92035.878468080831"/>
    <n v="0.12700951228595153"/>
  </r>
  <r>
    <n v="48"/>
    <n v="7003.36"/>
    <n v="79.12"/>
    <n v="0.2"/>
    <n v="239.38"/>
    <n v="4656"/>
    <n v="1447"/>
    <n v="81.25"/>
    <n v="47.39"/>
    <n v="7.06"/>
    <n v="0.14000000000000001"/>
    <n v="0.69"/>
    <x v="47"/>
    <n v="65091.07445075352"/>
    <n v="8.982568274203985E-2"/>
  </r>
  <r>
    <n v="49"/>
    <n v="30575.48"/>
    <n v="56.71"/>
    <n v="0.05"/>
    <n v="1220.31"/>
    <n v="5174"/>
    <n v="1807"/>
    <n v="60.38"/>
    <n v="233.36"/>
    <n v="4.8600000000000003"/>
    <n v="0.21"/>
    <n v="0.18"/>
    <x v="48"/>
    <n v="329954.11722574494"/>
    <n v="0.45533668177152797"/>
  </r>
  <r>
    <n v="50"/>
    <n v="4826.6400000000003"/>
    <n v="18.690000000000001"/>
    <n v="0.24"/>
    <n v="189.28"/>
    <n v="3362"/>
    <n v="1442"/>
    <n v="15.95"/>
    <n v="38"/>
    <n v="6.38"/>
    <n v="0.16"/>
    <n v="0.75"/>
    <x v="49"/>
    <n v="51588.03013274492"/>
    <n v="7.1191481583187985E-2"/>
  </r>
  <r>
    <n v="51"/>
    <n v="36179.519999999997"/>
    <n v="11.31"/>
    <n v="0.03"/>
    <n v="1279.33"/>
    <n v="2288"/>
    <n v="1516"/>
    <n v="0.82"/>
    <n v="245.48"/>
    <n v="6.16"/>
    <n v="0.16"/>
    <n v="0.16"/>
    <x v="50"/>
    <n v="346101.47935018822"/>
    <n v="0.47762004150325971"/>
  </r>
  <r>
    <n v="52"/>
    <n v="16771.560000000001"/>
    <n v="8.24"/>
    <n v="0.1"/>
    <n v="526.27"/>
    <n v="3870"/>
    <n v="1501"/>
    <n v="10.53"/>
    <n v="57.21"/>
    <n v="13.92"/>
    <n v="7.0000000000000007E-2"/>
    <n v="0.63"/>
    <x v="51"/>
    <n v="132438.33078957236"/>
    <n v="0.18276489648960983"/>
  </r>
  <r>
    <n v="53"/>
    <n v="33218.639999999999"/>
    <n v="80.55"/>
    <n v="0.06"/>
    <n v="826.28"/>
    <n v="5829"/>
    <n v="1778"/>
    <n v="81.13"/>
    <n v="237.98"/>
    <n v="3.87"/>
    <n v="0.26"/>
    <n v="0.23"/>
    <x v="52"/>
    <n v="241565.80847005945"/>
    <n v="0.33336081568868203"/>
  </r>
  <r>
    <n v="54"/>
    <n v="10065.64"/>
    <n v="36.43"/>
    <n v="0.13"/>
    <n v="385.86"/>
    <n v="2026"/>
    <n v="1568"/>
    <n v="32.619999999999997"/>
    <n v="71.02"/>
    <n v="8.41"/>
    <n v="0.12"/>
    <n v="0.51"/>
    <x v="53"/>
    <n v="103702.65402608456"/>
    <n v="0.14310966255599669"/>
  </r>
  <r>
    <n v="55"/>
    <n v="1554.8"/>
    <n v="56.82"/>
    <n v="0.49"/>
    <n v="71.72"/>
    <n v="5862"/>
    <n v="1528"/>
    <n v="43.53"/>
    <n v="33.549999999999997"/>
    <n v="2.67"/>
    <n v="0.37"/>
    <n v="0.79"/>
    <x v="54"/>
    <n v="23894.191886985471"/>
    <n v="3.2973984804039951E-2"/>
  </r>
  <r>
    <n v="56"/>
    <n v="14872"/>
    <n v="165.82"/>
    <n v="0.1"/>
    <n v="482.52"/>
    <n v="4212"/>
    <n v="1523"/>
    <n v="164.69"/>
    <n v="125.43"/>
    <n v="4.34"/>
    <n v="0.23"/>
    <n v="0.35"/>
    <x v="55"/>
    <n v="137992.53308343134"/>
    <n v="0.19042969565513523"/>
  </r>
  <r>
    <n v="57"/>
    <n v="20996.560000000001"/>
    <n v="10.63"/>
    <n v="0.08"/>
    <n v="682.31"/>
    <n v="3897"/>
    <n v="1579"/>
    <n v="10.54"/>
    <n v="95.62"/>
    <n v="9.73"/>
    <n v="0.1"/>
    <n v="0.41"/>
    <x v="56"/>
    <n v="176574.60524976352"/>
    <n v="0.24367295524467364"/>
  </r>
  <r>
    <n v="58"/>
    <n v="9396.4"/>
    <n v="98.47"/>
    <n v="0.16"/>
    <n v="244.92"/>
    <n v="2742"/>
    <n v="1539"/>
    <n v="99.16"/>
    <n v="68.44"/>
    <n v="4.66"/>
    <n v="0.21"/>
    <n v="0.7"/>
    <x v="57"/>
    <n v="71126.474491362853"/>
    <n v="9.8154534798080728E-2"/>
  </r>
  <r>
    <n v="59"/>
    <n v="13202.28"/>
    <n v="6.34"/>
    <n v="0.1"/>
    <n v="530.89"/>
    <n v="4512"/>
    <n v="1568"/>
    <n v="6.19"/>
    <n v="71.489999999999995"/>
    <n v="9.73"/>
    <n v="0.1"/>
    <n v="0.46"/>
    <x v="58"/>
    <n v="136728.25409786557"/>
    <n v="0.18868499065505448"/>
  </r>
  <r>
    <n v="60"/>
    <n v="16987.88"/>
    <n v="79.040000000000006"/>
    <n v="0.13"/>
    <n v="406.13"/>
    <n v="1363"/>
    <n v="1696"/>
    <n v="76.680000000000007"/>
    <n v="104.98"/>
    <n v="5.0199999999999996"/>
    <n v="0.2"/>
    <n v="0.51"/>
    <x v="59"/>
    <n v="116011.78317998617"/>
    <n v="0.16009626078838091"/>
  </r>
  <r>
    <n v="61"/>
    <n v="5252.52"/>
    <n v="62.77"/>
    <n v="0.25"/>
    <n v="197.75"/>
    <n v="3784"/>
    <n v="1633"/>
    <n v="65.12"/>
    <n v="80.11"/>
    <n v="2.81"/>
    <n v="0.36"/>
    <n v="0.47"/>
    <x v="60"/>
    <n v="63068.682033986734"/>
    <n v="8.7034781206901682E-2"/>
  </r>
  <r>
    <n v="62"/>
    <n v="14256.84"/>
    <n v="148.57"/>
    <n v="0.1"/>
    <n v="621.58000000000004"/>
    <n v="2255"/>
    <n v="1569"/>
    <n v="149.04"/>
    <n v="55.75"/>
    <n v="16.82"/>
    <n v="0.06"/>
    <n v="0.55000000000000004"/>
    <x v="61"/>
    <n v="153740.41028604418"/>
    <n v="0.21216176619474095"/>
  </r>
  <r>
    <n v="63"/>
    <n v="9119.24"/>
    <n v="16.579999999999998"/>
    <n v="0.12"/>
    <n v="355.4"/>
    <n v="4241"/>
    <n v="1712"/>
    <n v="22.81"/>
    <n v="58.77"/>
    <n v="9.33"/>
    <n v="0.11"/>
    <n v="0.54"/>
    <x v="62"/>
    <n v="94008.335269618809"/>
    <n v="0.12973150267207395"/>
  </r>
  <r>
    <n v="64"/>
    <n v="18569.72"/>
    <n v="127.66"/>
    <n v="0.11"/>
    <n v="487.71"/>
    <n v="6040"/>
    <n v="1683"/>
    <n v="129.38"/>
    <n v="71.48"/>
    <n v="9.42"/>
    <n v="0.11"/>
    <n v="0.65"/>
    <x v="63"/>
    <n v="126924.98490817331"/>
    <n v="0.17515647917327917"/>
  </r>
  <r>
    <n v="65"/>
    <n v="4285.84"/>
    <n v="20.13"/>
    <n v="0.32"/>
    <n v="163.72"/>
    <n v="5009"/>
    <n v="1705"/>
    <n v="20.45"/>
    <n v="39.979999999999997"/>
    <n v="5.53"/>
    <n v="0.18"/>
    <n v="0.73"/>
    <x v="64"/>
    <n v="46235.840100493398"/>
    <n v="6.3805459338680884E-2"/>
  </r>
  <r>
    <n v="66"/>
    <n v="3677.44"/>
    <n v="73.930000000000007"/>
    <n v="0.33"/>
    <n v="121.73"/>
    <n v="3351"/>
    <n v="1738"/>
    <n v="70.02"/>
    <n v="44.25"/>
    <n v="3.29"/>
    <n v="0.3"/>
    <n v="0.85"/>
    <x v="65"/>
    <n v="37674.151889444751"/>
    <n v="5.1990329607433751E-2"/>
  </r>
  <r>
    <n v="67"/>
    <n v="6536.92"/>
    <n v="3.2"/>
    <n v="0.15"/>
    <n v="303.79000000000002"/>
    <n v="4896"/>
    <n v="1751"/>
    <n v="6.88"/>
    <n v="54.95"/>
    <n v="7.91"/>
    <n v="0.13"/>
    <n v="0.5"/>
    <x v="66"/>
    <n v="81426.830032650978"/>
    <n v="0.11236902544505835"/>
  </r>
  <r>
    <n v="68"/>
    <n v="14784.12"/>
    <n v="115.54"/>
    <n v="0.11"/>
    <n v="575.55999999999995"/>
    <n v="5572"/>
    <n v="1732"/>
    <n v="116.57"/>
    <n v="92.11"/>
    <n v="8.01"/>
    <n v="0.12"/>
    <n v="0.38"/>
    <x v="67"/>
    <n v="151547.78281736095"/>
    <n v="0.20913594028795809"/>
  </r>
  <r>
    <n v="69"/>
    <n v="19225.439999999999"/>
    <n v="154.12"/>
    <n v="0.14000000000000001"/>
    <n v="453.03"/>
    <n v="3800"/>
    <n v="1760"/>
    <n v="156.66999999999999"/>
    <n v="90.92"/>
    <n v="6.8"/>
    <n v="0.15"/>
    <n v="0.59"/>
    <x v="68"/>
    <n v="123465.80865323212"/>
    <n v="0.17038281594146032"/>
  </r>
  <r>
    <n v="70"/>
    <n v="8362.1200000000008"/>
    <n v="107.68"/>
    <n v="0.17"/>
    <n v="328.88"/>
    <n v="2076"/>
    <n v="1755"/>
    <n v="108.43"/>
    <n v="70.680000000000007"/>
    <n v="5.77"/>
    <n v="0.17"/>
    <n v="0.48"/>
    <x v="69"/>
    <n v="90692.156458287398"/>
    <n v="0.12515517591243661"/>
  </r>
  <r>
    <n v="71"/>
    <n v="8612.24"/>
    <n v="89.64"/>
    <n v="0.14000000000000001"/>
    <n v="273.2"/>
    <n v="4374"/>
    <n v="1905"/>
    <n v="87.82"/>
    <n v="49.4"/>
    <n v="7.05"/>
    <n v="0.14000000000000001"/>
    <n v="0.73"/>
    <x v="70"/>
    <n v="73223.770330972853"/>
    <n v="0.10104880305674253"/>
  </r>
  <r>
    <n v="72"/>
    <n v="12046.32"/>
    <n v="143.91"/>
    <n v="0.13"/>
    <n v="483.66"/>
    <n v="5606"/>
    <n v="1820"/>
    <n v="142.21"/>
    <n v="45.07"/>
    <n v="16.010000000000002"/>
    <n v="0.06"/>
    <n v="0.65"/>
    <x v="71"/>
    <n v="120011.1719996754"/>
    <n v="0.16561541735955204"/>
  </r>
  <r>
    <n v="73"/>
    <n v="4894.24"/>
    <n v="31.78"/>
    <n v="0.31"/>
    <n v="173.81"/>
    <n v="3933"/>
    <n v="1888"/>
    <n v="34.64"/>
    <n v="45.01"/>
    <n v="5.34"/>
    <n v="0.19"/>
    <n v="0.71"/>
    <x v="72"/>
    <n v="49667.778747127959"/>
    <n v="6.8541534671036575E-2"/>
  </r>
  <r>
    <n v="74"/>
    <n v="5847.4"/>
    <n v="144.94"/>
    <n v="0.27"/>
    <n v="217.36"/>
    <n v="4953"/>
    <n v="1897"/>
    <n v="143.27000000000001"/>
    <n v="55.31"/>
    <n v="5.09"/>
    <n v="0.2"/>
    <n v="0.6"/>
    <x v="73"/>
    <n v="61890.655474725267"/>
    <n v="8.5409104555120866E-2"/>
  </r>
  <r>
    <n v="75"/>
    <n v="9511.32"/>
    <n v="56.12"/>
    <n v="0.19"/>
    <n v="295.67"/>
    <n v="4008"/>
    <n v="2009"/>
    <n v="55.75"/>
    <n v="59.85"/>
    <n v="6.88"/>
    <n v="0.15"/>
    <n v="0.65"/>
    <x v="74"/>
    <n v="80695.954209756586"/>
    <n v="0.11136041680946408"/>
  </r>
  <r>
    <n v="76"/>
    <n v="8287.76"/>
    <n v="97.02"/>
    <n v="0.14000000000000001"/>
    <n v="362.55"/>
    <n v="5680"/>
    <n v="1928"/>
    <n v="98.25"/>
    <n v="52.53"/>
    <n v="9.4499999999999993"/>
    <n v="0.11"/>
    <n v="0.54"/>
    <x v="75"/>
    <n v="94214.887132610718"/>
    <n v="0.1300165442430028"/>
  </r>
  <r>
    <n v="77"/>
    <n v="6489.6"/>
    <n v="107.51"/>
    <n v="0.11"/>
    <n v="349.46"/>
    <n v="5636"/>
    <n v="1956"/>
    <n v="107.76"/>
    <n v="36.15"/>
    <n v="14.67"/>
    <n v="7.0000000000000007E-2"/>
    <n v="0.6"/>
    <x v="76"/>
    <n v="87525.784492642415"/>
    <n v="0.12078558259984652"/>
  </r>
  <r>
    <n v="78"/>
    <n v="13398.32"/>
    <n v="103.49"/>
    <n v="0.12"/>
    <n v="506.49"/>
    <n v="5343"/>
    <n v="1962"/>
    <n v="102.75"/>
    <n v="90.21"/>
    <n v="6.68"/>
    <n v="0.15"/>
    <n v="0.41"/>
    <x v="77"/>
    <n v="135439.00730468539"/>
    <n v="0.18690583008046582"/>
  </r>
  <r>
    <n v="79"/>
    <n v="5955.56"/>
    <n v="6.27"/>
    <n v="0.35"/>
    <n v="165.12"/>
    <n v="3808"/>
    <n v="1986"/>
    <n v="7.24"/>
    <n v="53.78"/>
    <n v="3.77"/>
    <n v="0.26"/>
    <n v="0.8"/>
    <x v="78"/>
    <n v="49685.937152665712"/>
    <n v="6.8566593270678683E-2"/>
  </r>
  <r>
    <n v="80"/>
    <n v="4684.68"/>
    <n v="57.6"/>
    <n v="0.19"/>
    <n v="187.72"/>
    <n v="2136"/>
    <n v="2087"/>
    <n v="59.17"/>
    <n v="44.17"/>
    <n v="6.21"/>
    <n v="0.16"/>
    <n v="0.64"/>
    <x v="79"/>
    <n v="52634.408251857705"/>
    <n v="7.2635483387563635E-2"/>
  </r>
  <r>
    <n v="81"/>
    <n v="5272.8"/>
    <n v="173.89"/>
    <n v="0.15"/>
    <n v="200.05"/>
    <n v="1823"/>
    <n v="2062"/>
    <n v="171.03"/>
    <n v="40.36"/>
    <n v="6.52"/>
    <n v="0.15"/>
    <n v="0.73"/>
    <x v="80"/>
    <n v="54568.278441627983"/>
    <n v="7.5304224249446605E-2"/>
  </r>
  <r>
    <n v="82"/>
    <n v="24998.48"/>
    <n v="170.97"/>
    <n v="0.06"/>
    <n v="784.49"/>
    <n v="1774"/>
    <n v="2105"/>
    <n v="165.41"/>
    <n v="185.67"/>
    <n v="5.05"/>
    <n v="0.2"/>
    <n v="0.27"/>
    <x v="81"/>
    <n v="220206.98395628217"/>
    <n v="0.30388563785966938"/>
  </r>
  <r>
    <n v="83"/>
    <n v="22044.36"/>
    <n v="52.66"/>
    <n v="0.04"/>
    <n v="661.44"/>
    <n v="2328"/>
    <n v="2337"/>
    <n v="53.31"/>
    <n v="166.38"/>
    <n v="4.62"/>
    <n v="0.22"/>
    <n v="0.28999999999999998"/>
    <x v="82"/>
    <n v="187898.64090324228"/>
    <n v="0.25930012444647432"/>
  </r>
  <r>
    <n v="84"/>
    <n v="6111.04"/>
    <n v="17.440000000000001"/>
    <n v="0.14000000000000001"/>
    <n v="279.67"/>
    <n v="5731"/>
    <n v="2182"/>
    <n v="20.12"/>
    <n v="49.6"/>
    <n v="7.6"/>
    <n v="0.13"/>
    <n v="0.56999999999999995"/>
    <x v="83"/>
    <n v="74737.727392682689"/>
    <n v="0.1031380638019021"/>
  </r>
  <r>
    <n v="85"/>
    <n v="3055.52"/>
    <n v="109.79"/>
    <n v="0.36"/>
    <n v="124.18"/>
    <n v="6479"/>
    <n v="2173"/>
    <n v="109.57"/>
    <n v="40.98"/>
    <n v="4.5"/>
    <n v="0.22"/>
    <n v="0.72"/>
    <x v="84"/>
    <n v="37488.028232682816"/>
    <n v="5.1733478961102281E-2"/>
  </r>
  <r>
    <n v="86"/>
    <n v="19056.439999999999"/>
    <n v="67.45"/>
    <n v="0.08"/>
    <n v="681.43"/>
    <n v="2480"/>
    <n v="2417"/>
    <n v="66.86"/>
    <n v="167.36"/>
    <n v="4.6100000000000003"/>
    <n v="0.22"/>
    <n v="0.25"/>
    <x v="85"/>
    <n v="192658.41295482471"/>
    <n v="0.26586860987765809"/>
  </r>
  <r>
    <n v="87"/>
    <n v="23416.639999999999"/>
    <n v="12.83"/>
    <n v="0.04"/>
    <n v="874.3"/>
    <n v="4174"/>
    <n v="2309"/>
    <n v="15.52"/>
    <n v="184.2"/>
    <n v="4.58"/>
    <n v="0.22"/>
    <n v="0.23"/>
    <x v="86"/>
    <n v="240258.40327134152"/>
    <n v="0.3315565965144513"/>
  </r>
  <r>
    <n v="88"/>
    <n v="18664.36"/>
    <n v="134.91"/>
    <n v="0.05"/>
    <n v="718.9"/>
    <n v="5704"/>
    <n v="2208"/>
    <n v="134.27000000000001"/>
    <n v="69.989999999999995"/>
    <n v="19.75"/>
    <n v="0.05"/>
    <n v="0.45"/>
    <x v="87"/>
    <n v="179062.30680843515"/>
    <n v="0.24710598339564049"/>
  </r>
  <r>
    <n v="89"/>
    <n v="3035.24"/>
    <n v="104.38"/>
    <n v="0.34"/>
    <n v="115.11"/>
    <n v="1802"/>
    <n v="2213"/>
    <n v="108.43"/>
    <n v="39.729999999999997"/>
    <n v="3.37"/>
    <n v="0.3"/>
    <n v="0.85"/>
    <x v="88"/>
    <n v="35145.5939183132"/>
    <n v="4.8500919607272215E-2"/>
  </r>
  <r>
    <n v="90"/>
    <n v="5766.28"/>
    <n v="62.34"/>
    <n v="0.16"/>
    <n v="192.21"/>
    <n v="4588"/>
    <n v="2299"/>
    <n v="66.900000000000006"/>
    <n v="48.69"/>
    <n v="5.67"/>
    <n v="0.18"/>
    <n v="0.69"/>
    <x v="89"/>
    <n v="54679.498675546689"/>
    <n v="7.5457708172254431E-2"/>
  </r>
  <r>
    <n v="91"/>
    <n v="47806.720000000001"/>
    <n v="72.260000000000005"/>
    <n v="0.05"/>
    <n v="937.34"/>
    <n v="1882"/>
    <n v="2575"/>
    <n v="72.069999999999993"/>
    <n v="496.87"/>
    <n v="2.04"/>
    <n v="0.49"/>
    <n v="0.14000000000000001"/>
    <x v="90"/>
    <n v="325537.08507868752"/>
    <n v="0.44924117740858877"/>
  </r>
  <r>
    <n v="92"/>
    <n v="6327.36"/>
    <n v="83.46"/>
    <n v="0.11"/>
    <n v="309.61"/>
    <n v="1620"/>
    <n v="2375"/>
    <n v="82.28"/>
    <n v="43.03"/>
    <n v="11.47"/>
    <n v="0.09"/>
    <n v="0.52"/>
    <x v="91"/>
    <n v="80042.251610397609"/>
    <n v="0.11045830722234869"/>
  </r>
  <r>
    <n v="93"/>
    <n v="24930.880000000001"/>
    <n v="47.65"/>
    <n v="0.06"/>
    <n v="849.21"/>
    <n v="5928"/>
    <n v="2539"/>
    <n v="48.6"/>
    <n v="109.94"/>
    <n v="9.4600000000000009"/>
    <n v="0.11"/>
    <n v="0.39"/>
    <x v="92"/>
    <n v="217707.9333941495"/>
    <n v="0.30043694808392629"/>
  </r>
  <r>
    <n v="94"/>
    <n v="12722.32"/>
    <n v="13.25"/>
    <n v="0.12"/>
    <n v="428.84"/>
    <n v="1350"/>
    <n v="2331"/>
    <n v="10.83"/>
    <n v="60.09"/>
    <n v="10.3"/>
    <n v="0.1"/>
    <n v="0.57999999999999996"/>
    <x v="93"/>
    <n v="110977.36524464525"/>
    <n v="0.15314876403761044"/>
  </r>
  <r>
    <n v="95"/>
    <n v="17758.52"/>
    <n v="14.41"/>
    <n v="0.08"/>
    <n v="563.58000000000004"/>
    <n v="5188"/>
    <n v="2377"/>
    <n v="16.34"/>
    <n v="100.13"/>
    <n v="7.51"/>
    <n v="0.13"/>
    <n v="0.42"/>
    <x v="94"/>
    <n v="150648.94174324241"/>
    <n v="0.2078955396056745"/>
  </r>
  <r>
    <n v="96"/>
    <n v="23430.16"/>
    <n v="100.31"/>
    <n v="7.0000000000000007E-2"/>
    <n v="784.38"/>
    <n v="1990"/>
    <n v="2323"/>
    <n v="98.96"/>
    <n v="115.57"/>
    <n v="9.42"/>
    <n v="0.11"/>
    <n v="0.35"/>
    <x v="95"/>
    <n v="204270.71329621522"/>
    <n v="0.28189358434877698"/>
  </r>
  <r>
    <n v="97"/>
    <n v="15514.2"/>
    <n v="102.48"/>
    <n v="0.09"/>
    <n v="647.21"/>
    <n v="1280"/>
    <n v="2351"/>
    <n v="102.53"/>
    <n v="124.12"/>
    <n v="5.83"/>
    <n v="0.17"/>
    <n v="0.28000000000000003"/>
    <x v="96"/>
    <n v="175076.53679289925"/>
    <n v="0.24160562077420095"/>
  </r>
  <r>
    <n v="98"/>
    <n v="47583.64"/>
    <n v="121.7"/>
    <n v="0.03"/>
    <n v="1334.66"/>
    <n v="1195"/>
    <n v="2368"/>
    <n v="118.76"/>
    <n v="406.38"/>
    <n v="4.05"/>
    <n v="0.25"/>
    <n v="0.12"/>
    <x v="97"/>
    <n v="395181.37971803156"/>
    <n v="0.54535030401088347"/>
  </r>
  <r>
    <n v="99"/>
    <n v="3657.16"/>
    <n v="38.369999999999997"/>
    <n v="0.21"/>
    <n v="204.36"/>
    <n v="2414"/>
    <n v="2442"/>
    <n v="36.72"/>
    <n v="30"/>
    <n v="10.4"/>
    <n v="0.1"/>
    <n v="0.63"/>
    <x v="98"/>
    <n v="53195.049022835708"/>
    <n v="7.3409167651513271E-2"/>
  </r>
  <r>
    <n v="100"/>
    <n v="16379.48"/>
    <n v="17.239999999999998"/>
    <n v="0.08"/>
    <n v="711.66"/>
    <n v="5558"/>
    <n v="2515"/>
    <n v="21.88"/>
    <n v="72.39"/>
    <n v="14.44"/>
    <n v="7.0000000000000007E-2"/>
    <n v="0.42"/>
    <x v="99"/>
    <n v="177963.72327340132"/>
    <n v="0.24558993811729382"/>
  </r>
  <r>
    <n v="101"/>
    <n v="8558.16"/>
    <n v="90.37"/>
    <n v="0.2"/>
    <n v="317.72000000000003"/>
    <n v="2002"/>
    <n v="2440"/>
    <n v="93.28"/>
    <n v="46.8"/>
    <n v="9.85"/>
    <n v="0.1"/>
    <n v="0.7"/>
    <x v="100"/>
    <n v="82738.774832753348"/>
    <n v="0.11417950926919962"/>
  </r>
  <r>
    <n v="102"/>
    <n v="21990.28"/>
    <n v="76.77"/>
    <n v="0.06"/>
    <n v="717.45"/>
    <n v="1421"/>
    <n v="2763"/>
    <n v="79.14"/>
    <n v="149.51"/>
    <n v="5.73"/>
    <n v="0.17"/>
    <n v="0.27"/>
    <x v="101"/>
    <n v="196782.64081258597"/>
    <n v="0.27156004432136865"/>
  </r>
  <r>
    <n v="103"/>
    <n v="4326.3999999999996"/>
    <n v="33.83"/>
    <n v="0.28999999999999998"/>
    <n v="143.57"/>
    <n v="2881"/>
    <n v="2550"/>
    <n v="35.42"/>
    <n v="46.68"/>
    <n v="4.05"/>
    <n v="0.25"/>
    <n v="0.77"/>
    <x v="102"/>
    <n v="43182.958169459351"/>
    <n v="5.95924822738539E-2"/>
  </r>
  <r>
    <n v="104"/>
    <n v="7260.24"/>
    <n v="154.28"/>
    <n v="0.12"/>
    <n v="281.47000000000003"/>
    <n v="1027"/>
    <n v="2595"/>
    <n v="154.86000000000001"/>
    <n v="47.51"/>
    <n v="8.5"/>
    <n v="0.12"/>
    <n v="0.65"/>
    <x v="103"/>
    <n v="74671.903172608349"/>
    <n v="0.10304722637819952"/>
  </r>
  <r>
    <n v="105"/>
    <n v="56351.360000000001"/>
    <n v="90.48"/>
    <n v="0.03"/>
    <n v="2045.85"/>
    <n v="4743"/>
    <n v="2608"/>
    <n v="103.22"/>
    <n v="501.23"/>
    <n v="4.59"/>
    <n v="0.22"/>
    <n v="0.09"/>
    <x v="104"/>
    <n v="578136.3947136217"/>
    <n v="0.79782822470479786"/>
  </r>
  <r>
    <n v="106"/>
    <n v="24863.279999999999"/>
    <n v="104.34"/>
    <n v="0.05"/>
    <n v="837.45"/>
    <n v="923"/>
    <n v="2638"/>
    <n v="103.65"/>
    <n v="193.3"/>
    <n v="4.83"/>
    <n v="0.21"/>
    <n v="0.21"/>
    <x v="105"/>
    <n v="233959.70635043483"/>
    <n v="0.32286439476360007"/>
  </r>
  <r>
    <n v="107"/>
    <n v="12566.84"/>
    <n v="88.6"/>
    <n v="0.1"/>
    <n v="468.35"/>
    <n v="2245"/>
    <n v="2829"/>
    <n v="87.77"/>
    <n v="50.21"/>
    <n v="14.09"/>
    <n v="7.0000000000000007E-2"/>
    <n v="0.6"/>
    <x v="106"/>
    <n v="117702.78469568906"/>
    <n v="0.16242984288005088"/>
  </r>
  <r>
    <n v="108"/>
    <n v="10160.280000000001"/>
    <n v="28.64"/>
    <n v="0.2"/>
    <n v="289.92"/>
    <n v="3239"/>
    <n v="2731"/>
    <n v="29.55"/>
    <n v="59.21"/>
    <n v="7.18"/>
    <n v="0.14000000000000001"/>
    <n v="0.68"/>
    <x v="107"/>
    <n v="79245.551567428876"/>
    <n v="0.10935886116305184"/>
  </r>
  <r>
    <n v="109"/>
    <n v="48063.6"/>
    <n v="96"/>
    <n v="0.09"/>
    <n v="1016.49"/>
    <n v="6898"/>
    <n v="2708"/>
    <n v="97.05"/>
    <n v="172.21"/>
    <n v="6.3"/>
    <n v="0.16"/>
    <n v="0.43"/>
    <x v="108"/>
    <n v="269811.20828402805"/>
    <n v="0.37233946743195867"/>
  </r>
  <r>
    <n v="110"/>
    <n v="14723.28"/>
    <n v="58.78"/>
    <n v="0.09"/>
    <n v="561.41"/>
    <n v="2270"/>
    <n v="2918"/>
    <n v="58.44"/>
    <n v="53.11"/>
    <n v="16.600000000000001"/>
    <n v="0.06"/>
    <n v="0.53"/>
    <x v="109"/>
    <n v="139483.79213821897"/>
    <n v="0.19248763315074216"/>
  </r>
  <r>
    <n v="111"/>
    <n v="25512.240000000002"/>
    <n v="116.43"/>
    <n v="7.0000000000000007E-2"/>
    <n v="795.47"/>
    <n v="3480"/>
    <n v="2737"/>
    <n v="117.65"/>
    <n v="151.16"/>
    <n v="6.21"/>
    <n v="0.16"/>
    <n v="0.3"/>
    <x v="110"/>
    <n v="214866.14292749175"/>
    <n v="0.29651527723993859"/>
  </r>
  <r>
    <n v="112"/>
    <n v="12309.96"/>
    <n v="30.43"/>
    <n v="0.11"/>
    <n v="462.46"/>
    <n v="4068"/>
    <n v="2826"/>
    <n v="30.02"/>
    <n v="92.74"/>
    <n v="6.48"/>
    <n v="0.15"/>
    <n v="0.38"/>
    <x v="111"/>
    <n v="126019.33443197807"/>
    <n v="0.17390668151612973"/>
  </r>
  <r>
    <n v="113"/>
    <n v="12316.72"/>
    <n v="142.55000000000001"/>
    <n v="0.12"/>
    <n v="532.55999999999995"/>
    <n v="1105"/>
    <n v="2752"/>
    <n v="144.13999999999999"/>
    <n v="43.18"/>
    <n v="19.940000000000001"/>
    <n v="0.05"/>
    <n v="0.67"/>
    <x v="112"/>
    <n v="130681.50505379512"/>
    <n v="0.18034047697423725"/>
  </r>
  <r>
    <n v="114"/>
    <n v="34367.839999999997"/>
    <n v="40.03"/>
    <n v="0.04"/>
    <n v="1271.1300000000001"/>
    <n v="1716"/>
    <n v="3089"/>
    <n v="41.35"/>
    <n v="407.1"/>
    <n v="2.95"/>
    <n v="0.34"/>
    <n v="0.11"/>
    <x v="113"/>
    <n v="380924.76157020638"/>
    <n v="0.52567617096688479"/>
  </r>
  <r>
    <n v="115"/>
    <n v="23017.8"/>
    <n v="51.52"/>
    <n v="7.0000000000000007E-2"/>
    <n v="827.13"/>
    <n v="1579"/>
    <n v="3040"/>
    <n v="51.51"/>
    <n v="176.76"/>
    <n v="5.35"/>
    <n v="0.19"/>
    <n v="0.22"/>
    <x v="114"/>
    <n v="227863.0216911356"/>
    <n v="0.31445096993376709"/>
  </r>
  <r>
    <n v="116"/>
    <n v="14743.56"/>
    <n v="150.24"/>
    <n v="0.1"/>
    <n v="585.65"/>
    <n v="3872"/>
    <n v="2864"/>
    <n v="150.47999999999999"/>
    <n v="75.02"/>
    <n v="11.15"/>
    <n v="0.09"/>
    <n v="0.44"/>
    <x v="115"/>
    <n v="149958.92233280791"/>
    <n v="0.20694331281927492"/>
  </r>
  <r>
    <n v="117"/>
    <n v="30284.799999999999"/>
    <n v="175.8"/>
    <n v="0.08"/>
    <n v="790.83"/>
    <n v="2785"/>
    <n v="2886"/>
    <n v="178.12"/>
    <n v="90.52"/>
    <n v="13.67"/>
    <n v="7.0000000000000007E-2"/>
    <n v="0.53"/>
    <x v="116"/>
    <n v="200048.88400868856"/>
    <n v="0.27606745993199022"/>
  </r>
  <r>
    <n v="118"/>
    <n v="3380"/>
    <n v="106.88"/>
    <n v="0.33"/>
    <n v="148.84"/>
    <n v="1657"/>
    <n v="2884"/>
    <n v="109.38"/>
    <n v="36.31"/>
    <n v="5.73"/>
    <n v="0.17"/>
    <n v="0.75"/>
    <x v="117"/>
    <n v="42025.359816427852"/>
    <n v="5.7994996546670431E-2"/>
  </r>
  <r>
    <n v="119"/>
    <n v="15297.88"/>
    <n v="107"/>
    <n v="0.1"/>
    <n v="550.08000000000004"/>
    <n v="1228"/>
    <n v="2910"/>
    <n v="109.03"/>
    <n v="79.84"/>
    <n v="9.91"/>
    <n v="0.1"/>
    <n v="0.45"/>
    <x v="118"/>
    <n v="142979.28520423567"/>
    <n v="0.1973114135818452"/>
  </r>
  <r>
    <n v="120"/>
    <n v="4684.68"/>
    <n v="152.1"/>
    <n v="0.22"/>
    <n v="199.32"/>
    <n v="5631"/>
    <n v="2954"/>
    <n v="149.41999999999999"/>
    <n v="40.630000000000003"/>
    <n v="7.97"/>
    <n v="0.13"/>
    <n v="0.64"/>
    <x v="119"/>
    <n v="54463.867609785913"/>
    <n v="7.5160137301504559E-2"/>
  </r>
  <r>
    <n v="121"/>
    <n v="39126.879999999997"/>
    <n v="166"/>
    <n v="0.05"/>
    <n v="984.91"/>
    <n v="2353"/>
    <n v="3085"/>
    <n v="174.39"/>
    <n v="308.69"/>
    <n v="3.42"/>
    <n v="0.28999999999999998"/>
    <n v="0.2"/>
    <x v="120"/>
    <n v="293621.41754540137"/>
    <n v="0.40519755621265385"/>
  </r>
  <r>
    <n v="122"/>
    <n v="7544.16"/>
    <n v="84.78"/>
    <n v="0.22"/>
    <n v="256.51"/>
    <n v="5278"/>
    <n v="3093"/>
    <n v="79.489999999999995"/>
    <n v="49.13"/>
    <n v="7.81"/>
    <n v="0.13"/>
    <n v="0.66"/>
    <x v="121"/>
    <n v="69374.188356970073"/>
    <n v="9.5736379932618701E-2"/>
  </r>
  <r>
    <n v="123"/>
    <n v="4982.12"/>
    <n v="69.88"/>
    <n v="0.28999999999999998"/>
    <n v="156.43"/>
    <n v="924"/>
    <n v="3080"/>
    <n v="74.58"/>
    <n v="52.47"/>
    <n v="3.89"/>
    <n v="0.26"/>
    <n v="0.76"/>
    <x v="122"/>
    <n v="47416.136460447087"/>
    <n v="6.5434268315416974E-2"/>
  </r>
  <r>
    <n v="124"/>
    <n v="5577"/>
    <n v="154.86000000000001"/>
    <n v="0.14000000000000001"/>
    <n v="290.92"/>
    <n v="2818"/>
    <n v="3036"/>
    <n v="155.72999999999999"/>
    <n v="38.270000000000003"/>
    <n v="11.12"/>
    <n v="0.09"/>
    <n v="0.57999999999999996"/>
    <x v="123"/>
    <n v="74719.568987144929"/>
    <n v="0.10311300520225999"/>
  </r>
  <r>
    <n v="125"/>
    <n v="4630.6000000000004"/>
    <n v="21.27"/>
    <n v="0.16"/>
    <n v="241.93"/>
    <n v="3977"/>
    <n v="3075"/>
    <n v="20.77"/>
    <n v="33"/>
    <n v="11.55"/>
    <n v="0.09"/>
    <n v="0.61"/>
    <x v="124"/>
    <n v="62403.630431166675"/>
    <n v="8.6117009995010013E-2"/>
  </r>
  <r>
    <n v="126"/>
    <n v="2818.92"/>
    <n v="50.88"/>
    <n v="0.34"/>
    <n v="105.2"/>
    <n v="5913"/>
    <n v="3098"/>
    <n v="50.01"/>
    <n v="44.42"/>
    <n v="3.01"/>
    <n v="0.33"/>
    <n v="0.73"/>
    <x v="125"/>
    <n v="33960.757956975074"/>
    <n v="4.6865845980625598E-2"/>
  </r>
  <r>
    <n v="127"/>
    <n v="4110.08"/>
    <n v="30.93"/>
    <n v="0.2"/>
    <n v="160.04"/>
    <n v="5792"/>
    <n v="3126"/>
    <n v="46.97"/>
    <n v="54.31"/>
    <n v="4.7699999999999996"/>
    <n v="0.21"/>
    <n v="0.56000000000000005"/>
    <x v="126"/>
    <n v="48653.177837706236"/>
    <n v="6.7141385416034607E-2"/>
  </r>
  <r>
    <n v="128"/>
    <n v="2183.48"/>
    <n v="125.48"/>
    <n v="0.5"/>
    <n v="90.14"/>
    <n v="2420"/>
    <n v="3085"/>
    <n v="123.23"/>
    <n v="36.46"/>
    <n v="3.28"/>
    <n v="0.3"/>
    <n v="0.78"/>
    <x v="127"/>
    <n v="28735.676763487798"/>
    <n v="3.9655233933613157E-2"/>
  </r>
  <r>
    <n v="129"/>
    <n v="10647"/>
    <n v="17.77"/>
    <n v="0.09"/>
    <n v="514.28"/>
    <n v="2722"/>
    <n v="3146"/>
    <n v="16.14"/>
    <n v="81.239999999999995"/>
    <n v="8.02"/>
    <n v="0.12"/>
    <n v="0.35"/>
    <x v="128"/>
    <n v="135171.17082300357"/>
    <n v="0.18653621573574491"/>
  </r>
  <r>
    <n v="130"/>
    <n v="41276.559999999998"/>
    <n v="26.64"/>
    <n v="0.06"/>
    <n v="592.75"/>
    <n v="1198"/>
    <n v="3194"/>
    <n v="172.44"/>
    <n v="471.46"/>
    <n v="1.25"/>
    <n v="0.8"/>
    <n v="0.2"/>
    <x v="129"/>
    <n v="241554.45946659835"/>
    <n v="0.33334515406390569"/>
  </r>
  <r>
    <n v="131"/>
    <n v="11309.48"/>
    <n v="66.89"/>
    <n v="0.21"/>
    <n v="286.06"/>
    <n v="5376"/>
    <n v="3210"/>
    <n v="64.13"/>
    <n v="56.98"/>
    <n v="6.33"/>
    <n v="0.16"/>
    <n v="0.78"/>
    <x v="130"/>
    <n v="77863.242945867736"/>
    <n v="0.10745127526529746"/>
  </r>
  <r>
    <n v="132"/>
    <n v="6726.2"/>
    <n v="52.74"/>
    <n v="0.13"/>
    <n v="227.39"/>
    <n v="1929"/>
    <n v="3199"/>
    <n v="51.03"/>
    <n v="56.68"/>
    <n v="5.56"/>
    <n v="0.18"/>
    <n v="0.66"/>
    <x v="131"/>
    <n v="64478.228263854493"/>
    <n v="8.8979955004119191E-2"/>
  </r>
  <r>
    <n v="133"/>
    <n v="5320.12"/>
    <n v="49.64"/>
    <n v="0.19"/>
    <n v="167.55"/>
    <n v="4008"/>
    <n v="3201"/>
    <n v="48.14"/>
    <n v="51.55"/>
    <n v="4.12"/>
    <n v="0.24"/>
    <n v="0.72"/>
    <x v="132"/>
    <n v="49731.333166510092"/>
    <n v="6.8629239769783926E-2"/>
  </r>
  <r>
    <n v="134"/>
    <n v="5793.32"/>
    <n v="13.35"/>
    <n v="0.15"/>
    <n v="244.92"/>
    <n v="6347"/>
    <n v="3218"/>
    <n v="9.16"/>
    <n v="43.82"/>
    <n v="9.43"/>
    <n v="0.11"/>
    <n v="0.6"/>
    <x v="133"/>
    <n v="65538.225187120595"/>
    <n v="9.0442750758226415E-2"/>
  </r>
  <r>
    <n v="135"/>
    <n v="6834.36"/>
    <n v="36.69"/>
    <n v="0.27"/>
    <n v="227.39"/>
    <n v="1302"/>
    <n v="3254"/>
    <n v="38.97"/>
    <n v="47.03"/>
    <n v="6.63"/>
    <n v="0.15"/>
    <n v="0.76"/>
    <x v="134"/>
    <n v="62287.870595863511"/>
    <n v="8.5957261422291639E-2"/>
  </r>
  <r>
    <n v="136"/>
    <n v="7605"/>
    <n v="52.26"/>
    <n v="0.15"/>
    <n v="309.44"/>
    <n v="2844"/>
    <n v="3327"/>
    <n v="52.17"/>
    <n v="71.319999999999993"/>
    <n v="5.84"/>
    <n v="0.17"/>
    <n v="0.44"/>
    <x v="135"/>
    <n v="86424.931156916384"/>
    <n v="0.1192664049965446"/>
  </r>
  <r>
    <n v="137"/>
    <n v="25958.400000000001"/>
    <n v="123.45"/>
    <n v="7.0000000000000007E-2"/>
    <n v="759.56"/>
    <n v="1484"/>
    <n v="3249"/>
    <n v="122.28"/>
    <n v="120.1"/>
    <n v="7.96"/>
    <n v="0.13"/>
    <n v="0.39"/>
    <x v="136"/>
    <n v="199665.28769170359"/>
    <n v="0.27553809701455095"/>
  </r>
  <r>
    <n v="138"/>
    <n v="14730.04"/>
    <n v="168.51"/>
    <n v="0.1"/>
    <n v="602.38"/>
    <n v="5668"/>
    <n v="3279"/>
    <n v="167.28"/>
    <n v="126.63"/>
    <n v="5.22"/>
    <n v="0.19"/>
    <n v="0.27"/>
    <x v="137"/>
    <n v="165470.74026343002"/>
    <n v="0.22834962156353342"/>
  </r>
  <r>
    <n v="139"/>
    <n v="4001.92"/>
    <n v="20.79"/>
    <n v="0.2"/>
    <n v="155"/>
    <n v="746"/>
    <n v="3319"/>
    <n v="22.69"/>
    <n v="47.86"/>
    <n v="5.08"/>
    <n v="0.2"/>
    <n v="0.61"/>
    <x v="138"/>
    <n v="46045.176842347042"/>
    <n v="6.3542344042438914E-2"/>
  </r>
  <r>
    <n v="140"/>
    <n v="10119.719999999999"/>
    <n v="132.49"/>
    <n v="0.11"/>
    <n v="366.26"/>
    <n v="5987"/>
    <n v="3304"/>
    <n v="128.66"/>
    <n v="48.66"/>
    <n v="11.82"/>
    <n v="0.08"/>
    <n v="0.6"/>
    <x v="139"/>
    <n v="94178.570321535197"/>
    <n v="0.12996642704371855"/>
  </r>
  <r>
    <n v="141"/>
    <n v="4928.04"/>
    <n v="166.91"/>
    <n v="0.15"/>
    <n v="182.89"/>
    <n v="6222"/>
    <n v="3316"/>
    <n v="165.17"/>
    <n v="48.95"/>
    <n v="4.6500000000000004"/>
    <n v="0.21"/>
    <n v="0.65"/>
    <x v="140"/>
    <n v="52623.05924839661"/>
    <n v="7.261982176278732E-2"/>
  </r>
  <r>
    <n v="142"/>
    <n v="37497.72"/>
    <n v="0.61"/>
    <n v="0.05"/>
    <n v="1199.5"/>
    <n v="5773"/>
    <n v="3480"/>
    <n v="10.24"/>
    <n v="214.42"/>
    <n v="5.74"/>
    <n v="0.17"/>
    <n v="0.18"/>
    <x v="141"/>
    <n v="320931.65947417589"/>
    <n v="0.44288569007436268"/>
  </r>
  <r>
    <n v="143"/>
    <n v="12492.48"/>
    <n v="139.47999999999999"/>
    <n v="0.12"/>
    <n v="416.2"/>
    <n v="5417"/>
    <n v="3399"/>
    <n v="141.34"/>
    <n v="70.17"/>
    <n v="10.029999999999999"/>
    <n v="0.1"/>
    <n v="0.49"/>
    <x v="142"/>
    <n v="110396.29626743728"/>
    <n v="0.15234688884906344"/>
  </r>
  <r>
    <n v="144"/>
    <n v="3745.04"/>
    <n v="161.46"/>
    <n v="0.48"/>
    <n v="126.63"/>
    <n v="3017"/>
    <n v="3429"/>
    <n v="160.82"/>
    <n v="48.51"/>
    <n v="3.11"/>
    <n v="0.32"/>
    <n v="0.76"/>
    <x v="143"/>
    <n v="39753.289323517005"/>
    <n v="5.4859539266453462E-2"/>
  </r>
  <r>
    <n v="145"/>
    <n v="34252.92"/>
    <n v="130.41"/>
    <n v="0.03"/>
    <n v="948.13"/>
    <n v="2450"/>
    <n v="3425"/>
    <n v="130.33000000000001"/>
    <n v="352.16"/>
    <n v="2.87"/>
    <n v="0.35"/>
    <n v="0.15"/>
    <x v="144"/>
    <n v="295139.91420849564"/>
    <n v="0.40729308160772398"/>
  </r>
  <r>
    <n v="146"/>
    <n v="1994.2"/>
    <n v="68.7"/>
    <n v="0.62"/>
    <n v="80.77"/>
    <n v="3770"/>
    <n v="3453"/>
    <n v="56.82"/>
    <n v="40.130000000000003"/>
    <n v="2.41"/>
    <n v="0.41"/>
    <n v="0.84"/>
    <x v="145"/>
    <n v="27441.890368923185"/>
    <n v="3.7869808709113995E-2"/>
  </r>
  <r>
    <n v="147"/>
    <n v="10248.16"/>
    <n v="39.32"/>
    <n v="0.13"/>
    <n v="339.56"/>
    <n v="1271"/>
    <n v="3519"/>
    <n v="40.03"/>
    <n v="46.28"/>
    <n v="10.27"/>
    <n v="0.1"/>
    <n v="0.69"/>
    <x v="146"/>
    <n v="87577.989908563453"/>
    <n v="0.12085762607381756"/>
  </r>
  <r>
    <n v="148"/>
    <n v="27060.28"/>
    <n v="81.91"/>
    <n v="0.08"/>
    <n v="674.72"/>
    <n v="3932"/>
    <n v="3703"/>
    <n v="82.03"/>
    <n v="112.55"/>
    <n v="7.75"/>
    <n v="0.13"/>
    <n v="0.44"/>
    <x v="147"/>
    <n v="178694.59909629571"/>
    <n v="0.24659854675288806"/>
  </r>
  <r>
    <n v="149"/>
    <n v="5894.72"/>
    <n v="72.930000000000007"/>
    <n v="0.15"/>
    <n v="264.26"/>
    <n v="5929"/>
    <n v="3552"/>
    <n v="76.92"/>
    <n v="52.74"/>
    <n v="7.65"/>
    <n v="0.13"/>
    <n v="0.53"/>
    <x v="148"/>
    <n v="71952.681943330434"/>
    <n v="9.9294701081795986E-2"/>
  </r>
  <r>
    <n v="150"/>
    <n v="7172.36"/>
    <n v="166.99"/>
    <n v="0.14000000000000001"/>
    <n v="300.35000000000002"/>
    <n v="4865"/>
    <n v="3513"/>
    <n v="168.01"/>
    <n v="57.01"/>
    <n v="8.02"/>
    <n v="0.12"/>
    <n v="0.49"/>
    <x v="149"/>
    <n v="81113.597537124806"/>
    <n v="0.11193676460123222"/>
  </r>
  <r>
    <n v="151"/>
    <n v="3657.16"/>
    <n v="110.97"/>
    <n v="0.28000000000000003"/>
    <n v="129.4"/>
    <n v="1701"/>
    <n v="3512"/>
    <n v="112.44"/>
    <n v="43.32"/>
    <n v="3.87"/>
    <n v="0.26"/>
    <n v="0.77"/>
    <x v="150"/>
    <n v="39203.997556000097"/>
    <n v="5.4101516627280133E-2"/>
  </r>
  <r>
    <n v="152"/>
    <n v="16433.560000000001"/>
    <n v="13.15"/>
    <n v="0.12"/>
    <n v="449.29"/>
    <n v="5558"/>
    <n v="3586"/>
    <n v="10.33"/>
    <n v="169.53"/>
    <n v="3.06"/>
    <n v="0.33"/>
    <n v="0.3"/>
    <x v="151"/>
    <n v="140459.806435873"/>
    <n v="0.19383453288150473"/>
  </r>
  <r>
    <n v="153"/>
    <n v="27621.360000000001"/>
    <n v="41.58"/>
    <n v="0.06"/>
    <n v="1191.6500000000001"/>
    <n v="5860"/>
    <n v="3828"/>
    <n v="41.55"/>
    <n v="64.66"/>
    <n v="25.01"/>
    <n v="0.04"/>
    <n v="0.46"/>
    <x v="152"/>
    <n v="285157.33076411817"/>
    <n v="0.39351711645448306"/>
  </r>
  <r>
    <n v="154"/>
    <n v="24944.400000000001"/>
    <n v="156.07"/>
    <n v="0.1"/>
    <n v="660.81"/>
    <n v="5025"/>
    <n v="3532"/>
    <n v="155.35"/>
    <n v="123.57"/>
    <n v="6.96"/>
    <n v="0.14000000000000001"/>
    <n v="0.42"/>
    <x v="153"/>
    <n v="178038.62669624452"/>
    <n v="0.24569330484081742"/>
  </r>
  <r>
    <n v="155"/>
    <n v="8125.52"/>
    <n v="39.36"/>
    <n v="0.17"/>
    <n v="351"/>
    <n v="5754"/>
    <n v="3634"/>
    <n v="36.869999999999997"/>
    <n v="61.03"/>
    <n v="7.19"/>
    <n v="0.14000000000000001"/>
    <n v="0.53"/>
    <x v="154"/>
    <n v="93522.597921484019"/>
    <n v="0.12906118513164794"/>
  </r>
  <r>
    <n v="156"/>
    <n v="6618.04"/>
    <n v="113.95"/>
    <n v="0.14000000000000001"/>
    <n v="284.93"/>
    <n v="1689"/>
    <n v="3565"/>
    <n v="115.4"/>
    <n v="46.32"/>
    <n v="9.18"/>
    <n v="0.11"/>
    <n v="0.59"/>
    <x v="155"/>
    <n v="75187.147929741972"/>
    <n v="0.10375826414304391"/>
  </r>
  <r>
    <n v="157"/>
    <n v="10058.879999999999"/>
    <n v="112.62"/>
    <n v="0.13"/>
    <n v="400.07"/>
    <n v="2121"/>
    <n v="3568"/>
    <n v="115.4"/>
    <n v="94.79"/>
    <n v="5.33"/>
    <n v="0.19"/>
    <n v="0.35"/>
    <x v="156"/>
    <n v="112323.35705513091"/>
    <n v="0.15500623273608063"/>
  </r>
  <r>
    <n v="158"/>
    <n v="4184.4399999999996"/>
    <n v="59.62"/>
    <n v="0.17"/>
    <n v="240.92"/>
    <n v="2984"/>
    <n v="3657"/>
    <n v="60.95"/>
    <n v="30.59"/>
    <n v="11.97"/>
    <n v="0.08"/>
    <n v="0.63"/>
    <x v="157"/>
    <n v="61627.358594427897"/>
    <n v="8.5045754860310491E-2"/>
  </r>
  <r>
    <n v="159"/>
    <n v="18008.64"/>
    <n v="16.29"/>
    <n v="0.06"/>
    <n v="694.09"/>
    <n v="1321"/>
    <n v="3675"/>
    <n v="17.21"/>
    <n v="67.150000000000006"/>
    <n v="14.77"/>
    <n v="7.0000000000000007E-2"/>
    <n v="0.49"/>
    <x v="158"/>
    <n v="172786.30789445064"/>
    <n v="0.23844510489434187"/>
  </r>
  <r>
    <n v="160"/>
    <n v="33063.160000000003"/>
    <n v="21.36"/>
    <n v="7.0000000000000007E-2"/>
    <n v="655.65"/>
    <n v="3510"/>
    <n v="3784"/>
    <n v="21.89"/>
    <n v="341.77"/>
    <n v="2.11"/>
    <n v="0.47"/>
    <n v="0.2"/>
    <x v="159"/>
    <n v="226394.46064327014"/>
    <n v="0.31242435568771276"/>
  </r>
  <r>
    <n v="161"/>
    <n v="20759.96"/>
    <n v="98.13"/>
    <n v="7.0000000000000007E-2"/>
    <n v="811.7"/>
    <n v="2973"/>
    <n v="3638"/>
    <n v="99.4"/>
    <n v="125.45"/>
    <n v="7.34"/>
    <n v="0.14000000000000001"/>
    <n v="0.3"/>
    <x v="160"/>
    <n v="212714.37187126852"/>
    <n v="0.29354583318235056"/>
  </r>
  <r>
    <n v="162"/>
    <n v="15216.76"/>
    <n v="0.65"/>
    <n v="0.1"/>
    <n v="590.22"/>
    <n v="5712"/>
    <n v="3675"/>
    <n v="179.5"/>
    <n v="81.19"/>
    <n v="9.4499999999999993"/>
    <n v="0.11"/>
    <n v="0.4"/>
    <x v="161"/>
    <n v="152396.68827625076"/>
    <n v="0.21030742982122602"/>
  </r>
  <r>
    <n v="163"/>
    <n v="4137.12"/>
    <n v="56.05"/>
    <n v="0.32"/>
    <n v="175.96"/>
    <n v="6257"/>
    <n v="3732"/>
    <n v="55.84"/>
    <n v="39.5"/>
    <n v="6.14"/>
    <n v="0.16"/>
    <n v="0.73"/>
    <x v="162"/>
    <n v="48905.125714542504"/>
    <n v="6.7489073486068654E-2"/>
  </r>
  <r>
    <n v="164"/>
    <n v="20962.759999999998"/>
    <n v="167.16"/>
    <n v="0.08"/>
    <n v="720.77"/>
    <n v="5525"/>
    <n v="3726"/>
    <n v="166.01"/>
    <n v="140.97"/>
    <n v="5.74"/>
    <n v="0.17"/>
    <n v="0.3"/>
    <x v="163"/>
    <n v="195597.80485124784"/>
    <n v="0.26992497069472199"/>
  </r>
  <r>
    <n v="165"/>
    <n v="25113.4"/>
    <n v="5.31"/>
    <n v="0.06"/>
    <n v="869.66"/>
    <n v="2002"/>
    <n v="3754"/>
    <n v="3.08"/>
    <n v="90.93"/>
    <n v="12.76"/>
    <n v="0.08"/>
    <n v="0.43"/>
    <x v="164"/>
    <n v="218034.78469382893"/>
    <n v="0.30088800287748391"/>
  </r>
  <r>
    <n v="166"/>
    <n v="12337"/>
    <n v="160.4"/>
    <n v="0.09"/>
    <n v="504.05"/>
    <n v="1724"/>
    <n v="3844"/>
    <n v="158.19999999999999"/>
    <n v="74.09"/>
    <n v="9.06"/>
    <n v="0.11"/>
    <n v="0.44"/>
    <x v="165"/>
    <n v="131226.25721992762"/>
    <n v="0.1810922349635001"/>
  </r>
  <r>
    <n v="167"/>
    <n v="11708.32"/>
    <n v="116.79"/>
    <n v="0.15"/>
    <n v="389.7"/>
    <n v="6652"/>
    <n v="3868"/>
    <n v="118.27"/>
    <n v="57.74"/>
    <n v="10.73"/>
    <n v="0.09"/>
    <n v="0.66"/>
    <x v="166"/>
    <n v="101559.96217263018"/>
    <n v="0.14015274779822964"/>
  </r>
  <r>
    <n v="168"/>
    <n v="13229.32"/>
    <n v="127.25"/>
    <n v="0.16"/>
    <n v="392.25"/>
    <n v="5404"/>
    <n v="3896"/>
    <n v="128.54"/>
    <n v="60.89"/>
    <n v="9.26"/>
    <n v="0.11"/>
    <n v="0.65"/>
    <x v="167"/>
    <n v="102853.74856719479"/>
    <n v="0.14193817302272882"/>
  </r>
  <r>
    <n v="169"/>
    <n v="9835.7999999999993"/>
    <n v="130.02000000000001"/>
    <n v="0.17"/>
    <n v="311.05"/>
    <n v="5184"/>
    <n v="3923"/>
    <n v="128.21"/>
    <n v="58.13"/>
    <n v="7.8"/>
    <n v="0.13"/>
    <n v="0.68"/>
    <x v="168"/>
    <n v="83796.501955327214"/>
    <n v="0.11563917269835154"/>
  </r>
  <r>
    <n v="170"/>
    <n v="8490.56"/>
    <n v="137.22999999999999"/>
    <n v="0.11"/>
    <n v="279.67"/>
    <n v="2487"/>
    <n v="3952"/>
    <n v="137.26"/>
    <n v="55.15"/>
    <n v="7.63"/>
    <n v="0.13"/>
    <n v="0.65"/>
    <x v="169"/>
    <n v="75997.466776864021"/>
    <n v="0.10487650415207234"/>
  </r>
  <r>
    <n v="171"/>
    <n v="7821.32"/>
    <n v="72.5"/>
    <n v="0.16"/>
    <n v="350.26"/>
    <n v="2264"/>
    <n v="4107"/>
    <n v="71.83"/>
    <n v="26.1"/>
    <n v="15.11"/>
    <n v="7.0000000000000007E-2"/>
    <n v="0.88"/>
    <x v="170"/>
    <n v="85426.218852340186"/>
    <n v="0.11788818201622944"/>
  </r>
  <r>
    <n v="172"/>
    <n v="8754.2000000000007"/>
    <n v="124.59"/>
    <n v="0.15"/>
    <n v="387.26"/>
    <n v="5784"/>
    <n v="3999"/>
    <n v="124.33"/>
    <n v="28.78"/>
    <n v="16.420000000000002"/>
    <n v="0.06"/>
    <n v="0.83"/>
    <x v="171"/>
    <n v="94432.787999063687"/>
    <n v="0.13031724743870787"/>
  </r>
  <r>
    <n v="173"/>
    <n v="40080.04"/>
    <n v="166.28"/>
    <n v="0.05"/>
    <n v="1025.03"/>
    <n v="2379"/>
    <n v="4002"/>
    <n v="157.79"/>
    <n v="350.41"/>
    <n v="3.27"/>
    <n v="0.31"/>
    <n v="0.18"/>
    <x v="172"/>
    <n v="312197.46641051862"/>
    <n v="0.43083250364651565"/>
  </r>
  <r>
    <n v="174"/>
    <n v="31440.76"/>
    <n v="102.89"/>
    <n v="0.06"/>
    <n v="850.72"/>
    <n v="5133"/>
    <n v="4022"/>
    <n v="106.33"/>
    <n v="136.15"/>
    <n v="8.7200000000000006"/>
    <n v="0.11"/>
    <n v="0.37"/>
    <x v="173"/>
    <n v="223999.82091297949"/>
    <n v="0.30911975285991167"/>
  </r>
  <r>
    <n v="175"/>
    <n v="18894.2"/>
    <n v="146.84"/>
    <n v="7.0000000000000007E-2"/>
    <n v="675.22"/>
    <n v="3928"/>
    <n v="4024"/>
    <n v="147.9"/>
    <n v="115.58"/>
    <n v="7.21"/>
    <n v="0.14000000000000001"/>
    <n v="0.34"/>
    <x v="174"/>
    <n v="179495.83874064891"/>
    <n v="0.24770425746209548"/>
  </r>
  <r>
    <n v="176"/>
    <n v="1656.2"/>
    <n v="142.33000000000001"/>
    <n v="0.53"/>
    <n v="85.29"/>
    <n v="5573"/>
    <n v="4034"/>
    <n v="142.43"/>
    <n v="27.36"/>
    <n v="3.62"/>
    <n v="0.28000000000000003"/>
    <n v="0.84"/>
    <x v="175"/>
    <n v="25569.304797842819"/>
    <n v="3.5285640621023087E-2"/>
  </r>
  <r>
    <n v="177"/>
    <n v="12242.36"/>
    <n v="146.97999999999999"/>
    <n v="0.11"/>
    <n v="499.75"/>
    <n v="5752"/>
    <n v="4079"/>
    <n v="145.81"/>
    <n v="113.85"/>
    <n v="5.0599999999999996"/>
    <n v="0.2"/>
    <n v="0.31"/>
    <x v="176"/>
    <n v="139274.97047453487"/>
    <n v="0.19219945925485812"/>
  </r>
  <r>
    <n v="178"/>
    <n v="10626.72"/>
    <n v="114.1"/>
    <n v="0.17"/>
    <n v="333.71"/>
    <n v="1671"/>
    <n v="4097"/>
    <n v="116.37"/>
    <n v="92.94"/>
    <n v="4.49"/>
    <n v="0.22"/>
    <n v="0.49"/>
    <x v="177"/>
    <n v="96841.046533507659"/>
    <n v="0.13364064421624056"/>
  </r>
  <r>
    <n v="179"/>
    <n v="4441.32"/>
    <n v="130.44999999999999"/>
    <n v="0.27"/>
    <n v="167.8"/>
    <n v="4469"/>
    <n v="4110"/>
    <n v="130.6"/>
    <n v="47.97"/>
    <n v="5.82"/>
    <n v="0.17"/>
    <n v="0.67"/>
    <x v="178"/>
    <n v="48975.489536001282"/>
    <n v="6.7586175559681758E-2"/>
  </r>
  <r>
    <n v="180"/>
    <n v="11350.04"/>
    <n v="112.81"/>
    <n v="0.12"/>
    <n v="472.84"/>
    <n v="2245"/>
    <n v="4141"/>
    <n v="113.32"/>
    <n v="101.05"/>
    <n v="5.4"/>
    <n v="0.19"/>
    <n v="0.33"/>
    <x v="179"/>
    <n v="130261.5919257347"/>
    <n v="0.17976099685751387"/>
  </r>
  <r>
    <n v="181"/>
    <n v="19462.04"/>
    <n v="176.37"/>
    <n v="0.09"/>
    <n v="561.17999999999995"/>
    <n v="1198"/>
    <n v="4194"/>
    <n v="174.95"/>
    <n v="168.31"/>
    <n v="3.68"/>
    <n v="0.27"/>
    <n v="0.28999999999999998"/>
    <x v="180"/>
    <n v="165579.6906966565"/>
    <n v="0.22849997316138596"/>
  </r>
  <r>
    <n v="182"/>
    <n v="22078.16"/>
    <n v="18.11"/>
    <n v="7.0000000000000007E-2"/>
    <n v="687.04"/>
    <n v="5911"/>
    <n v="4275"/>
    <n v="22"/>
    <n v="190.23"/>
    <n v="4.08"/>
    <n v="0.25"/>
    <n v="0.24"/>
    <x v="181"/>
    <n v="199122.80532626336"/>
    <n v="0.2747894713502434"/>
  </r>
  <r>
    <n v="183"/>
    <n v="10112.959999999999"/>
    <n v="122.84"/>
    <n v="0.1"/>
    <n v="406.8"/>
    <n v="963"/>
    <n v="4160"/>
    <n v="122.47"/>
    <n v="49.15"/>
    <n v="12.86"/>
    <n v="0.08"/>
    <n v="0.56999999999999995"/>
    <x v="182"/>
    <n v="103491.56256170823"/>
    <n v="0.14281835633515735"/>
  </r>
  <r>
    <n v="184"/>
    <n v="25491.96"/>
    <n v="157.05000000000001"/>
    <n v="0.09"/>
    <n v="668.81"/>
    <n v="3291"/>
    <n v="4231"/>
    <n v="157.12"/>
    <n v="106.42"/>
    <n v="8.02"/>
    <n v="0.12"/>
    <n v="0.5"/>
    <x v="183"/>
    <n v="175961.75906286447"/>
    <n v="0.24282722750675295"/>
  </r>
  <r>
    <n v="185"/>
    <n v="20604.48"/>
    <n v="134.56"/>
    <n v="7.0000000000000007E-2"/>
    <n v="851.79"/>
    <n v="3558"/>
    <n v="4236"/>
    <n v="132.9"/>
    <n v="157.80000000000001"/>
    <n v="5.86"/>
    <n v="0.17"/>
    <n v="0.23"/>
    <x v="184"/>
    <n v="229156.80808570021"/>
    <n v="0.31623639515826629"/>
  </r>
  <r>
    <n v="186"/>
    <n v="9869.6"/>
    <n v="131.18"/>
    <n v="0.14000000000000001"/>
    <n v="423.87"/>
    <n v="4040"/>
    <n v="4239"/>
    <n v="131.02000000000001"/>
    <n v="62.8"/>
    <n v="8.73"/>
    <n v="0.11"/>
    <n v="0.5"/>
    <x v="185"/>
    <n v="110464.39028820385"/>
    <n v="0.1524408585977213"/>
  </r>
  <r>
    <n v="187"/>
    <n v="17244.759999999998"/>
    <n v="110.22"/>
    <n v="0.09"/>
    <n v="508.25"/>
    <n v="3809"/>
    <n v="4242"/>
    <n v="109.73"/>
    <n v="99.77"/>
    <n v="7.4"/>
    <n v="0.14000000000000001"/>
    <n v="0.44"/>
    <x v="186"/>
    <n v="138008.42168827687"/>
    <n v="0.19045162192982207"/>
  </r>
  <r>
    <n v="188"/>
    <n v="35334.519999999997"/>
    <n v="11.51"/>
    <n v="0.04"/>
    <n v="1094.08"/>
    <n v="2289"/>
    <n v="4433"/>
    <n v="21.32"/>
    <n v="198.34"/>
    <n v="6.58"/>
    <n v="0.15"/>
    <n v="0.23"/>
    <x v="187"/>
    <n v="293353.58106371958"/>
    <n v="0.40482794186793297"/>
  </r>
  <r>
    <n v="189"/>
    <n v="35462.959999999999"/>
    <n v="90.7"/>
    <n v="0.06"/>
    <n v="702.18"/>
    <n v="2732"/>
    <n v="4297"/>
    <n v="95.1"/>
    <n v="360.52"/>
    <n v="1.99"/>
    <n v="0.5"/>
    <n v="0.2"/>
    <x v="188"/>
    <n v="241211.7195620733"/>
    <n v="0.33287217299566113"/>
  </r>
  <r>
    <n v="190"/>
    <n v="14817.92"/>
    <n v="116.29"/>
    <n v="7.0000000000000007E-2"/>
    <n v="642.41"/>
    <n v="5476"/>
    <n v="4298"/>
    <n v="110.12"/>
    <n v="112.04"/>
    <n v="8.6199999999999992"/>
    <n v="0.12"/>
    <n v="0.31"/>
    <x v="189"/>
    <n v="171245.11322443417"/>
    <n v="0.23631825624971914"/>
  </r>
  <r>
    <n v="191"/>
    <n v="48827.48"/>
    <n v="88.6"/>
    <n v="0.04"/>
    <n v="993.97"/>
    <n v="4719"/>
    <n v="4696"/>
    <n v="87.75"/>
    <n v="502.31"/>
    <n v="2.1"/>
    <n v="0.48"/>
    <n v="0.13"/>
    <x v="190"/>
    <n v="339625.73797528847"/>
    <n v="0.46868351840589806"/>
  </r>
  <r>
    <n v="192"/>
    <n v="4637.3599999999997"/>
    <n v="32.9"/>
    <n v="0.1"/>
    <n v="227.91"/>
    <n v="6274"/>
    <n v="4406"/>
    <n v="34.78"/>
    <n v="40.67"/>
    <n v="8.24"/>
    <n v="0.12"/>
    <n v="0.56000000000000005"/>
    <x v="191"/>
    <n v="60962.306991607838"/>
    <n v="8.4127983648418808E-2"/>
  </r>
  <r>
    <n v="193"/>
    <n v="12269.4"/>
    <n v="55.56"/>
    <n v="7.0000000000000007E-2"/>
    <n v="491.84"/>
    <n v="2074"/>
    <n v="4537"/>
    <n v="55.55"/>
    <n v="132.57"/>
    <n v="4.57"/>
    <n v="0.22"/>
    <n v="0.28000000000000003"/>
    <x v="192"/>
    <n v="141728.62502282319"/>
    <n v="0.19558550253149601"/>
  </r>
  <r>
    <n v="194"/>
    <n v="15561.52"/>
    <n v="53.71"/>
    <n v="0.06"/>
    <n v="587.88"/>
    <n v="4311"/>
    <n v="4632"/>
    <n v="54.9"/>
    <n v="63.11"/>
    <n v="13.43"/>
    <n v="7.0000000000000007E-2"/>
    <n v="0.54"/>
    <x v="193"/>
    <n v="147761.75526274031"/>
    <n v="0.2039112222625816"/>
  </r>
  <r>
    <n v="195"/>
    <n v="29541.200000000001"/>
    <n v="167.22"/>
    <n v="0.05"/>
    <n v="1293.67"/>
    <n v="3332"/>
    <n v="4454"/>
    <n v="168.17"/>
    <n v="96.41"/>
    <n v="14.79"/>
    <n v="7.0000000000000007E-2"/>
    <n v="0.36"/>
    <x v="194"/>
    <n v="315520.45462392672"/>
    <n v="0.43541822738101887"/>
  </r>
  <r>
    <n v="196"/>
    <n v="26769.599999999999"/>
    <n v="164.21"/>
    <n v="0.05"/>
    <n v="913.97"/>
    <n v="1088"/>
    <n v="4483"/>
    <n v="164.66"/>
    <n v="132.1"/>
    <n v="8.5500000000000007"/>
    <n v="0.12"/>
    <n v="0.31"/>
    <x v="195"/>
    <n v="237437.04101091373"/>
    <n v="0.32766311659506092"/>
  </r>
  <r>
    <n v="197"/>
    <n v="6334.12"/>
    <n v="34.4"/>
    <n v="0.23"/>
    <n v="207.8"/>
    <n v="4455"/>
    <n v="4525"/>
    <n v="31.7"/>
    <n v="64.69"/>
    <n v="4.37"/>
    <n v="0.23"/>
    <n v="0.61"/>
    <x v="196"/>
    <n v="61849.799062265331"/>
    <n v="8.5352722705926157E-2"/>
  </r>
  <r>
    <n v="198"/>
    <n v="11897.6"/>
    <n v="135.22"/>
    <n v="0.06"/>
    <n v="527.09"/>
    <n v="1585"/>
    <n v="4504"/>
    <n v="139"/>
    <n v="150.38"/>
    <n v="3.69"/>
    <n v="0.27"/>
    <n v="0.23"/>
    <x v="197"/>
    <n v="153772.18749573524"/>
    <n v="0.21220561874411462"/>
  </r>
  <r>
    <n v="199"/>
    <n v="6780.28"/>
    <n v="145.88"/>
    <n v="0.13"/>
    <n v="358.48"/>
    <n v="1585"/>
    <n v="4515"/>
    <n v="145.04"/>
    <n v="51.24"/>
    <n v="9.15"/>
    <n v="0.11"/>
    <n v="0.52"/>
    <x v="198"/>
    <n v="92998.273961581537"/>
    <n v="0.12833761806698252"/>
  </r>
  <r>
    <n v="200"/>
    <n v="27641.64"/>
    <n v="122.41"/>
    <n v="0.08"/>
    <n v="746.82"/>
    <n v="2384"/>
    <n v="4552"/>
    <n v="127.79"/>
    <n v="170.51"/>
    <n v="4.9000000000000004"/>
    <n v="0.2"/>
    <n v="0.3"/>
    <x v="199"/>
    <n v="208215.62689929118"/>
    <n v="0.28733756512102182"/>
  </r>
  <r>
    <n v="201"/>
    <n v="6760"/>
    <n v="135.4"/>
    <n v="0.13"/>
    <n v="220.65"/>
    <n v="2505"/>
    <n v="4552"/>
    <n v="134.05000000000001"/>
    <n v="52.01"/>
    <n v="5.71"/>
    <n v="0.18"/>
    <n v="0.69"/>
    <x v="200"/>
    <n v="61888.385674033052"/>
    <n v="8.5405972230165605E-2"/>
  </r>
  <r>
    <n v="202"/>
    <n v="39735.279999999999"/>
    <n v="99.52"/>
    <n v="0.04"/>
    <n v="1161.8900000000001"/>
    <n v="4584"/>
    <n v="4552"/>
    <n v="107.58"/>
    <n v="273"/>
    <n v="4.9400000000000004"/>
    <n v="0.2"/>
    <n v="0.2"/>
    <x v="201"/>
    <n v="325691.43152575835"/>
    <n v="0.4494541755055465"/>
  </r>
  <r>
    <n v="203"/>
    <n v="16960.84"/>
    <n v="21.4"/>
    <n v="0.1"/>
    <n v="494.01"/>
    <n v="4132"/>
    <n v="4632"/>
    <n v="22.92"/>
    <n v="176.07"/>
    <n v="3.19"/>
    <n v="0.31"/>
    <n v="0.28000000000000003"/>
    <x v="202"/>
    <n v="152094.80478418563"/>
    <n v="0.20989083060217617"/>
  </r>
  <r>
    <n v="204"/>
    <n v="7713.16"/>
    <n v="0.87"/>
    <n v="0.14000000000000001"/>
    <n v="257.87"/>
    <n v="3679"/>
    <n v="4583"/>
    <n v="176.53"/>
    <n v="45.18"/>
    <n v="7.24"/>
    <n v="0.14000000000000001"/>
    <n v="0.72"/>
    <x v="203"/>
    <n v="68786.309977685451"/>
    <n v="9.4925107769205916E-2"/>
  </r>
  <r>
    <n v="205"/>
    <n v="4279.08"/>
    <n v="164.92"/>
    <n v="0.28000000000000003"/>
    <n v="178.57"/>
    <n v="4048"/>
    <n v="4595"/>
    <n v="163.94"/>
    <n v="33.979999999999997"/>
    <n v="6.69"/>
    <n v="0.15"/>
    <n v="0.77"/>
    <x v="204"/>
    <n v="48244.613713106883"/>
    <n v="6.6577566924087492E-2"/>
  </r>
  <r>
    <n v="206"/>
    <n v="20165.080000000002"/>
    <n v="131.63999999999999"/>
    <n v="0.06"/>
    <n v="800.67"/>
    <n v="5073"/>
    <n v="4630"/>
    <n v="132.24"/>
    <n v="146.01"/>
    <n v="6.58"/>
    <n v="0.15"/>
    <n v="0.24"/>
    <x v="205"/>
    <n v="214877.49193095282"/>
    <n v="0.29653093886471488"/>
  </r>
  <r>
    <n v="207"/>
    <n v="25126.92"/>
    <n v="169.91"/>
    <n v="0.08"/>
    <n v="760.06"/>
    <n v="3470"/>
    <n v="4645"/>
    <n v="171.34"/>
    <n v="122.38"/>
    <n v="7.65"/>
    <n v="0.13"/>
    <n v="0.39"/>
    <x v="206"/>
    <n v="200296.29228414036"/>
    <n v="0.27640888335211367"/>
  </r>
  <r>
    <n v="208"/>
    <n v="8848.84"/>
    <n v="102.34"/>
    <n v="0.15"/>
    <n v="396.02"/>
    <n v="4080"/>
    <n v="4646"/>
    <n v="103.67"/>
    <n v="34.56"/>
    <n v="15.64"/>
    <n v="0.06"/>
    <n v="0.74"/>
    <x v="207"/>
    <n v="97733.07820554958"/>
    <n v="0.13487164792365841"/>
  </r>
  <r>
    <n v="209"/>
    <n v="22639.24"/>
    <n v="129.46"/>
    <n v="0.09"/>
    <n v="629.17999999999995"/>
    <n v="2866"/>
    <n v="4678"/>
    <n v="130.13999999999999"/>
    <n v="117.59"/>
    <n v="6.81"/>
    <n v="0.15"/>
    <n v="0.4"/>
    <x v="208"/>
    <n v="169501.90629281028"/>
    <n v="0.23391263068407817"/>
  </r>
  <r>
    <n v="210"/>
    <n v="24532.04"/>
    <n v="64.040000000000006"/>
    <n v="0.09"/>
    <n v="711.68"/>
    <n v="2251"/>
    <n v="4936"/>
    <n v="62.59"/>
    <n v="137.52000000000001"/>
    <n v="6.24"/>
    <n v="0.16"/>
    <n v="0.34"/>
    <x v="209"/>
    <n v="192751.47478320566"/>
    <n v="0.26599703520082379"/>
  </r>
  <r>
    <n v="211"/>
    <n v="3596.32"/>
    <n v="118.23"/>
    <n v="0.33"/>
    <n v="161.88999999999999"/>
    <n v="4688"/>
    <n v="4704"/>
    <n v="119.86"/>
    <n v="27.07"/>
    <n v="6.78"/>
    <n v="0.15"/>
    <n v="0.86"/>
    <x v="210"/>
    <n v="42890.15388016314"/>
    <n v="5.9188412354625131E-2"/>
  </r>
  <r>
    <n v="212"/>
    <n v="8078.2"/>
    <n v="53.62"/>
    <n v="0.15"/>
    <n v="263.64"/>
    <n v="1610"/>
    <n v="4792"/>
    <n v="53.02"/>
    <n v="69.16"/>
    <n v="5.15"/>
    <n v="0.19"/>
    <n v="0.56000000000000005"/>
    <x v="211"/>
    <n v="75538.967037035851"/>
    <n v="0.10424377451110947"/>
  </r>
  <r>
    <n v="213"/>
    <n v="16656.64"/>
    <n v="129.69999999999999"/>
    <n v="0.08"/>
    <n v="667.71"/>
    <n v="5677"/>
    <n v="4724"/>
    <n v="127.41"/>
    <n v="175.01"/>
    <n v="4.18"/>
    <n v="0.24"/>
    <n v="0.25"/>
    <x v="212"/>
    <n v="191280.64393464802"/>
    <n v="0.26396728862981422"/>
  </r>
  <r>
    <n v="214"/>
    <n v="16048.24"/>
    <n v="7.03"/>
    <n v="0.1"/>
    <n v="516.64"/>
    <n v="3307"/>
    <n v="4767"/>
    <n v="7.52"/>
    <n v="80.2"/>
    <n v="7.83"/>
    <n v="0.13"/>
    <n v="0.52"/>
    <x v="213"/>
    <n v="135470.78451437646"/>
    <n v="0.18694968262983949"/>
  </r>
  <r>
    <n v="215"/>
    <n v="22213.360000000001"/>
    <n v="88.43"/>
    <n v="0.08"/>
    <n v="652.85"/>
    <n v="3957"/>
    <n v="4979"/>
    <n v="88.4"/>
    <n v="183.38"/>
    <n v="4.18"/>
    <n v="0.24"/>
    <n v="0.25"/>
    <x v="214"/>
    <n v="189807.54328539813"/>
    <n v="0.2619344097338494"/>
  </r>
  <r>
    <n v="216"/>
    <n v="7226.44"/>
    <n v="121.48"/>
    <n v="0.19"/>
    <n v="317.5"/>
    <n v="3754"/>
    <n v="4753"/>
    <n v="121.61"/>
    <n v="46.96"/>
    <n v="9.2200000000000006"/>
    <n v="0.11"/>
    <n v="0.59"/>
    <x v="215"/>
    <n v="82725.156028600017"/>
    <n v="0.11416071531946802"/>
  </r>
  <r>
    <n v="217"/>
    <n v="18177.64"/>
    <n v="109.59"/>
    <n v="0.08"/>
    <n v="545.16"/>
    <n v="4952"/>
    <n v="4754"/>
    <n v="109.21"/>
    <n v="276.24"/>
    <n v="2.17"/>
    <n v="0.46"/>
    <n v="0.17"/>
    <x v="216"/>
    <n v="186441.4288588379"/>
    <n v="0.25728917182519628"/>
  </r>
  <r>
    <n v="218"/>
    <n v="18779.28"/>
    <n v="169.41"/>
    <n v="7.0000000000000007E-2"/>
    <n v="723.25"/>
    <n v="4306"/>
    <n v="4777"/>
    <n v="170.06"/>
    <n v="112.77"/>
    <n v="7.93"/>
    <n v="0.13"/>
    <n v="0.32"/>
    <x v="217"/>
    <n v="189759.87747086154"/>
    <n v="0.2618686309097889"/>
  </r>
  <r>
    <n v="219"/>
    <n v="23207.08"/>
    <n v="14.42"/>
    <n v="7.0000000000000007E-2"/>
    <n v="755.72"/>
    <n v="5365"/>
    <n v="4874"/>
    <n v="15.57"/>
    <n v="171.65"/>
    <n v="5.46"/>
    <n v="0.18"/>
    <n v="0.25"/>
    <x v="218"/>
    <n v="210494.50679427868"/>
    <n v="0.29048241937610458"/>
  </r>
  <r>
    <n v="220"/>
    <n v="11336.52"/>
    <n v="27.3"/>
    <n v="0.1"/>
    <n v="434.88"/>
    <n v="2104"/>
    <n v="4853"/>
    <n v="27.02"/>
    <n v="51.53"/>
    <n v="12.65"/>
    <n v="0.08"/>
    <n v="0.56000000000000005"/>
    <x v="219"/>
    <n v="110405.37547020616"/>
    <n v="0.15235941814888448"/>
  </r>
  <r>
    <n v="221"/>
    <n v="4840.16"/>
    <n v="170.94"/>
    <n v="0.27"/>
    <n v="193.77"/>
    <n v="3262"/>
    <n v="4795"/>
    <n v="168.39"/>
    <n v="48.41"/>
    <n v="5.43"/>
    <n v="0.18"/>
    <n v="0.63"/>
    <x v="220"/>
    <n v="54970.033164150671"/>
    <n v="7.5858645766527927E-2"/>
  </r>
  <r>
    <n v="222"/>
    <n v="17900.48"/>
    <n v="59.5"/>
    <n v="0.06"/>
    <n v="584.58000000000004"/>
    <n v="2514"/>
    <n v="4998"/>
    <n v="58.64"/>
    <n v="62.87"/>
    <n v="15.98"/>
    <n v="0.06"/>
    <n v="0.56000000000000005"/>
    <x v="221"/>
    <n v="146958.24581769493"/>
    <n v="0.20280237922841898"/>
  </r>
  <r>
    <n v="223"/>
    <n v="10843.04"/>
    <n v="5.62"/>
    <n v="0.28000000000000003"/>
    <n v="237.75"/>
    <n v="3056"/>
    <n v="4828"/>
    <n v="5.65"/>
    <n v="62.75"/>
    <n v="4.51"/>
    <n v="0.22"/>
    <n v="0.82"/>
    <x v="222"/>
    <n v="68207.510801169701"/>
    <n v="9.4126364905614185E-2"/>
  </r>
  <r>
    <n v="224"/>
    <n v="3731.52"/>
    <n v="164.66"/>
    <n v="0.21"/>
    <n v="177.6"/>
    <n v="3644"/>
    <n v="4819"/>
    <n v="162.1"/>
    <n v="34.83"/>
    <n v="7.28"/>
    <n v="0.14000000000000001"/>
    <n v="0.66"/>
    <x v="223"/>
    <n v="48217.376104800263"/>
    <n v="6.6539979024624357E-2"/>
  </r>
  <r>
    <n v="225"/>
    <n v="10079.16"/>
    <n v="26.77"/>
    <n v="0.08"/>
    <n v="433.83"/>
    <n v="4321"/>
    <n v="4945"/>
    <n v="25.18"/>
    <n v="65.42"/>
    <n v="9.36"/>
    <n v="0.11"/>
    <n v="0.43"/>
    <x v="224"/>
    <n v="113319.79955901488"/>
    <n v="0.15638132339144054"/>
  </r>
  <r>
    <n v="226"/>
    <n v="26472.16"/>
    <n v="31.45"/>
    <n v="0.05"/>
    <n v="1108.52"/>
    <n v="1665"/>
    <n v="5087"/>
    <n v="28.13"/>
    <n v="169.41"/>
    <n v="6.6"/>
    <n v="0.15"/>
    <n v="0.23"/>
    <x v="225"/>
    <n v="290064.63986069482"/>
    <n v="0.40028920300775883"/>
  </r>
  <r>
    <n v="227"/>
    <n v="32603.48"/>
    <n v="76.87"/>
    <n v="0.06"/>
    <n v="925.69"/>
    <n v="3523"/>
    <n v="5301"/>
    <n v="83.87"/>
    <n v="253.09"/>
    <n v="3.82"/>
    <n v="0.26"/>
    <n v="0.22"/>
    <x v="226"/>
    <n v="267559.56599734712"/>
    <n v="0.36923220107633903"/>
  </r>
  <r>
    <n v="228"/>
    <n v="7665.84"/>
    <n v="20.02"/>
    <n v="0.21"/>
    <n v="214.61"/>
    <n v="3175"/>
    <n v="5042"/>
    <n v="19.09"/>
    <n v="59.09"/>
    <n v="5.04"/>
    <n v="0.2"/>
    <n v="0.75"/>
    <x v="227"/>
    <n v="62124.444946023788"/>
    <n v="8.5731734025512818E-2"/>
  </r>
  <r>
    <n v="229"/>
    <n v="10775.44"/>
    <n v="14.79"/>
    <n v="0.13"/>
    <n v="344.51"/>
    <n v="4684"/>
    <n v="5057"/>
    <n v="18.02"/>
    <n v="55.32"/>
    <n v="8.85"/>
    <n v="0.11"/>
    <n v="0.66"/>
    <x v="228"/>
    <n v="90753.441076977295"/>
    <n v="0.12523974868622867"/>
  </r>
  <r>
    <n v="230"/>
    <n v="7625.28"/>
    <n v="88.09"/>
    <n v="0.09"/>
    <n v="265.39999999999998"/>
    <n v="4170"/>
    <n v="5142"/>
    <n v="87.75"/>
    <n v="50.85"/>
    <n v="7.37"/>
    <n v="0.14000000000000001"/>
    <n v="0.64"/>
    <x v="229"/>
    <n v="71782.446891414031"/>
    <n v="9.9059776710151357E-2"/>
  </r>
  <r>
    <n v="231"/>
    <n v="6800.56"/>
    <n v="103.07"/>
    <n v="0.15"/>
    <n v="244.79"/>
    <n v="3983"/>
    <n v="5116"/>
    <n v="102.26"/>
    <n v="54.15"/>
    <n v="6.33"/>
    <n v="0.16"/>
    <n v="0.6"/>
    <x v="230"/>
    <n v="67853.421893183593"/>
    <n v="9.3637722212593352E-2"/>
  </r>
  <r>
    <n v="232"/>
    <n v="43230.2"/>
    <n v="75.67"/>
    <n v="0.04"/>
    <n v="1346.88"/>
    <n v="2407"/>
    <n v="5624"/>
    <n v="66.209999999999994"/>
    <n v="216.86"/>
    <n v="8.42"/>
    <n v="0.12"/>
    <n v="0.2"/>
    <x v="231"/>
    <n v="354937.81344499538"/>
    <n v="0.48981418255409359"/>
  </r>
  <r>
    <n v="233"/>
    <n v="16014.44"/>
    <n v="45.49"/>
    <n v="0.11"/>
    <n v="456.18"/>
    <n v="3682"/>
    <n v="5324"/>
    <n v="46.85"/>
    <n v="91.95"/>
    <n v="6.64"/>
    <n v="0.15"/>
    <n v="0.52"/>
    <x v="232"/>
    <n v="124414.58534257952"/>
    <n v="0.17169212777275972"/>
  </r>
  <r>
    <n v="234"/>
    <n v="11796.2"/>
    <n v="57.37"/>
    <n v="0.08"/>
    <n v="631.14"/>
    <n v="3089"/>
    <n v="5401"/>
    <n v="57.62"/>
    <n v="96.32"/>
    <n v="7.43"/>
    <n v="0.13"/>
    <n v="0.27"/>
    <x v="233"/>
    <n v="165118.92115613614"/>
    <n v="0.22786411119546787"/>
  </r>
  <r>
    <n v="235"/>
    <n v="7490.08"/>
    <n v="20.12"/>
    <n v="0.17"/>
    <n v="251.68"/>
    <n v="4720"/>
    <n v="5283"/>
    <n v="19.93"/>
    <n v="52.01"/>
    <n v="7.1"/>
    <n v="0.14000000000000001"/>
    <n v="0.67"/>
    <x v="234"/>
    <n v="68931.577221987434"/>
    <n v="9.5125576566342657E-2"/>
  </r>
  <r>
    <n v="236"/>
    <n v="10106.200000000001"/>
    <n v="84.72"/>
    <n v="0.1"/>
    <n v="371.21"/>
    <n v="4099"/>
    <n v="5400"/>
    <n v="78.69"/>
    <n v="59.93"/>
    <n v="9.4499999999999993"/>
    <n v="0.11"/>
    <n v="0.53"/>
    <x v="235"/>
    <n v="97860.187044313818"/>
    <n v="0.13504705812115306"/>
  </r>
  <r>
    <n v="237"/>
    <n v="13580.84"/>
    <n v="68.89"/>
    <n v="0.13"/>
    <n v="388.3"/>
    <n v="2739"/>
    <n v="5500"/>
    <n v="69.62"/>
    <n v="69.489999999999995"/>
    <n v="8"/>
    <n v="0.13"/>
    <n v="0.61"/>
    <x v="236"/>
    <n v="103909.20588907646"/>
    <n v="0.14339470412692551"/>
  </r>
  <r>
    <n v="238"/>
    <n v="9423.44"/>
    <n v="78.97"/>
    <n v="0.09"/>
    <n v="433.23"/>
    <n v="4138"/>
    <n v="5529"/>
    <n v="76.459999999999994"/>
    <n v="61.16"/>
    <n v="10.88"/>
    <n v="0.09"/>
    <n v="0.43"/>
    <x v="237"/>
    <n v="112216.67642259662"/>
    <n v="0.15485901346318331"/>
  </r>
  <r>
    <n v="239"/>
    <n v="23612.68"/>
    <n v="7.41"/>
    <n v="0.06"/>
    <n v="819.19"/>
    <n v="2976"/>
    <n v="5407"/>
    <n v="4.7300000000000004"/>
    <n v="128.33000000000001"/>
    <n v="8.91"/>
    <n v="0.11"/>
    <n v="0.3"/>
    <x v="238"/>
    <n v="215068.15518909923"/>
    <n v="0.29679405416095689"/>
  </r>
  <r>
    <n v="240"/>
    <n v="10099.44"/>
    <n v="7.2"/>
    <n v="0.09"/>
    <n v="508.7"/>
    <n v="3877"/>
    <n v="5416"/>
    <n v="4.6900000000000004"/>
    <n v="57.49"/>
    <n v="12.8"/>
    <n v="0.08"/>
    <n v="0.43"/>
    <x v="239"/>
    <n v="128513.84539272635"/>
    <n v="0.17734910664196235"/>
  </r>
  <r>
    <n v="241"/>
    <n v="57034.12"/>
    <n v="44.27"/>
    <n v="0.04"/>
    <n v="1140.45"/>
    <n v="3356"/>
    <n v="5613"/>
    <n v="28.9"/>
    <n v="484.81"/>
    <n v="2.35"/>
    <n v="0.43"/>
    <n v="0.16"/>
    <x v="240"/>
    <n v="368901.62730352435"/>
    <n v="0.50908424567886357"/>
  </r>
  <r>
    <n v="242"/>
    <n v="12276.16"/>
    <n v="136.26"/>
    <n v="0.13"/>
    <n v="407.01"/>
    <n v="5160"/>
    <n v="5416"/>
    <n v="138.37"/>
    <n v="64.98"/>
    <n v="9.73"/>
    <n v="0.1"/>
    <n v="0.52"/>
    <x v="241"/>
    <n v="107132.32287202691"/>
    <n v="0.14784260556339712"/>
  </r>
  <r>
    <n v="243"/>
    <n v="5462.08"/>
    <n v="33.46"/>
    <n v="0.11"/>
    <n v="250.95"/>
    <n v="2558"/>
    <n v="5508"/>
    <n v="34.020000000000003"/>
    <n v="40.380000000000003"/>
    <n v="9.66"/>
    <n v="0.1"/>
    <n v="0.59"/>
    <x v="242"/>
    <n v="66126.103566405218"/>
    <n v="9.12540229216392E-2"/>
  </r>
  <r>
    <n v="244"/>
    <n v="11931.4"/>
    <n v="27.06"/>
    <n v="0.1"/>
    <n v="568.6"/>
    <n v="3037"/>
    <n v="5552"/>
    <n v="26.92"/>
    <n v="48.84"/>
    <n v="16.739999999999998"/>
    <n v="0.06"/>
    <n v="0.52"/>
    <x v="243"/>
    <n v="140146.57394034683"/>
    <n v="0.19340227203767862"/>
  </r>
  <r>
    <n v="245"/>
    <n v="4684.68"/>
    <n v="156.77000000000001"/>
    <n v="0.17"/>
    <n v="264.26"/>
    <n v="2366"/>
    <n v="5506"/>
    <n v="156.21"/>
    <n v="22.19"/>
    <n v="14.2"/>
    <n v="7.0000000000000007E-2"/>
    <n v="0.83"/>
    <x v="244"/>
    <n v="65018.440828602528"/>
    <n v="8.9725448343471487E-2"/>
  </r>
  <r>
    <n v="246"/>
    <n v="19205.16"/>
    <n v="12.23"/>
    <n v="7.0000000000000007E-2"/>
    <n v="660.89"/>
    <n v="2387"/>
    <n v="5640"/>
    <n v="14.58"/>
    <n v="104.73"/>
    <n v="8.43"/>
    <n v="0.12"/>
    <n v="0.38"/>
    <x v="245"/>
    <n v="173780.4805976424"/>
    <n v="0.2398170632247465"/>
  </r>
  <r>
    <n v="247"/>
    <n v="15034.24"/>
    <n v="165.17"/>
    <n v="0.1"/>
    <n v="454.35"/>
    <n v="3064"/>
    <n v="5619"/>
    <n v="168.11"/>
    <n v="157.34"/>
    <n v="3.34"/>
    <n v="0.3"/>
    <n v="0.3"/>
    <x v="246"/>
    <n v="138841.43854232112"/>
    <n v="0.19160118518840313"/>
  </r>
  <r>
    <n v="248"/>
    <n v="17440.8"/>
    <n v="149.21"/>
    <n v="0.09"/>
    <n v="557.54999999999995"/>
    <n v="2809"/>
    <n v="5682"/>
    <n v="147.57"/>
    <n v="67.040000000000006"/>
    <n v="12.56"/>
    <n v="0.08"/>
    <n v="0.56000000000000005"/>
    <x v="247"/>
    <n v="141769.48143528312"/>
    <n v="0.19564188438069069"/>
  </r>
  <r>
    <n v="249"/>
    <n v="25072.84"/>
    <n v="171.35"/>
    <n v="0.08"/>
    <n v="748.17"/>
    <n v="3334"/>
    <n v="5755"/>
    <n v="167.56"/>
    <n v="149.13999999999999"/>
    <n v="5.78"/>
    <n v="0.17"/>
    <n v="0.31"/>
    <x v="248"/>
    <n v="203671.48591346949"/>
    <n v="0.2810666505605878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4">
  <r>
    <n v="1"/>
    <n v="6280.04"/>
    <n v="59.72"/>
    <n v="0.24"/>
    <n v="225.18"/>
    <n v="3168"/>
    <n v="229"/>
    <n v="58.7"/>
    <n v="47.19"/>
    <n v="6.36"/>
    <n v="0.16"/>
    <n v="0.68"/>
    <x v="0"/>
    <n v="61822.561453958704"/>
    <n v="8.5315134806463008E-2"/>
  </r>
  <r>
    <n v="2"/>
    <n v="21469.759999999998"/>
    <n v="87.97"/>
    <n v="0.11"/>
    <n v="580.09"/>
    <n v="3653"/>
    <n v="474"/>
    <n v="88.2"/>
    <n v="115.73"/>
    <n v="5.94"/>
    <n v="0.17"/>
    <n v="0.43"/>
    <x v="1"/>
    <n v="157937.27176595642"/>
    <n v="0.21795343503701986"/>
  </r>
  <r>
    <n v="3"/>
    <n v="30872.92"/>
    <n v="29.56"/>
    <n v="0.05"/>
    <n v="830.41"/>
    <n v="2612"/>
    <n v="569"/>
    <n v="29.86"/>
    <n v="403.45"/>
    <n v="2.44"/>
    <n v="0.41"/>
    <n v="0.11"/>
    <x v="2"/>
    <n v="280061.62821008731"/>
    <n v="0.38648504692992047"/>
  </r>
  <r>
    <n v="4"/>
    <n v="28297.360000000001"/>
    <n v="62"/>
    <n v="0.06"/>
    <n v="955.79"/>
    <n v="1953"/>
    <n v="684"/>
    <n v="57.78"/>
    <n v="299.31"/>
    <n v="4.17"/>
    <n v="0.24"/>
    <n v="0.15"/>
    <x v="3"/>
    <n v="284882.68488035968"/>
    <n v="0.39313810513489633"/>
  </r>
  <r>
    <n v="5"/>
    <n v="20665.32"/>
    <n v="75.86"/>
    <n v="0.1"/>
    <n v="587.5"/>
    <n v="3537"/>
    <n v="620"/>
    <n v="73.81"/>
    <n v="172.23"/>
    <n v="3.82"/>
    <n v="0.26"/>
    <n v="0.28999999999999998"/>
    <x v="4"/>
    <n v="172443.56798992565"/>
    <n v="0.23797212382609739"/>
  </r>
  <r>
    <n v="6"/>
    <n v="21652.28"/>
    <n v="13.18"/>
    <n v="0.14000000000000001"/>
    <n v="584.28"/>
    <n v="4225"/>
    <n v="510"/>
    <n v="16.02"/>
    <n v="54.93"/>
    <n v="13.98"/>
    <n v="7.0000000000000007E-2"/>
    <n v="0.73"/>
    <x v="5"/>
    <n v="145087.93004730676"/>
    <n v="0.20022134346528331"/>
  </r>
  <r>
    <n v="7"/>
    <n v="4752.28"/>
    <n v="73.650000000000006"/>
    <n v="0.32"/>
    <n v="180.88"/>
    <n v="3954"/>
    <n v="551"/>
    <n v="71.569999999999993"/>
    <n v="36.94"/>
    <n v="5.81"/>
    <n v="0.17"/>
    <n v="0.81"/>
    <x v="6"/>
    <n v="49440.798677906096"/>
    <n v="6.8228302175510402E-2"/>
  </r>
  <r>
    <n v="8"/>
    <n v="9335.56"/>
    <n v="176.06"/>
    <n v="0.3"/>
    <n v="219.65"/>
    <n v="4482"/>
    <n v="521"/>
    <n v="173.88"/>
    <n v="63.58"/>
    <n v="4.21"/>
    <n v="0.24"/>
    <n v="0.85"/>
    <x v="7"/>
    <n v="64287.565005708137"/>
    <n v="8.8716839707877221E-2"/>
  </r>
  <r>
    <n v="9"/>
    <n v="5529.68"/>
    <n v="78.72"/>
    <n v="0.25"/>
    <n v="187.22"/>
    <n v="3896"/>
    <n v="652"/>
    <n v="80.41"/>
    <n v="84.05"/>
    <n v="2.57"/>
    <n v="0.39"/>
    <n v="0.46"/>
    <x v="8"/>
    <n v="61572.883377814651"/>
    <n v="8.4970579061384208E-2"/>
  </r>
  <r>
    <n v="10"/>
    <n v="33941.96"/>
    <n v="125.92"/>
    <n v="7.0000000000000007E-2"/>
    <n v="858.39"/>
    <n v="2833"/>
    <n v="596"/>
    <n v="125.13"/>
    <n v="319.5"/>
    <n v="2.79"/>
    <n v="0.36"/>
    <n v="0.17"/>
    <x v="9"/>
    <n v="267357.55373573967"/>
    <n v="0.36895342415532073"/>
  </r>
  <r>
    <n v="11"/>
    <n v="53295.839999999997"/>
    <n v="2.69"/>
    <n v="0.04"/>
    <n v="1181.45"/>
    <n v="3525"/>
    <n v="846"/>
    <n v="22.11"/>
    <n v="529.5"/>
    <n v="2.4300000000000002"/>
    <n v="0.41"/>
    <n v="0.14000000000000001"/>
    <x v="10"/>
    <n v="388351.54943514575"/>
    <n v="0.53592513822050114"/>
  </r>
  <r>
    <n v="12"/>
    <n v="48644.959999999999"/>
    <n v="91.32"/>
    <n v="0.05"/>
    <n v="1354.46"/>
    <n v="2360"/>
    <n v="1123"/>
    <n v="82.94"/>
    <n v="228.89"/>
    <n v="9.61"/>
    <n v="0.1"/>
    <n v="0.24"/>
    <x v="11"/>
    <n v="359388.89260243607"/>
    <n v="0.49595667179136177"/>
  </r>
  <r>
    <n v="13"/>
    <n v="29649.360000000001"/>
    <n v="55.8"/>
    <n v="0.06"/>
    <n v="622.04999999999995"/>
    <n v="4019"/>
    <n v="845"/>
    <n v="58.5"/>
    <n v="294.23"/>
    <n v="2.2799999999999998"/>
    <n v="0.44"/>
    <n v="0.23"/>
    <x v="12"/>
    <n v="207977.29782660821"/>
    <n v="0.28700867100071931"/>
  </r>
  <r>
    <n v="14"/>
    <n v="7206.16"/>
    <n v="47.27"/>
    <n v="0.23"/>
    <n v="215.49"/>
    <n v="4530"/>
    <n v="751"/>
    <n v="41.58"/>
    <n v="49.23"/>
    <n v="5.96"/>
    <n v="0.17"/>
    <n v="0.73"/>
    <x v="13"/>
    <n v="60086.163924411463"/>
    <n v="8.2918906215687815E-2"/>
  </r>
  <r>
    <n v="15"/>
    <n v="11917.88"/>
    <n v="155.5"/>
    <n v="0.17"/>
    <n v="296.45"/>
    <n v="2194"/>
    <n v="699"/>
    <n v="158.38999999999999"/>
    <n v="73.45"/>
    <n v="5.92"/>
    <n v="0.17"/>
    <n v="0.65"/>
    <x v="14"/>
    <n v="83959.927605166959"/>
    <n v="0.11586470009513039"/>
  </r>
  <r>
    <n v="16"/>
    <n v="16825.64"/>
    <n v="62.99"/>
    <n v="0.08"/>
    <n v="522.45000000000005"/>
    <n v="4963"/>
    <n v="880"/>
    <n v="65.599999999999994"/>
    <n v="61.63"/>
    <n v="12.78"/>
    <n v="0.08"/>
    <n v="0.57999999999999996"/>
    <x v="15"/>
    <n v="132574.5188311055"/>
    <n v="0.18295283598692558"/>
  </r>
  <r>
    <n v="17"/>
    <n v="44757.96"/>
    <n v="90.94"/>
    <n v="0.05"/>
    <n v="1246.75"/>
    <n v="2683"/>
    <n v="707"/>
    <n v="96.95"/>
    <n v="264.07"/>
    <n v="5.18"/>
    <n v="0.19"/>
    <n v="0.21"/>
    <x v="16"/>
    <n v="342926.02818177437"/>
    <n v="0.4732379188908486"/>
  </r>
  <r>
    <n v="18"/>
    <n v="6780.28"/>
    <n v="112.57"/>
    <n v="0.24"/>
    <n v="212.44"/>
    <n v="4225"/>
    <n v="731"/>
    <n v="111.54"/>
    <n v="45.31"/>
    <n v="5.78"/>
    <n v="0.17"/>
    <n v="0.78"/>
    <x v="17"/>
    <n v="58504.112841935072"/>
    <n v="8.073567572187039E-2"/>
  </r>
  <r>
    <n v="19"/>
    <n v="8760.9599999999991"/>
    <n v="174.53"/>
    <n v="0.25"/>
    <n v="247.34"/>
    <n v="2870"/>
    <n v="771"/>
    <n v="176.99"/>
    <n v="52.5"/>
    <n v="6.07"/>
    <n v="0.16"/>
    <n v="0.8"/>
    <x v="18"/>
    <n v="68057.703955483274"/>
    <n v="9.391963145856691E-2"/>
  </r>
  <r>
    <n v="20"/>
    <n v="2460.64"/>
    <n v="114.81"/>
    <n v="0.59"/>
    <n v="87.21"/>
    <n v="2084"/>
    <n v="777"/>
    <n v="116.57"/>
    <n v="39.53"/>
    <n v="2.5"/>
    <n v="0.4"/>
    <n v="0.87"/>
    <x v="19"/>
    <n v="28767.453973178857"/>
    <n v="3.9699086482986819E-2"/>
  </r>
  <r>
    <n v="21"/>
    <n v="18360.16"/>
    <n v="117.07"/>
    <n v="0.1"/>
    <n v="547.66999999999996"/>
    <n v="1935"/>
    <n v="889"/>
    <n v="116.2"/>
    <n v="96.41"/>
    <n v="7.81"/>
    <n v="0.13"/>
    <n v="0.43"/>
    <x v="20"/>
    <n v="146193.3229844172"/>
    <n v="0.20174678571849572"/>
  </r>
  <r>
    <n v="22"/>
    <n v="32407.439999999999"/>
    <n v="22.4"/>
    <n v="0.05"/>
    <n v="1288.4000000000001"/>
    <n v="1437"/>
    <n v="1128"/>
    <n v="27.13"/>
    <n v="133.13999999999999"/>
    <n v="11.12"/>
    <n v="0.09"/>
    <n v="0.25"/>
    <x v="21"/>
    <n v="322661.24760164646"/>
    <n v="0.44527252169027209"/>
  </r>
  <r>
    <n v="23"/>
    <n v="33583.68"/>
    <n v="10.66"/>
    <n v="0.09"/>
    <n v="698.59"/>
    <n v="4520"/>
    <n v="1016"/>
    <n v="11.81"/>
    <n v="229.73"/>
    <n v="3.35"/>
    <n v="0.3"/>
    <n v="0.3"/>
    <x v="22"/>
    <n v="210710.13786003945"/>
    <n v="0.29077999024685441"/>
  </r>
  <r>
    <n v="24"/>
    <n v="13817.44"/>
    <n v="168.37"/>
    <n v="0.12"/>
    <n v="299.32"/>
    <n v="2015"/>
    <n v="1026"/>
    <n v="32.590000000000003"/>
    <n v="244.3"/>
    <n v="1.3"/>
    <n v="0.77"/>
    <n v="0.27"/>
    <x v="23"/>
    <n v="123390.90523038892"/>
    <n v="0.1702794492179367"/>
  </r>
  <r>
    <n v="25"/>
    <n v="3069.04"/>
    <n v="81.61"/>
    <n v="0.39"/>
    <n v="126.97"/>
    <n v="2258"/>
    <n v="1072"/>
    <n v="79.38"/>
    <n v="34.200000000000003"/>
    <n v="4.75"/>
    <n v="0.21"/>
    <n v="0.77"/>
    <x v="24"/>
    <n v="36582.377756487593"/>
    <n v="5.0483681303952872E-2"/>
  </r>
  <r>
    <n v="26"/>
    <n v="39593.32"/>
    <n v="0.67"/>
    <n v="7.0000000000000007E-2"/>
    <n v="936.04"/>
    <n v="4282"/>
    <n v="1126"/>
    <n v="175.7"/>
    <n v="154.41999999999999"/>
    <n v="7.8"/>
    <n v="0.13"/>
    <n v="0.38"/>
    <x v="25"/>
    <n v="247512.68628367226"/>
    <n v="0.34156750707146771"/>
  </r>
  <r>
    <n v="27"/>
    <n v="27154.92"/>
    <n v="19.02"/>
    <n v="0.12"/>
    <n v="602.6"/>
    <n v="5379"/>
    <n v="1185"/>
    <n v="22.58"/>
    <n v="113.22"/>
    <n v="7.43"/>
    <n v="0.13"/>
    <n v="0.53"/>
    <x v="26"/>
    <n v="162476.87315039366"/>
    <n v="0.22421808494754322"/>
  </r>
  <r>
    <n v="28"/>
    <n v="7530.64"/>
    <n v="142.4"/>
    <n v="0.27"/>
    <n v="191.36"/>
    <n v="2801"/>
    <n v="1115"/>
    <n v="143.29"/>
    <n v="80.11"/>
    <n v="3.02"/>
    <n v="0.33"/>
    <n v="0.66"/>
    <x v="27"/>
    <n v="61618.279391659031"/>
    <n v="8.503322556048945E-2"/>
  </r>
  <r>
    <n v="29"/>
    <n v="3150.16"/>
    <n v="115.24"/>
    <n v="0.43"/>
    <n v="121.28"/>
    <n v="3880"/>
    <n v="1117"/>
    <n v="120.96"/>
    <n v="37.36"/>
    <n v="4.07"/>
    <n v="0.25"/>
    <n v="0.82"/>
    <x v="28"/>
    <n v="36008.118181356273"/>
    <n v="4.9691203090271654E-2"/>
  </r>
  <r>
    <n v="30"/>
    <n v="5245.76"/>
    <n v="77.3"/>
    <n v="0.16"/>
    <n v="227.64"/>
    <n v="4092"/>
    <n v="1205"/>
    <n v="76.12"/>
    <n v="42.73"/>
    <n v="8.44"/>
    <n v="0.12"/>
    <n v="0.59"/>
    <x v="29"/>
    <n v="61368.601315514978"/>
    <n v="8.4688669815410664E-2"/>
  </r>
  <r>
    <n v="31"/>
    <n v="5495.88"/>
    <n v="165.37"/>
    <n v="0.14000000000000001"/>
    <n v="173.58"/>
    <n v="5232"/>
    <n v="1130"/>
    <n v="163.47"/>
    <n v="56.28"/>
    <n v="4.3"/>
    <n v="0.23"/>
    <n v="0.7"/>
    <x v="30"/>
    <n v="52173.638711337328"/>
    <n v="7.199962142164551E-2"/>
  </r>
  <r>
    <n v="32"/>
    <n v="11965.2"/>
    <n v="34.049999999999997"/>
    <n v="0.13"/>
    <n v="446.73"/>
    <n v="1838"/>
    <n v="1286"/>
    <n v="36"/>
    <n v="122.04"/>
    <n v="4.1100000000000003"/>
    <n v="0.24"/>
    <n v="0.32"/>
    <x v="31"/>
    <n v="129099.45397131876"/>
    <n v="0.17815724648041986"/>
  </r>
  <r>
    <n v="33"/>
    <n v="38592.839999999997"/>
    <n v="36.799999999999997"/>
    <n v="0.08"/>
    <n v="701.43"/>
    <n v="1881"/>
    <n v="1328"/>
    <n v="31.51"/>
    <n v="354.93"/>
    <n v="2.09"/>
    <n v="0.48"/>
    <n v="0.23"/>
    <x v="32"/>
    <n v="239772.66592320669"/>
    <n v="0.33088627897402523"/>
  </r>
  <r>
    <n v="34"/>
    <n v="6969.56"/>
    <n v="102.41"/>
    <n v="0.17"/>
    <n v="309.06"/>
    <n v="3768"/>
    <n v="1221"/>
    <n v="100.18"/>
    <n v="37.25"/>
    <n v="11.65"/>
    <n v="0.09"/>
    <n v="0.73"/>
    <x v="33"/>
    <n v="78605.467772223215"/>
    <n v="0.10847554552566803"/>
  </r>
  <r>
    <n v="35"/>
    <n v="67498.600000000006"/>
    <n v="106.8"/>
    <n v="0.05"/>
    <n v="1410.63"/>
    <n v="1310"/>
    <n v="1230"/>
    <n v="117.56"/>
    <n v="569.82000000000005"/>
    <n v="2.78"/>
    <n v="0.36"/>
    <n v="0.13"/>
    <x v="34"/>
    <n v="449522.67809043772"/>
    <n v="0.62034129576480401"/>
  </r>
  <r>
    <n v="36"/>
    <n v="11789.44"/>
    <n v="92.4"/>
    <n v="0.13"/>
    <n v="468.87"/>
    <n v="3805"/>
    <n v="1229"/>
    <n v="93.5"/>
    <n v="67.989999999999995"/>
    <n v="9.43"/>
    <n v="0.11"/>
    <n v="0.48"/>
    <x v="35"/>
    <n v="121856.51996244914"/>
    <n v="0.16816199754817979"/>
  </r>
  <r>
    <n v="37"/>
    <n v="16136.12"/>
    <n v="31.78"/>
    <n v="0.1"/>
    <n v="475.57"/>
    <n v="5553"/>
    <n v="1327"/>
    <n v="26.28"/>
    <n v="116.17"/>
    <n v="5.21"/>
    <n v="0.19"/>
    <n v="0.4"/>
    <x v="36"/>
    <n v="134313.18616134496"/>
    <n v="0.18535219690265603"/>
  </r>
  <r>
    <n v="38"/>
    <n v="22186.32"/>
    <n v="16.66"/>
    <n v="0.08"/>
    <n v="623.62"/>
    <n v="2463"/>
    <n v="1312"/>
    <n v="11.54"/>
    <n v="163.34"/>
    <n v="4.95"/>
    <n v="0.2"/>
    <n v="0.31"/>
    <x v="37"/>
    <n v="178624.23527483697"/>
    <n v="0.24650144467927501"/>
  </r>
  <r>
    <n v="39"/>
    <n v="16217.24"/>
    <n v="13.91"/>
    <n v="0.08"/>
    <n v="600.71"/>
    <n v="1576"/>
    <n v="1350"/>
    <n v="11.99"/>
    <n v="134.19"/>
    <n v="5.2"/>
    <n v="0.19"/>
    <n v="0.31"/>
    <x v="38"/>
    <n v="166807.6528711468"/>
    <n v="0.23019456096218258"/>
  </r>
  <r>
    <n v="40"/>
    <n v="20117.759999999998"/>
    <n v="87.91"/>
    <n v="0.1"/>
    <n v="541.86"/>
    <n v="4823"/>
    <n v="1528"/>
    <n v="86.42"/>
    <n v="80.61"/>
    <n v="9.09"/>
    <n v="0.11"/>
    <n v="0.57999999999999996"/>
    <x v="39"/>
    <n v="141288.2836885328"/>
    <n v="0.19497783149017525"/>
  </r>
  <r>
    <n v="41"/>
    <n v="29149.119999999999"/>
    <n v="149.11000000000001"/>
    <n v="0.08"/>
    <n v="744.53"/>
    <n v="5430"/>
    <n v="1335"/>
    <n v="151.65"/>
    <n v="148.4"/>
    <n v="5.86"/>
    <n v="0.17"/>
    <n v="0.37"/>
    <x v="40"/>
    <n v="202677.3132102777"/>
    <n v="0.27969469223018323"/>
  </r>
  <r>
    <n v="42"/>
    <n v="20212.400000000001"/>
    <n v="175.37"/>
    <n v="0.15"/>
    <n v="466.32"/>
    <n v="2202"/>
    <n v="1352"/>
    <n v="172.95"/>
    <n v="148.53"/>
    <n v="3.59"/>
    <n v="0.28000000000000003"/>
    <n v="0.42"/>
    <x v="41"/>
    <n v="139558.6955610622"/>
    <n v="0.19259099987426581"/>
  </r>
  <r>
    <n v="43"/>
    <n v="7598.24"/>
    <n v="124.27"/>
    <n v="0.12"/>
    <n v="292.97000000000003"/>
    <n v="2378"/>
    <n v="1350"/>
    <n v="121.57"/>
    <n v="45.9"/>
    <n v="9.11"/>
    <n v="0.11"/>
    <n v="0.68"/>
    <x v="42"/>
    <n v="76916.736057212562"/>
    <n v="0.10614509575895333"/>
  </r>
  <r>
    <n v="44"/>
    <n v="17427.28"/>
    <n v="18.760000000000002"/>
    <n v="0.09"/>
    <n v="676.42"/>
    <n v="1495"/>
    <n v="1479"/>
    <n v="22.13"/>
    <n v="132.12"/>
    <n v="5.92"/>
    <n v="0.17"/>
    <n v="0.28000000000000003"/>
    <x v="43"/>
    <n v="183522.46516864473"/>
    <n v="0.25326100193272971"/>
  </r>
  <r>
    <n v="45"/>
    <n v="4975.3599999999997"/>
    <n v="27.68"/>
    <n v="0.26"/>
    <n v="157.21"/>
    <n v="5264"/>
    <n v="1424"/>
    <n v="34.22"/>
    <n v="46.31"/>
    <n v="4.2300000000000004"/>
    <n v="0.24"/>
    <n v="0.78"/>
    <x v="44"/>
    <n v="46194.98368803347"/>
    <n v="6.3749077489486189E-2"/>
  </r>
  <r>
    <n v="46"/>
    <n v="24275.16"/>
    <n v="67.69"/>
    <n v="0.06"/>
    <n v="728.9"/>
    <n v="1824"/>
    <n v="1658"/>
    <n v="66.45"/>
    <n v="110.48"/>
    <n v="8.56"/>
    <n v="0.12"/>
    <n v="0.4"/>
    <x v="45"/>
    <n v="190522.53050344699"/>
    <n v="0.26292109209475684"/>
  </r>
  <r>
    <n v="47"/>
    <n v="42250"/>
    <n v="1.54"/>
    <n v="0.05"/>
    <n v="862.86"/>
    <n v="3480"/>
    <n v="1493"/>
    <n v="4.1500000000000004"/>
    <n v="357.86"/>
    <n v="3.1"/>
    <n v="0.32"/>
    <n v="0.2"/>
    <x v="46"/>
    <n v="277079.11010051204"/>
    <n v="0.38236917193870662"/>
  </r>
  <r>
    <n v="48"/>
    <n v="4596.8"/>
    <n v="58.78"/>
    <n v="0.31"/>
    <n v="193.52"/>
    <n v="2444"/>
    <n v="1489"/>
    <n v="59.3"/>
    <n v="28.93"/>
    <n v="7.55"/>
    <n v="0.13"/>
    <n v="0.87"/>
    <x v="47"/>
    <n v="50491.716398403325"/>
    <n v="6.9678568629796586E-2"/>
  </r>
  <r>
    <n v="49"/>
    <n v="7395.44"/>
    <n v="86.3"/>
    <n v="0.18"/>
    <n v="271.01"/>
    <n v="5264"/>
    <n v="1552"/>
    <n v="86.15"/>
    <n v="60.5"/>
    <n v="5.92"/>
    <n v="0.17"/>
    <n v="0.56999999999999995"/>
    <x v="48"/>
    <n v="75246.162747739654"/>
    <n v="0.10383970459188072"/>
  </r>
  <r>
    <n v="50"/>
    <n v="2244.3200000000002"/>
    <n v="132.82"/>
    <n v="0.49"/>
    <n v="84.89"/>
    <n v="1387"/>
    <n v="1512"/>
    <n v="139.97"/>
    <n v="40.659999999999997"/>
    <n v="2.6"/>
    <n v="0.38"/>
    <n v="0.79"/>
    <x v="49"/>
    <n v="28497.347690804843"/>
    <n v="3.9326339813310685E-2"/>
  </r>
  <r>
    <n v="51"/>
    <n v="29608.799999999999"/>
    <n v="124.97"/>
    <n v="0.06"/>
    <n v="918.34"/>
    <n v="5882"/>
    <n v="1545"/>
    <n v="127.29"/>
    <n v="254.96"/>
    <n v="3.94"/>
    <n v="0.25"/>
    <n v="0.18"/>
    <x v="50"/>
    <n v="266315.71521801135"/>
    <n v="0.36751568700085563"/>
  </r>
  <r>
    <n v="52"/>
    <n v="1142.44"/>
    <n v="45.03"/>
    <n v="0.74"/>
    <n v="53.6"/>
    <n v="2125"/>
    <n v="1561"/>
    <n v="39.090000000000003"/>
    <n v="30.66"/>
    <n v="1.99"/>
    <n v="0.5"/>
    <n v="0.84"/>
    <x v="51"/>
    <n v="19125.340632634139"/>
    <n v="2.6392970073035111E-2"/>
  </r>
  <r>
    <n v="53"/>
    <n v="37038.04"/>
    <n v="120.99"/>
    <n v="0.06"/>
    <n v="995.51"/>
    <n v="3586"/>
    <n v="1579"/>
    <n v="117.7"/>
    <n v="311.56"/>
    <n v="3.41"/>
    <n v="0.28999999999999998"/>
    <n v="0.17"/>
    <x v="52"/>
    <n v="296678.8390778199"/>
    <n v="0.40941679792739144"/>
  </r>
  <r>
    <n v="54"/>
    <n v="24214.32"/>
    <n v="87.77"/>
    <n v="0.14000000000000001"/>
    <n v="548.72"/>
    <n v="4056"/>
    <n v="1800"/>
    <n v="84.29"/>
    <n v="87.99"/>
    <n v="7.96"/>
    <n v="0.13"/>
    <n v="0.63"/>
    <x v="53"/>
    <n v="144520.47987425211"/>
    <n v="0.19943826222646791"/>
  </r>
  <r>
    <n v="55"/>
    <n v="26695.24"/>
    <n v="96.04"/>
    <n v="0.09"/>
    <n v="658.16"/>
    <n v="1039"/>
    <n v="1596"/>
    <n v="95.44"/>
    <n v="143.69999999999999"/>
    <n v="5.47"/>
    <n v="0.18"/>
    <n v="0.39"/>
    <x v="54"/>
    <n v="182006.23830624268"/>
    <n v="0.25116860886261488"/>
  </r>
  <r>
    <n v="56"/>
    <n v="11316.24"/>
    <n v="95.93"/>
    <n v="0.24"/>
    <n v="268.82"/>
    <n v="3743"/>
    <n v="1639"/>
    <n v="94.99"/>
    <n v="63.07"/>
    <n v="5.16"/>
    <n v="0.19"/>
    <n v="0.81"/>
    <x v="55"/>
    <n v="75332.415174043956"/>
    <n v="0.10395873294018065"/>
  </r>
  <r>
    <n v="57"/>
    <n v="9619.48"/>
    <n v="39.25"/>
    <n v="0.16"/>
    <n v="274.57"/>
    <n v="1134"/>
    <n v="1715"/>
    <n v="37.299999999999997"/>
    <n v="83.7"/>
    <n v="4.45"/>
    <n v="0.22"/>
    <n v="0.59"/>
    <x v="56"/>
    <n v="81320.149400116687"/>
    <n v="0.11222180617216101"/>
  </r>
  <r>
    <n v="58"/>
    <n v="14939.6"/>
    <n v="111.49"/>
    <n v="0.15"/>
    <n v="342.35"/>
    <n v="4739"/>
    <n v="1668"/>
    <n v="110.91"/>
    <n v="60.86"/>
    <n v="6.83"/>
    <n v="0.15"/>
    <n v="0.78"/>
    <x v="57"/>
    <n v="91520.633710947208"/>
    <n v="0.12629847452110715"/>
  </r>
  <r>
    <n v="59"/>
    <n v="46177.56"/>
    <n v="170.46"/>
    <n v="0.08"/>
    <n v="996.35"/>
    <n v="6040"/>
    <n v="1757"/>
    <n v="168.87"/>
    <n v="228.22"/>
    <n v="5.14"/>
    <n v="0.19"/>
    <n v="0.28000000000000003"/>
    <x v="58"/>
    <n v="277952.98336701619"/>
    <n v="0.38357511704648234"/>
  </r>
  <r>
    <n v="60"/>
    <n v="36673"/>
    <n v="11.61"/>
    <n v="0.09"/>
    <n v="721.94"/>
    <n v="1566"/>
    <n v="1776"/>
    <n v="9.33"/>
    <n v="257.39999999999998"/>
    <n v="3.02"/>
    <n v="0.33"/>
    <n v="0.31"/>
    <x v="59"/>
    <n v="222290.66099173887"/>
    <n v="0.30676111216859964"/>
  </r>
  <r>
    <n v="61"/>
    <n v="26377.52"/>
    <n v="100.27"/>
    <n v="0.12"/>
    <n v="609.84"/>
    <n v="1412"/>
    <n v="1746"/>
    <n v="101.31"/>
    <n v="124.14"/>
    <n v="6.39"/>
    <n v="0.16"/>
    <n v="0.46"/>
    <x v="60"/>
    <n v="166598.83120746267"/>
    <n v="0.22990638706629848"/>
  </r>
  <r>
    <n v="62"/>
    <n v="44115.76"/>
    <n v="73.400000000000006"/>
    <n v="0.05"/>
    <n v="967.88"/>
    <n v="4129"/>
    <n v="2124"/>
    <n v="77.91"/>
    <n v="389.98"/>
    <n v="2.48"/>
    <n v="0.4"/>
    <n v="0.18"/>
    <x v="61"/>
    <n v="308207.15679359832"/>
    <n v="0.42532587637516567"/>
  </r>
  <r>
    <n v="63"/>
    <n v="4752.28"/>
    <n v="163.81"/>
    <n v="0.23"/>
    <n v="184.44"/>
    <n v="2808"/>
    <n v="1775"/>
    <n v="158.5"/>
    <n v="44.77"/>
    <n v="6.34"/>
    <n v="0.16"/>
    <n v="0.69"/>
    <x v="62"/>
    <n v="52026.101666343115"/>
    <n v="7.1796020299553495E-2"/>
  </r>
  <r>
    <n v="64"/>
    <n v="28892.240000000002"/>
    <n v="89.82"/>
    <n v="7.0000000000000007E-2"/>
    <n v="674.68"/>
    <n v="2935"/>
    <n v="1792"/>
    <n v="93.54"/>
    <n v="205.35"/>
    <n v="3.8"/>
    <n v="0.26"/>
    <n v="0.28999999999999998"/>
    <x v="63"/>
    <n v="199749.27031731571"/>
    <n v="0.27565399303789567"/>
  </r>
  <r>
    <n v="65"/>
    <n v="16359.2"/>
    <n v="145.88999999999999"/>
    <n v="0.09"/>
    <n v="603.57000000000005"/>
    <n v="6143"/>
    <n v="1811"/>
    <n v="146.24"/>
    <n v="136.4"/>
    <n v="5.48"/>
    <n v="0.18"/>
    <n v="0.28999999999999998"/>
    <x v="64"/>
    <n v="167958.44182210162"/>
    <n v="0.23178264971450022"/>
  </r>
  <r>
    <n v="66"/>
    <n v="19313.32"/>
    <n v="129.74"/>
    <n v="0.09"/>
    <n v="793.96"/>
    <n v="2421"/>
    <n v="1819"/>
    <n v="129.69"/>
    <n v="30.96"/>
    <n v="31.81"/>
    <n v="0.03"/>
    <n v="0.83"/>
    <x v="65"/>
    <n v="187240.39870249887"/>
    <n v="0.25839175020944843"/>
  </r>
  <r>
    <n v="67"/>
    <n v="27209"/>
    <n v="63.59"/>
    <n v="0.05"/>
    <n v="744.25"/>
    <n v="4696"/>
    <n v="2104"/>
    <n v="64.33"/>
    <n v="231.11"/>
    <n v="3.51"/>
    <n v="0.28000000000000003"/>
    <n v="0.23"/>
    <x v="66"/>
    <n v="221387.28031623585"/>
    <n v="0.30551444683640544"/>
  </r>
  <r>
    <n v="68"/>
    <n v="615.16"/>
    <n v="123.5"/>
    <n v="0.84"/>
    <n v="33.799999999999997"/>
    <n v="1966"/>
    <n v="1856"/>
    <n v="157.38"/>
    <n v="27.91"/>
    <n v="1.17"/>
    <n v="0.85"/>
    <n v="0.86"/>
    <x v="67"/>
    <n v="14006.940071681136"/>
    <n v="1.9329577298919966E-2"/>
  </r>
  <r>
    <n v="69"/>
    <n v="6618.04"/>
    <n v="112.24"/>
    <n v="0.16"/>
    <n v="264.26"/>
    <n v="6186"/>
    <n v="1855"/>
    <n v="113.79"/>
    <n v="55.69"/>
    <n v="6.64"/>
    <n v="0.15"/>
    <n v="0.54"/>
    <x v="68"/>
    <n v="72622.273147534914"/>
    <n v="0.10021873694359817"/>
  </r>
  <r>
    <n v="70"/>
    <n v="17123.080000000002"/>
    <n v="124.71"/>
    <n v="0.14000000000000001"/>
    <n v="430.57"/>
    <n v="1336"/>
    <n v="1884"/>
    <n v="127.15"/>
    <n v="93.9"/>
    <n v="6.44"/>
    <n v="0.16"/>
    <n v="0.56999999999999995"/>
    <x v="69"/>
    <n v="119044.23690479026"/>
    <n v="0.16428104692861056"/>
  </r>
  <r>
    <n v="71"/>
    <n v="13567.32"/>
    <n v="122.66"/>
    <n v="0.12"/>
    <n v="404.88"/>
    <n v="2301"/>
    <n v="1888"/>
    <n v="121.34"/>
    <n v="67.52"/>
    <n v="9.23"/>
    <n v="0.11"/>
    <n v="0.59"/>
    <x v="70"/>
    <n v="107225.38470040787"/>
    <n v="0.14797103088656285"/>
  </r>
  <r>
    <n v="72"/>
    <n v="8835.32"/>
    <n v="83"/>
    <n v="0.17"/>
    <n v="315.12"/>
    <n v="1839"/>
    <n v="2042"/>
    <n v="81.94"/>
    <n v="42.23"/>
    <n v="10.92"/>
    <n v="0.09"/>
    <n v="0.69"/>
    <x v="71"/>
    <n v="81111.327736432591"/>
    <n v="0.11193363227627696"/>
  </r>
  <r>
    <n v="73"/>
    <n v="53742"/>
    <n v="1.1599999999999999"/>
    <n v="0.06"/>
    <n v="1039.58"/>
    <n v="3396"/>
    <n v="1982"/>
    <n v="160.11000000000001"/>
    <n v="354.95"/>
    <n v="4.03"/>
    <n v="0.25"/>
    <n v="0.2"/>
    <x v="72"/>
    <n v="316530.51593196398"/>
    <n v="0.43681211198611025"/>
  </r>
  <r>
    <n v="74"/>
    <n v="17765.28"/>
    <n v="15.8"/>
    <n v="0.08"/>
    <n v="648.71"/>
    <n v="5379"/>
    <n v="2064"/>
    <n v="18.22"/>
    <n v="87.93"/>
    <n v="11.34"/>
    <n v="0.09"/>
    <n v="0.38"/>
    <x v="73"/>
    <n v="167202.59819159284"/>
    <n v="0.2307395855043981"/>
  </r>
  <r>
    <n v="75"/>
    <n v="20023.12"/>
    <n v="113.97"/>
    <n v="0.1"/>
    <n v="547.74"/>
    <n v="4625"/>
    <n v="2024"/>
    <n v="115.59"/>
    <n v="149.76"/>
    <n v="4.03"/>
    <n v="0.25"/>
    <n v="0.34"/>
    <x v="74"/>
    <n v="158318.59828224912"/>
    <n v="0.21847966562950377"/>
  </r>
  <r>
    <n v="76"/>
    <n v="3028.48"/>
    <n v="45.82"/>
    <n v="0.51"/>
    <n v="92"/>
    <n v="2151"/>
    <n v="2071"/>
    <n v="47.29"/>
    <n v="55.15"/>
    <n v="1.96"/>
    <n v="0.51"/>
    <n v="0.86"/>
    <x v="75"/>
    <n v="33400.117185997078"/>
    <n v="4.6092161716675968E-2"/>
  </r>
  <r>
    <n v="77"/>
    <n v="3048.76"/>
    <n v="52.14"/>
    <n v="0.44"/>
    <n v="130.86000000000001"/>
    <n v="5492"/>
    <n v="2081"/>
    <n v="49.03"/>
    <n v="28.69"/>
    <n v="5.04"/>
    <n v="0.2"/>
    <n v="0.88"/>
    <x v="76"/>
    <n v="36214.670044348175"/>
    <n v="4.9976244661200479E-2"/>
  </r>
  <r>
    <n v="78"/>
    <n v="23038.080000000002"/>
    <n v="123.22"/>
    <n v="0.09"/>
    <n v="623.77"/>
    <n v="1287"/>
    <n v="2075"/>
    <n v="123.96"/>
    <n v="107.57"/>
    <n v="7.56"/>
    <n v="0.13"/>
    <n v="0.46"/>
    <x v="77"/>
    <n v="165999.60382471693"/>
    <n v="0.22907945327810936"/>
  </r>
  <r>
    <n v="79"/>
    <n v="23065.119999999999"/>
    <n v="62.11"/>
    <n v="0.05"/>
    <n v="832.54"/>
    <n v="3199"/>
    <n v="2374"/>
    <n v="63.27"/>
    <n v="90.8"/>
    <n v="12.59"/>
    <n v="0.08"/>
    <n v="0.39"/>
    <x v="78"/>
    <n v="209579.77711531456"/>
    <n v="0.2892200924191341"/>
  </r>
  <r>
    <n v="80"/>
    <n v="23666.76"/>
    <n v="106.08"/>
    <n v="0.14000000000000001"/>
    <n v="562.66999999999996"/>
    <n v="3789"/>
    <n v="2097"/>
    <n v="110.28"/>
    <n v="75.959999999999994"/>
    <n v="10.07"/>
    <n v="0.1"/>
    <n v="0.64"/>
    <x v="79"/>
    <n v="144956.28160715807"/>
    <n v="0.20003966861787814"/>
  </r>
  <r>
    <n v="81"/>
    <n v="11045.84"/>
    <n v="161.13"/>
    <n v="0.12"/>
    <n v="369.17"/>
    <n v="5602"/>
    <n v="2106"/>
    <n v="161.94999999999999"/>
    <n v="48.46"/>
    <n v="11.35"/>
    <n v="0.09"/>
    <n v="0.67"/>
    <x v="80"/>
    <n v="94793.686309126453"/>
    <n v="0.13081528710659449"/>
  </r>
  <r>
    <n v="82"/>
    <n v="20361.12"/>
    <n v="119.28"/>
    <n v="0.1"/>
    <n v="521.25"/>
    <n v="3960"/>
    <n v="2118"/>
    <n v="118.61"/>
    <n v="120.26"/>
    <n v="5.66"/>
    <n v="0.18"/>
    <n v="0.43"/>
    <x v="81"/>
    <n v="145609.98420651705"/>
    <n v="0.20094177820499351"/>
  </r>
  <r>
    <n v="83"/>
    <n v="14290.64"/>
    <n v="134.6"/>
    <n v="0.09"/>
    <n v="440.26"/>
    <n v="2696"/>
    <n v="2128"/>
    <n v="138.59"/>
    <n v="103.08"/>
    <n v="6.43"/>
    <n v="0.16"/>
    <n v="0.44"/>
    <x v="82"/>
    <n v="123327.35081100681"/>
    <n v="0.17019174411918939"/>
  </r>
  <r>
    <n v="84"/>
    <n v="10241.4"/>
    <n v="160"/>
    <n v="0.1"/>
    <n v="402.29"/>
    <n v="1721"/>
    <n v="2128"/>
    <n v="159.57"/>
    <n v="46.09"/>
    <n v="14.15"/>
    <n v="7.0000000000000007E-2"/>
    <n v="0.65"/>
    <x v="83"/>
    <n v="101773.32343769872"/>
    <n v="0.14044718634402423"/>
  </r>
  <r>
    <n v="85"/>
    <n v="2420.08"/>
    <n v="145.43"/>
    <n v="0.52"/>
    <n v="97.73"/>
    <n v="1361"/>
    <n v="2154"/>
    <n v="151.38999999999999"/>
    <n v="33.81"/>
    <n v="3.43"/>
    <n v="0.28999999999999998"/>
    <n v="0.83"/>
    <x v="84"/>
    <n v="29856.958305443804"/>
    <n v="4.1202602461512444E-2"/>
  </r>
  <r>
    <n v="86"/>
    <n v="30109.040000000001"/>
    <n v="103.56"/>
    <n v="0.06"/>
    <n v="792.47"/>
    <n v="2356"/>
    <n v="2155"/>
    <n v="102.12"/>
    <n v="234.88"/>
    <n v="3.71"/>
    <n v="0.27"/>
    <n v="0.25"/>
    <x v="85"/>
    <n v="233187.97411508046"/>
    <n v="0.32179940427881104"/>
  </r>
  <r>
    <n v="87"/>
    <n v="10498.28"/>
    <n v="51.8"/>
    <n v="0.1"/>
    <n v="400.48"/>
    <n v="5955"/>
    <n v="2277"/>
    <n v="50"/>
    <n v="54.32"/>
    <n v="11.83"/>
    <n v="0.08"/>
    <n v="0.55000000000000004"/>
    <x v="86"/>
    <n v="103230.53548210309"/>
    <n v="0.14245813896530227"/>
  </r>
  <r>
    <n v="88"/>
    <n v="16075.28"/>
    <n v="115.7"/>
    <n v="0.11"/>
    <n v="430.85"/>
    <n v="4182"/>
    <n v="2163"/>
    <n v="113.47"/>
    <n v="62.13"/>
    <n v="9.36"/>
    <n v="0.11"/>
    <n v="0.69"/>
    <x v="87"/>
    <n v="111896.6345249938"/>
    <n v="0.15441735564449144"/>
  </r>
  <r>
    <n v="89"/>
    <n v="4414.28"/>
    <n v="17.07"/>
    <n v="0.36"/>
    <n v="131.81"/>
    <n v="5550"/>
    <n v="2210"/>
    <n v="22.01"/>
    <n v="50.48"/>
    <n v="3.26"/>
    <n v="0.31"/>
    <n v="0.79"/>
    <x v="88"/>
    <n v="41376.196818453325"/>
    <n v="5.7099151609465583E-2"/>
  </r>
  <r>
    <n v="90"/>
    <n v="37112.400000000001"/>
    <n v="148.86000000000001"/>
    <n v="0.09"/>
    <n v="695.64"/>
    <n v="5297"/>
    <n v="2250"/>
    <n v="149.69999999999999"/>
    <n v="265.55"/>
    <n v="2.94"/>
    <n v="0.34"/>
    <n v="0.28000000000000003"/>
    <x v="89"/>
    <n v="218170.97273536207"/>
    <n v="0.30107594237479962"/>
  </r>
  <r>
    <n v="91"/>
    <n v="4691.4399999999996"/>
    <n v="71.180000000000007"/>
    <n v="0.18"/>
    <n v="189.94"/>
    <n v="6500"/>
    <n v="2302"/>
    <n v="70.819999999999993"/>
    <n v="39.47"/>
    <n v="6.95"/>
    <n v="0.14000000000000001"/>
    <n v="0.69"/>
    <x v="90"/>
    <n v="52071.497680187487"/>
    <n v="7.1858666798658724E-2"/>
  </r>
  <r>
    <n v="92"/>
    <n v="13236.08"/>
    <n v="39.19"/>
    <n v="0.1"/>
    <n v="441.09"/>
    <n v="6094"/>
    <n v="2375"/>
    <n v="39.979999999999997"/>
    <n v="69.28"/>
    <n v="10.86"/>
    <n v="0.09"/>
    <n v="0.51"/>
    <x v="91"/>
    <n v="115843.81792876199"/>
    <n v="0.15986446874169152"/>
  </r>
  <r>
    <n v="93"/>
    <n v="1798.16"/>
    <n v="75.510000000000005"/>
    <n v="0.47"/>
    <n v="59.35"/>
    <n v="1603"/>
    <n v="2300"/>
    <n v="61.19"/>
    <n v="46.8"/>
    <n v="1.26"/>
    <n v="0.79"/>
    <n v="0.81"/>
    <x v="92"/>
    <n v="24093.934347900711"/>
    <n v="3.3249629400102981E-2"/>
  </r>
  <r>
    <n v="94"/>
    <n v="16744.52"/>
    <n v="136.30000000000001"/>
    <n v="0.09"/>
    <n v="459.85"/>
    <n v="1480"/>
    <n v="2319"/>
    <n v="136.83000000000001"/>
    <n v="100.2"/>
    <n v="6.65"/>
    <n v="0.15"/>
    <n v="0.47"/>
    <x v="93"/>
    <n v="127120.18776770413"/>
    <n v="0.1754258591194317"/>
  </r>
  <r>
    <n v="95"/>
    <n v="3914.04"/>
    <n v="73.45"/>
    <n v="0.25"/>
    <n v="148.22"/>
    <n v="2689"/>
    <n v="2382"/>
    <n v="74.739999999999995"/>
    <n v="41.93"/>
    <n v="4.84"/>
    <n v="0.21"/>
    <n v="0.76"/>
    <x v="94"/>
    <n v="43160.260162537168"/>
    <n v="5.9561159024301286E-2"/>
  </r>
  <r>
    <n v="96"/>
    <n v="29858.92"/>
    <n v="139.94"/>
    <n v="0.09"/>
    <n v="755.88"/>
    <n v="1458"/>
    <n v="2343"/>
    <n v="136.53"/>
    <n v="91.24"/>
    <n v="12.08"/>
    <n v="0.08"/>
    <n v="0.51"/>
    <x v="95"/>
    <n v="192279.3562392242"/>
    <n v="0.26534551161012937"/>
  </r>
  <r>
    <n v="97"/>
    <n v="14655.68"/>
    <n v="136.13"/>
    <n v="0.1"/>
    <n v="566.29999999999995"/>
    <n v="972"/>
    <n v="2459"/>
    <n v="135.74"/>
    <n v="67.349999999999994"/>
    <n v="12.1"/>
    <n v="0.08"/>
    <n v="0.47"/>
    <x v="96"/>
    <n v="143825.92086243321"/>
    <n v="0.19847977079015783"/>
  </r>
  <r>
    <n v="98"/>
    <n v="65470.6"/>
    <n v="10.34"/>
    <n v="0.04"/>
    <n v="1532.64"/>
    <n v="6567"/>
    <n v="2556"/>
    <n v="5.26"/>
    <n v="295.41000000000003"/>
    <n v="5.46"/>
    <n v="0.18"/>
    <n v="0.22"/>
    <x v="97"/>
    <n v="414930.91554102587"/>
    <n v="0.57260466344661565"/>
  </r>
  <r>
    <n v="99"/>
    <n v="14885.52"/>
    <n v="23.84"/>
    <n v="0.11"/>
    <n v="597.73"/>
    <n v="2967"/>
    <n v="2624"/>
    <n v="27.46"/>
    <n v="93.22"/>
    <n v="7.76"/>
    <n v="0.13"/>
    <n v="0.39"/>
    <x v="98"/>
    <n v="156831.87882884595"/>
    <n v="0.21642799278380739"/>
  </r>
  <r>
    <n v="100"/>
    <n v="78754"/>
    <n v="118.5"/>
    <n v="0.03"/>
    <n v="1420.87"/>
    <n v="4823"/>
    <n v="2621"/>
    <n v="125.84"/>
    <n v="701.97"/>
    <n v="2.13"/>
    <n v="0.47"/>
    <n v="0.12"/>
    <x v="99"/>
    <n v="481842.37014693872"/>
    <n v="0.66494247080277535"/>
  </r>
  <r>
    <n v="101"/>
    <n v="55188.639999999999"/>
    <n v="113.52"/>
    <n v="0.03"/>
    <n v="1259.98"/>
    <n v="3943"/>
    <n v="2604"/>
    <n v="104.58"/>
    <n v="315.68"/>
    <n v="4.59"/>
    <n v="0.22"/>
    <n v="0.21"/>
    <x v="100"/>
    <n v="357643.41587011999"/>
    <n v="0.49354791390076558"/>
  </r>
  <r>
    <n v="102"/>
    <n v="2514.7199999999998"/>
    <n v="30.31"/>
    <n v="0.43"/>
    <n v="82.59"/>
    <n v="6660"/>
    <n v="2670"/>
    <n v="28.18"/>
    <n v="47.13"/>
    <n v="2.0099999999999998"/>
    <n v="0.5"/>
    <n v="0.8"/>
    <x v="101"/>
    <n v="29443.85457946001"/>
    <n v="4.0632519319654815E-2"/>
  </r>
  <r>
    <n v="103"/>
    <n v="22233.64"/>
    <n v="131.77000000000001"/>
    <n v="0.08"/>
    <n v="615.38"/>
    <n v="2896"/>
    <n v="2661"/>
    <n v="131.22999999999999"/>
    <n v="121.91"/>
    <n v="6.45"/>
    <n v="0.15"/>
    <n v="0.39"/>
    <x v="102"/>
    <n v="167350.13523658703"/>
    <n v="0.23094318662649008"/>
  </r>
  <r>
    <n v="104"/>
    <n v="23714.080000000002"/>
    <n v="170.39"/>
    <n v="7.0000000000000007E-2"/>
    <n v="870.91"/>
    <n v="5445"/>
    <n v="2682"/>
    <n v="165.3"/>
    <n v="207.42"/>
    <n v="4.9400000000000004"/>
    <n v="0.2"/>
    <n v="0.2"/>
    <x v="103"/>
    <n v="244759.41804401102"/>
    <n v="0.33776799690073517"/>
  </r>
  <r>
    <n v="105"/>
    <n v="11917.88"/>
    <n v="90.59"/>
    <n v="0.12"/>
    <n v="362.16"/>
    <n v="4613"/>
    <n v="2700"/>
    <n v="93.7"/>
    <n v="72.17"/>
    <n v="6.92"/>
    <n v="0.14000000000000001"/>
    <n v="0.53"/>
    <x v="104"/>
    <n v="98584.253465131565"/>
    <n v="0.13604626978188156"/>
  </r>
  <r>
    <n v="106"/>
    <n v="2649.92"/>
    <n v="26.57"/>
    <n v="0.28999999999999998"/>
    <n v="94.21"/>
    <n v="1999"/>
    <n v="2724"/>
    <n v="27.98"/>
    <n v="43.98"/>
    <n v="2.52"/>
    <n v="0.4"/>
    <n v="0.76"/>
    <x v="105"/>
    <n v="31366.375765769186"/>
    <n v="4.3285598556761472E-2"/>
  </r>
  <r>
    <n v="107"/>
    <n v="946.4"/>
    <n v="118.06"/>
    <n v="0.71"/>
    <n v="46.87"/>
    <n v="4961"/>
    <n v="2713"/>
    <n v="123.69"/>
    <n v="30.9"/>
    <n v="1.51"/>
    <n v="0.66"/>
    <n v="0.88"/>
    <x v="106"/>
    <n v="17652.23998338425"/>
    <n v="2.4360091177070265E-2"/>
  </r>
  <r>
    <n v="108"/>
    <n v="21861.84"/>
    <n v="59.49"/>
    <n v="7.0000000000000007E-2"/>
    <n v="791.88"/>
    <n v="4401"/>
    <n v="2997"/>
    <n v="62.85"/>
    <n v="119.23"/>
    <n v="9.1999999999999993"/>
    <n v="0.11"/>
    <n v="0.32"/>
    <x v="107"/>
    <n v="206803.81086873121"/>
    <n v="0.28538925899884904"/>
  </r>
  <r>
    <n v="109"/>
    <n v="17217.72"/>
    <n v="63.82"/>
    <n v="0.09"/>
    <n v="654.05999999999995"/>
    <n v="1222"/>
    <n v="2996"/>
    <n v="60.99"/>
    <n v="152.57"/>
    <n v="4.8"/>
    <n v="0.21"/>
    <n v="0.26"/>
    <x v="108"/>
    <n v="183088.93323643095"/>
    <n v="0.25266272786627469"/>
  </r>
  <r>
    <n v="110"/>
    <n v="35327.760000000002"/>
    <n v="157.38999999999999"/>
    <n v="0.06"/>
    <n v="951.22"/>
    <n v="1439"/>
    <n v="2787"/>
    <n v="152.66"/>
    <n v="213.64"/>
    <n v="5.14"/>
    <n v="0.19"/>
    <n v="0.26"/>
    <x v="109"/>
    <n v="264400.00343377882"/>
    <n v="0.36487200473861475"/>
  </r>
  <r>
    <n v="111"/>
    <n v="15838.68"/>
    <n v="174.91"/>
    <n v="0.1"/>
    <n v="613.38"/>
    <n v="4857"/>
    <n v="2841"/>
    <n v="172.69"/>
    <n v="125.32"/>
    <n v="5.53"/>
    <n v="0.18"/>
    <n v="0.3"/>
    <x v="110"/>
    <n v="167670.17713418987"/>
    <n v="0.23138484444518201"/>
  </r>
  <r>
    <n v="112"/>
    <n v="12255.88"/>
    <n v="121.84"/>
    <n v="0.11"/>
    <n v="452.21"/>
    <n v="867"/>
    <n v="2824"/>
    <n v="124.7"/>
    <n v="105.76"/>
    <n v="5.67"/>
    <n v="0.18"/>
    <n v="0.38"/>
    <x v="111"/>
    <n v="126648.06922372265"/>
    <n v="0.17477433552873725"/>
  </r>
  <r>
    <n v="113"/>
    <n v="20198.88"/>
    <n v="15.17"/>
    <n v="0.08"/>
    <n v="653.91999999999996"/>
    <n v="2638"/>
    <n v="2955"/>
    <n v="14.04"/>
    <n v="204.23"/>
    <n v="3.57"/>
    <n v="0.28000000000000003"/>
    <n v="0.22"/>
    <x v="112"/>
    <n v="194782.94640274133"/>
    <n v="0.268800466035783"/>
  </r>
  <r>
    <n v="114"/>
    <n v="2021.24"/>
    <n v="101.18"/>
    <n v="0.52"/>
    <n v="90.44"/>
    <n v="2892"/>
    <n v="2868"/>
    <n v="108.43"/>
    <n v="31.55"/>
    <n v="3.59"/>
    <n v="0.28000000000000003"/>
    <n v="0.83"/>
    <x v="113"/>
    <n v="27689.298644375012"/>
    <n v="3.8211232129237514E-2"/>
  </r>
  <r>
    <n v="115"/>
    <n v="12931.88"/>
    <n v="20.8"/>
    <n v="0.1"/>
    <n v="427.43"/>
    <n v="6139"/>
    <n v="2965"/>
    <n v="23.29"/>
    <n v="63.94"/>
    <n v="10.02"/>
    <n v="0.1"/>
    <n v="0.55000000000000004"/>
    <x v="114"/>
    <n v="111531.19661354661"/>
    <n v="0.15391305132669431"/>
  </r>
  <r>
    <n v="116"/>
    <n v="49354.76"/>
    <n v="149.06"/>
    <n v="0.06"/>
    <n v="755.64"/>
    <n v="924"/>
    <n v="3042"/>
    <n v="143.96"/>
    <n v="452.6"/>
    <n v="1.89"/>
    <n v="0.53"/>
    <n v="0.2"/>
    <x v="115"/>
    <n v="274246.39883662324"/>
    <n v="0.37846003039454007"/>
  </r>
  <r>
    <n v="117"/>
    <n v="18191.16"/>
    <n v="86.7"/>
    <n v="0.08"/>
    <n v="639.34"/>
    <n v="5696"/>
    <n v="3249"/>
    <n v="85.1"/>
    <n v="102.14"/>
    <n v="8.44"/>
    <n v="0.12"/>
    <n v="0.35"/>
    <x v="116"/>
    <n v="168301.18172662664"/>
    <n v="0.23225563078274475"/>
  </r>
  <r>
    <n v="118"/>
    <n v="6787.04"/>
    <n v="87.55"/>
    <n v="0.22"/>
    <n v="261.05"/>
    <n v="1702"/>
    <n v="3150"/>
    <n v="84.86"/>
    <n v="53.39"/>
    <n v="6.88"/>
    <n v="0.15"/>
    <n v="0.57999999999999996"/>
    <x v="117"/>
    <n v="71371.612966122455"/>
    <n v="9.8492825893248981E-2"/>
  </r>
  <r>
    <n v="119"/>
    <n v="50051.040000000001"/>
    <n v="21.65"/>
    <n v="0.06"/>
    <n v="979.87"/>
    <n v="4271"/>
    <n v="3288"/>
    <n v="20.5"/>
    <n v="354.56"/>
    <n v="3.25"/>
    <n v="0.31"/>
    <n v="0.19"/>
    <x v="118"/>
    <n v="302889.01377173007"/>
    <n v="0.41798683900498745"/>
  </r>
  <r>
    <n v="120"/>
    <n v="6340.88"/>
    <n v="14.47"/>
    <n v="0.28000000000000003"/>
    <n v="172.66"/>
    <n v="4675"/>
    <n v="3125"/>
    <n v="18.43"/>
    <n v="54.96"/>
    <n v="4.01"/>
    <n v="0.25"/>
    <n v="0.76"/>
    <x v="119"/>
    <n v="51665.203356280355"/>
    <n v="7.1297980631666882E-2"/>
  </r>
  <r>
    <n v="121"/>
    <n v="28087.8"/>
    <n v="139.80000000000001"/>
    <n v="7.0000000000000007E-2"/>
    <n v="795.62"/>
    <n v="6538"/>
    <n v="3109"/>
    <n v="143.5"/>
    <n v="125.66"/>
    <n v="8.9600000000000009"/>
    <n v="0.11"/>
    <n v="0.37"/>
    <x v="120"/>
    <n v="209112.19817271753"/>
    <n v="0.28857483347835017"/>
  </r>
  <r>
    <n v="122"/>
    <n v="10545.6"/>
    <n v="37.909999999999997"/>
    <n v="0.19"/>
    <n v="236.09"/>
    <n v="4021"/>
    <n v="3206"/>
    <n v="36.49"/>
    <n v="99.24"/>
    <n v="2.82"/>
    <n v="0.35"/>
    <n v="0.62"/>
    <x v="121"/>
    <n v="76113.226612167171"/>
    <n v="0.1050362527247907"/>
  </r>
  <r>
    <n v="123"/>
    <n v="9842.56"/>
    <n v="35.51"/>
    <n v="0.12"/>
    <n v="300.72000000000003"/>
    <n v="2254"/>
    <n v="3215"/>
    <n v="33"/>
    <n v="53.63"/>
    <n v="7.24"/>
    <n v="0.14000000000000001"/>
    <n v="0.73"/>
    <x v="122"/>
    <n v="80430.387528766994"/>
    <n v="0.11099393478969845"/>
  </r>
  <r>
    <n v="124"/>
    <n v="2467.4"/>
    <n v="59.38"/>
    <n v="0.53"/>
    <n v="100.36"/>
    <n v="2062"/>
    <n v="3227"/>
    <n v="53.43"/>
    <n v="34.93"/>
    <n v="3.32"/>
    <n v="0.3"/>
    <n v="0.85"/>
    <x v="123"/>
    <n v="30708.133565025782"/>
    <n v="4.2377224319735576E-2"/>
  </r>
  <r>
    <n v="125"/>
    <n v="26965.64"/>
    <n v="65.040000000000006"/>
    <n v="0.05"/>
    <n v="880.3"/>
    <n v="2689"/>
    <n v="3506"/>
    <n v="64.27"/>
    <n v="199.36"/>
    <n v="4.7699999999999996"/>
    <n v="0.21"/>
    <n v="0.23"/>
    <x v="124"/>
    <n v="245061.30153607609"/>
    <n v="0.33818459611978496"/>
  </r>
  <r>
    <n v="126"/>
    <n v="31677.360000000001"/>
    <n v="85.26"/>
    <n v="0.05"/>
    <n v="1106.3699999999999"/>
    <n v="2411"/>
    <n v="3649"/>
    <n v="85.15"/>
    <n v="333.24"/>
    <n v="3.44"/>
    <n v="0.28999999999999998"/>
    <n v="0.13"/>
    <x v="125"/>
    <n v="326762.77745248552"/>
    <n v="0.45093263288442997"/>
  </r>
  <r>
    <n v="127"/>
    <n v="8727.16"/>
    <n v="95.32"/>
    <n v="0.21"/>
    <n v="218.96"/>
    <n v="4880"/>
    <n v="3240"/>
    <n v="94.09"/>
    <n v="70.14"/>
    <n v="4.05"/>
    <n v="0.25"/>
    <n v="0.69"/>
    <x v="126"/>
    <n v="65619.938012040468"/>
    <n v="9.0555514456615846E-2"/>
  </r>
  <r>
    <n v="128"/>
    <n v="8788"/>
    <n v="71.180000000000007"/>
    <n v="0.13"/>
    <n v="294.57"/>
    <n v="2997"/>
    <n v="3367"/>
    <n v="69.33"/>
    <n v="50.24"/>
    <n v="8.77"/>
    <n v="0.11"/>
    <n v="0.67"/>
    <x v="127"/>
    <n v="78264.997668390424"/>
    <n v="0.10800569678237879"/>
  </r>
  <r>
    <n v="129"/>
    <n v="31488.080000000002"/>
    <n v="27.46"/>
    <n v="0.09"/>
    <n v="814.01"/>
    <n v="6685"/>
    <n v="3443"/>
    <n v="27.38"/>
    <n v="126.31"/>
    <n v="8.4600000000000009"/>
    <n v="0.12"/>
    <n v="0.41"/>
    <x v="128"/>
    <n v="213433.89869070178"/>
    <n v="0.29453878019316843"/>
  </r>
  <r>
    <n v="130"/>
    <n v="23619.439999999999"/>
    <n v="105.41"/>
    <n v="7.0000000000000007E-2"/>
    <n v="554.36"/>
    <n v="6458"/>
    <n v="3324"/>
    <n v="104.95"/>
    <n v="204.88"/>
    <n v="2.93"/>
    <n v="0.34"/>
    <n v="0.28999999999999998"/>
    <x v="129"/>
    <n v="172332.34775600693"/>
    <n v="0.23781863990328955"/>
  </r>
  <r>
    <n v="131"/>
    <n v="3393.52"/>
    <n v="40.57"/>
    <n v="0.26"/>
    <n v="117.89"/>
    <n v="3751"/>
    <n v="3369"/>
    <n v="41.42"/>
    <n v="46.23"/>
    <n v="3.22"/>
    <n v="0.31"/>
    <n v="0.77"/>
    <x v="130"/>
    <n v="37251.96896069208"/>
    <n v="5.1407717165755068E-2"/>
  </r>
  <r>
    <n v="132"/>
    <n v="2332.1999999999998"/>
    <n v="97.87"/>
    <n v="0.4"/>
    <n v="104.06"/>
    <n v="6663"/>
    <n v="3418"/>
    <n v="102.99"/>
    <n v="33.46"/>
    <n v="4.13"/>
    <n v="0.24"/>
    <n v="0.74"/>
    <x v="131"/>
    <n v="31214.29911939054"/>
    <n v="4.3075732784758944E-2"/>
  </r>
  <r>
    <n v="133"/>
    <n v="10329.280000000001"/>
    <n v="117.37"/>
    <n v="0.28000000000000003"/>
    <n v="219.2"/>
    <n v="5448"/>
    <n v="3434"/>
    <n v="112.31"/>
    <n v="71.87"/>
    <n v="3.53"/>
    <n v="0.28000000000000003"/>
    <n v="0.78"/>
    <x v="132"/>
    <n v="66067.088748407536"/>
    <n v="9.1172582472802396E-2"/>
  </r>
  <r>
    <n v="134"/>
    <n v="28398.76"/>
    <n v="133.54"/>
    <n v="7.0000000000000007E-2"/>
    <n v="766.91"/>
    <n v="1817"/>
    <n v="3444"/>
    <n v="133.49"/>
    <n v="63.31"/>
    <n v="18.71"/>
    <n v="0.05"/>
    <n v="0.63"/>
    <x v="133"/>
    <n v="188443.39306937472"/>
    <n v="0.26005188243573713"/>
  </r>
  <r>
    <n v="135"/>
    <n v="24802.44"/>
    <n v="131.69999999999999"/>
    <n v="0.08"/>
    <n v="777.78"/>
    <n v="524"/>
    <n v="3488"/>
    <n v="135.94999999999999"/>
    <n v="102.22"/>
    <n v="10.35"/>
    <n v="0.1"/>
    <n v="0.4"/>
    <x v="134"/>
    <n v="199742.46091523903"/>
    <n v="0.27564459606302982"/>
  </r>
  <r>
    <n v="136"/>
    <n v="14844.96"/>
    <n v="169.62"/>
    <n v="7.0000000000000007E-2"/>
    <n v="537.45000000000005"/>
    <n v="2598"/>
    <n v="3550"/>
    <n v="169.12"/>
    <n v="79.400000000000006"/>
    <n v="9.2899999999999991"/>
    <n v="0.11"/>
    <n v="0.46"/>
    <x v="135"/>
    <n v="140012.65569950591"/>
    <n v="0.19321746486531813"/>
  </r>
  <r>
    <n v="137"/>
    <n v="18867.16"/>
    <n v="79.03"/>
    <n v="7.0000000000000007E-2"/>
    <n v="695.45"/>
    <n v="2974"/>
    <n v="3840"/>
    <n v="80.75"/>
    <n v="93"/>
    <n v="9.82"/>
    <n v="0.1"/>
    <n v="0.37"/>
    <x v="136"/>
    <n v="178962.43557797754"/>
    <n v="0.246968161097609"/>
  </r>
  <r>
    <n v="138"/>
    <n v="43838.6"/>
    <n v="55.38"/>
    <n v="0.05"/>
    <n v="1022.1"/>
    <n v="5941"/>
    <n v="3950"/>
    <n v="62.91"/>
    <n v="200.46"/>
    <n v="6.31"/>
    <n v="0.16"/>
    <n v="0.32"/>
    <x v="137"/>
    <n v="277496.75342788029"/>
    <n v="0.3829455197304748"/>
  </r>
  <r>
    <n v="139"/>
    <n v="3285.36"/>
    <n v="1.17"/>
    <n v="0.22"/>
    <n v="119.71"/>
    <n v="6508"/>
    <n v="3657"/>
    <n v="2.4900000000000002"/>
    <n v="41.6"/>
    <n v="3.52"/>
    <n v="0.28000000000000003"/>
    <n v="0.8"/>
    <x v="138"/>
    <n v="36614.154966178648"/>
    <n v="5.0527533853326534E-2"/>
  </r>
  <r>
    <n v="140"/>
    <n v="13303.68"/>
    <n v="55.86"/>
    <n v="0.09"/>
    <n v="512.73"/>
    <n v="688"/>
    <n v="3813"/>
    <n v="55.75"/>
    <n v="62.57"/>
    <n v="12.01"/>
    <n v="0.08"/>
    <n v="0.49"/>
    <x v="139"/>
    <n v="130581.63382333754"/>
    <n v="0.1802026546762058"/>
  </r>
  <r>
    <n v="141"/>
    <n v="33996.04"/>
    <n v="26.37"/>
    <n v="0.09"/>
    <n v="621.75"/>
    <n v="5308"/>
    <n v="3794"/>
    <n v="19.8"/>
    <n v="279.91000000000003"/>
    <n v="2.5499999999999998"/>
    <n v="0.39"/>
    <n v="0.28000000000000003"/>
    <x v="140"/>
    <n v="204658.8492145846"/>
    <n v="0.28242921191612674"/>
  </r>
  <r>
    <n v="142"/>
    <n v="35469.72"/>
    <n v="89.52"/>
    <n v="0.05"/>
    <n v="767.11"/>
    <n v="1499"/>
    <n v="3689"/>
    <n v="90.97"/>
    <n v="307.98"/>
    <n v="2.85"/>
    <n v="0.35"/>
    <n v="0.2"/>
    <x v="141"/>
    <n v="244024.00261973223"/>
    <n v="0.33675312361523047"/>
  </r>
  <r>
    <n v="143"/>
    <n v="23240.880000000001"/>
    <n v="16.510000000000002"/>
    <n v="0.09"/>
    <n v="684.4"/>
    <n v="608"/>
    <n v="3877"/>
    <n v="20.22"/>
    <n v="108.43"/>
    <n v="9.9"/>
    <n v="0.1"/>
    <n v="0.43"/>
    <x v="142"/>
    <n v="179956.60828116926"/>
    <n v="0.24834011942801357"/>
  </r>
  <r>
    <n v="144"/>
    <n v="28581.279999999999"/>
    <n v="168.74"/>
    <n v="0.06"/>
    <n v="760.5"/>
    <n v="2040"/>
    <n v="3816"/>
    <n v="166.15"/>
    <n v="177.26"/>
    <n v="4.62"/>
    <n v="0.22"/>
    <n v="0.31"/>
    <x v="143"/>
    <n v="212852.82971349382"/>
    <n v="0.29373690500462146"/>
  </r>
  <r>
    <n v="145"/>
    <n v="3069.04"/>
    <n v="135.74"/>
    <n v="0.16"/>
    <n v="193.47"/>
    <n v="1094"/>
    <n v="3857"/>
    <n v="138.81"/>
    <n v="30.72"/>
    <n v="10.84"/>
    <n v="0.09"/>
    <n v="0.56999999999999995"/>
    <x v="144"/>
    <n v="50886.661718849362"/>
    <n v="7.0223593172012114E-2"/>
  </r>
  <r>
    <n v="146"/>
    <n v="14121.64"/>
    <n v="136.38"/>
    <n v="0.08"/>
    <n v="551.85"/>
    <n v="1996"/>
    <n v="3858"/>
    <n v="136.91"/>
    <n v="112.14"/>
    <n v="6.01"/>
    <n v="0.17"/>
    <n v="0.28999999999999998"/>
    <x v="145"/>
    <n v="150712.49616262451"/>
    <n v="0.20798324470442181"/>
  </r>
  <r>
    <n v="147"/>
    <n v="32529.119999999999"/>
    <n v="19.989999999999998"/>
    <n v="0.04"/>
    <n v="890.91"/>
    <n v="1029"/>
    <n v="4048"/>
    <n v="10.42"/>
    <n v="390.19"/>
    <n v="2.57"/>
    <n v="0.39"/>
    <n v="0.14000000000000001"/>
    <x v="146"/>
    <n v="290784.16668012808"/>
    <n v="0.4012821500185767"/>
  </r>
  <r>
    <n v="148"/>
    <n v="66626.559999999998"/>
    <n v="10.51"/>
    <n v="0.04"/>
    <n v="1146.51"/>
    <n v="1311"/>
    <n v="3954"/>
    <n v="8.61"/>
    <n v="590.72"/>
    <n v="2.35"/>
    <n v="0.43"/>
    <n v="0.12"/>
    <x v="147"/>
    <n v="394316.58565429627"/>
    <n v="0.54415688820292885"/>
  </r>
  <r>
    <n v="149"/>
    <n v="19110.52"/>
    <n v="101.34"/>
    <n v="0.09"/>
    <n v="759.47"/>
    <n v="769"/>
    <n v="3887"/>
    <n v="96.88"/>
    <n v="92.76"/>
    <n v="10.43"/>
    <n v="0.1"/>
    <n v="0.38"/>
    <x v="148"/>
    <n v="193439.22439294792"/>
    <n v="0.26694612966226811"/>
  </r>
  <r>
    <n v="150"/>
    <n v="15588.56"/>
    <n v="36.35"/>
    <n v="0.1"/>
    <n v="493.38"/>
    <n v="5351"/>
    <n v="4016"/>
    <n v="39.229999999999997"/>
    <n v="72.099999999999994"/>
    <n v="10.3"/>
    <n v="0.1"/>
    <n v="0.53"/>
    <x v="149"/>
    <n v="128352.68954357883"/>
    <n v="0.17712671157013879"/>
  </r>
  <r>
    <n v="151"/>
    <n v="7165.6"/>
    <n v="157.75"/>
    <n v="0.21"/>
    <n v="238.65"/>
    <n v="1767"/>
    <n v="3902"/>
    <n v="156.22999999999999"/>
    <n v="42.2"/>
    <n v="7.56"/>
    <n v="0.13"/>
    <n v="0.74"/>
    <x v="150"/>
    <n v="63747.352440960101"/>
    <n v="8.7971346368524939E-2"/>
  </r>
  <r>
    <n v="152"/>
    <n v="28533.96"/>
    <n v="76.37"/>
    <n v="0.08"/>
    <n v="869.89"/>
    <n v="3898"/>
    <n v="4256"/>
    <n v="78.62"/>
    <n v="92.56"/>
    <n v="12.72"/>
    <n v="0.08"/>
    <n v="0.43"/>
    <x v="151"/>
    <n v="218456.96762258161"/>
    <n v="0.30147061531916258"/>
  </r>
  <r>
    <n v="153"/>
    <n v="18968.560000000001"/>
    <n v="159.38"/>
    <n v="0.08"/>
    <n v="524.02"/>
    <n v="6242"/>
    <n v="3946"/>
    <n v="159.68"/>
    <n v="77.45"/>
    <n v="9.93"/>
    <n v="0.1"/>
    <n v="0.56000000000000005"/>
    <x v="152"/>
    <n v="136521.70223487366"/>
    <n v="0.18839994908412563"/>
  </r>
  <r>
    <n v="154"/>
    <n v="20814.04"/>
    <n v="161.52000000000001"/>
    <n v="7.0000000000000007E-2"/>
    <n v="646.32000000000005"/>
    <n v="4606"/>
    <n v="3955"/>
    <n v="162.44"/>
    <n v="103.92"/>
    <n v="9.2899999999999991"/>
    <n v="0.11"/>
    <n v="0.39"/>
    <x v="153"/>
    <n v="170289.52713301015"/>
    <n v="0.234999547443554"/>
  </r>
  <r>
    <n v="155"/>
    <n v="2237.56"/>
    <n v="125.9"/>
    <n v="0.45"/>
    <n v="90.14"/>
    <n v="2981"/>
    <n v="3955"/>
    <n v="123.23"/>
    <n v="39.229999999999997"/>
    <n v="2.82"/>
    <n v="0.35"/>
    <n v="0.74"/>
    <x v="154"/>
    <n v="29364.41155523236"/>
    <n v="4.0522887946220658E-2"/>
  </r>
  <r>
    <n v="156"/>
    <n v="35476.480000000003"/>
    <n v="108.4"/>
    <n v="0.04"/>
    <n v="1456.17"/>
    <n v="3642"/>
    <n v="3978"/>
    <n v="107.88"/>
    <n v="48.21"/>
    <n v="45.11"/>
    <n v="0.02"/>
    <n v="0.61"/>
    <x v="155"/>
    <n v="341464.27653598558"/>
    <n v="0.47122070161966007"/>
  </r>
  <r>
    <n v="157"/>
    <n v="4008.68"/>
    <n v="132.43"/>
    <n v="0.45"/>
    <n v="118.18"/>
    <n v="3530"/>
    <n v="3986"/>
    <n v="140.36000000000001"/>
    <n v="51.14"/>
    <n v="2.68"/>
    <n v="0.37"/>
    <n v="0.82"/>
    <x v="156"/>
    <n v="38432.265320645769"/>
    <n v="5.3036526142491158E-2"/>
  </r>
  <r>
    <n v="158"/>
    <n v="7659.08"/>
    <n v="117.2"/>
    <n v="0.19"/>
    <n v="314.43"/>
    <n v="850"/>
    <n v="3989"/>
    <n v="119.74"/>
    <n v="38.880000000000003"/>
    <n v="11.58"/>
    <n v="0.09"/>
    <n v="0.71"/>
    <x v="157"/>
    <n v="80194.328256776251"/>
    <n v="0.11066817299435122"/>
  </r>
  <r>
    <n v="159"/>
    <n v="36889.32"/>
    <n v="57.57"/>
    <n v="0.05"/>
    <n v="1090.58"/>
    <n v="2789"/>
    <n v="4324"/>
    <n v="49.93"/>
    <n v="171.25"/>
    <n v="8.0399999999999991"/>
    <n v="0.12"/>
    <n v="0.25"/>
    <x v="158"/>
    <n v="286410.2607462228"/>
    <n v="0.39524615982978745"/>
  </r>
  <r>
    <n v="160"/>
    <n v="15412.8"/>
    <n v="105.06"/>
    <n v="0.09"/>
    <n v="536.19000000000005"/>
    <n v="634"/>
    <n v="4005"/>
    <n v="107.2"/>
    <n v="163.93"/>
    <n v="3.59"/>
    <n v="0.28000000000000003"/>
    <n v="0.27"/>
    <x v="159"/>
    <n v="158913.28606361043"/>
    <n v="0.21930033476778238"/>
  </r>
  <r>
    <n v="161"/>
    <n v="2217.2800000000002"/>
    <n v="118.77"/>
    <n v="0.46"/>
    <n v="95.35"/>
    <n v="2185"/>
    <n v="4004"/>
    <n v="115.87"/>
    <n v="38.25"/>
    <n v="3.47"/>
    <n v="0.28999999999999998"/>
    <n v="0.75"/>
    <x v="160"/>
    <n v="30324.537248040837"/>
    <n v="4.1847861402296349E-2"/>
  </r>
  <r>
    <n v="162"/>
    <n v="35456.199999999997"/>
    <n v="126.01"/>
    <n v="0.06"/>
    <n v="876.85"/>
    <n v="592"/>
    <n v="4014"/>
    <n v="119.68"/>
    <n v="324.8"/>
    <n v="2.64"/>
    <n v="0.38"/>
    <n v="0.18"/>
    <x v="161"/>
    <n v="272750.60018045118"/>
    <n v="0.37639582824902262"/>
  </r>
  <r>
    <n v="163"/>
    <n v="7692.88"/>
    <n v="150.94"/>
    <n v="0.15"/>
    <n v="223.49"/>
    <n v="2336"/>
    <n v="4025"/>
    <n v="150.75"/>
    <n v="56.97"/>
    <n v="5.3"/>
    <n v="0.19"/>
    <n v="0.73"/>
    <x v="162"/>
    <n v="63658.830213963578"/>
    <n v="8.7849185695269727E-2"/>
  </r>
  <r>
    <n v="164"/>
    <n v="7043.92"/>
    <n v="144.72999999999999"/>
    <n v="0.15"/>
    <n v="268.25"/>
    <n v="4154"/>
    <n v="4058"/>
    <n v="146.46"/>
    <n v="45.48"/>
    <n v="8.73"/>
    <n v="0.11"/>
    <n v="0.62"/>
    <x v="163"/>
    <n v="71210.45711697494"/>
    <n v="9.8270430821425406E-2"/>
  </r>
  <r>
    <n v="165"/>
    <n v="7321.08"/>
    <n v="28.79"/>
    <n v="0.28999999999999998"/>
    <n v="202.53"/>
    <n v="5068"/>
    <n v="4094"/>
    <n v="29.2"/>
    <n v="58.64"/>
    <n v="4.46"/>
    <n v="0.22"/>
    <n v="0.76"/>
    <x v="164"/>
    <n v="59280.384678673843"/>
    <n v="8.1806930856569898E-2"/>
  </r>
  <r>
    <n v="166"/>
    <n v="19773"/>
    <n v="95.23"/>
    <n v="0.12"/>
    <n v="593.77"/>
    <n v="1774"/>
    <n v="4096"/>
    <n v="96.28"/>
    <n v="81.209999999999994"/>
    <n v="10.15"/>
    <n v="0.1"/>
    <n v="0.51"/>
    <x v="165"/>
    <n v="153207.00712337278"/>
    <n v="0.21142566983025443"/>
  </r>
  <r>
    <n v="167"/>
    <n v="41337.4"/>
    <n v="177.07"/>
    <n v="0.06"/>
    <n v="714.91"/>
    <n v="6438"/>
    <n v="4103"/>
    <n v="175.2"/>
    <n v="342.59"/>
    <n v="2.2799999999999998"/>
    <n v="0.44"/>
    <n v="0.25"/>
    <x v="166"/>
    <n v="240031.42320211965"/>
    <n v="0.33124336401892512"/>
  </r>
  <r>
    <n v="168"/>
    <n v="19935.240000000002"/>
    <n v="140.33000000000001"/>
    <n v="0.13"/>
    <n v="450.09"/>
    <n v="2608"/>
    <n v="4132"/>
    <n v="139.69"/>
    <n v="103"/>
    <n v="5.74"/>
    <n v="0.17"/>
    <n v="0.55000000000000004"/>
    <x v="167"/>
    <n v="125540.40648591994"/>
    <n v="0.17324576095056951"/>
  </r>
  <r>
    <n v="169"/>
    <n v="19847.36"/>
    <n v="67.180000000000007"/>
    <n v="0.1"/>
    <n v="596.41999999999996"/>
    <n v="6316"/>
    <n v="4345"/>
    <n v="66.900000000000006"/>
    <n v="204.71"/>
    <n v="3.27"/>
    <n v="0.31"/>
    <n v="0.24"/>
    <x v="168"/>
    <n v="181840.54285571075"/>
    <n v="0.2509399491408808"/>
  </r>
  <r>
    <n v="170"/>
    <n v="2487.6799999999998"/>
    <n v="28.97"/>
    <n v="0.49"/>
    <n v="108.14"/>
    <n v="6322"/>
    <n v="4207"/>
    <n v="27.18"/>
    <n v="28.54"/>
    <n v="4.1500000000000004"/>
    <n v="0.24"/>
    <n v="0.88"/>
    <x v="169"/>
    <n v="31023.635861244176"/>
    <n v="4.281261748851696E-2"/>
  </r>
  <r>
    <n v="171"/>
    <n v="11850.28"/>
    <n v="6.74"/>
    <n v="0.14000000000000001"/>
    <n v="480.58"/>
    <n v="1884"/>
    <n v="4223"/>
    <n v="8.09"/>
    <n v="68.16"/>
    <n v="9.02"/>
    <n v="0.11"/>
    <n v="0.49"/>
    <x v="170"/>
    <n v="124553.04318480486"/>
    <n v="0.17188319959503071"/>
  </r>
  <r>
    <n v="172"/>
    <n v="30575.48"/>
    <n v="112.03"/>
    <n v="0.05"/>
    <n v="934.86"/>
    <n v="1626"/>
    <n v="4194"/>
    <n v="107.98"/>
    <n v="140.88"/>
    <n v="8.32"/>
    <n v="0.12"/>
    <n v="0.33"/>
    <x v="171"/>
    <n v="244171.53966472641"/>
    <n v="0.33695672473732241"/>
  </r>
  <r>
    <n v="173"/>
    <n v="41898.480000000003"/>
    <n v="62.52"/>
    <n v="0.06"/>
    <n v="750.18"/>
    <n v="3168"/>
    <n v="4456"/>
    <n v="64.77"/>
    <n v="409.64"/>
    <n v="1.9"/>
    <n v="0.53"/>
    <n v="0.2"/>
    <x v="172"/>
    <n v="263256.02388490061"/>
    <n v="0.36329331296116285"/>
  </r>
  <r>
    <n v="174"/>
    <n v="7517.12"/>
    <n v="70.739999999999995"/>
    <n v="0.19"/>
    <n v="266.39999999999998"/>
    <n v="4195"/>
    <n v="4351"/>
    <n v="65.19"/>
    <n v="45.25"/>
    <n v="7.88"/>
    <n v="0.13"/>
    <n v="0.73"/>
    <x v="173"/>
    <n v="70738.338572993453"/>
    <n v="9.7618907230730953E-2"/>
  </r>
  <r>
    <n v="175"/>
    <n v="6584.24"/>
    <n v="119.67"/>
    <n v="0.12"/>
    <n v="276.05"/>
    <n v="6004"/>
    <n v="4280"/>
    <n v="119.95"/>
    <n v="45.01"/>
    <n v="9.35"/>
    <n v="0.11"/>
    <n v="0.62"/>
    <x v="174"/>
    <n v="72874.221024371189"/>
    <n v="0.10056642501363224"/>
  </r>
  <r>
    <n v="176"/>
    <n v="15257.32"/>
    <n v="118.13"/>
    <n v="7.0000000000000007E-2"/>
    <n v="472.15"/>
    <n v="3217"/>
    <n v="4310"/>
    <n v="117.55"/>
    <n v="82.22"/>
    <n v="8.08"/>
    <n v="0.12"/>
    <n v="0.51"/>
    <x v="175"/>
    <n v="125830.94097452394"/>
    <n v="0.17364669854484302"/>
  </r>
  <r>
    <n v="177"/>
    <n v="7625.28"/>
    <n v="178.41"/>
    <n v="0.15"/>
    <n v="242.3"/>
    <n v="4059"/>
    <n v="4334"/>
    <n v="3.69"/>
    <n v="44.55"/>
    <n v="6.88"/>
    <n v="0.15"/>
    <n v="0.77"/>
    <x v="176"/>
    <n v="65109.232856291281"/>
    <n v="8.9850741341681958E-2"/>
  </r>
  <r>
    <n v="178"/>
    <n v="20374.64"/>
    <n v="110.38"/>
    <n v="7.0000000000000007E-2"/>
    <n v="649.74"/>
    <n v="4048"/>
    <n v="4325"/>
    <n v="109.89"/>
    <n v="133.97999999999999"/>
    <n v="5.83"/>
    <n v="0.17"/>
    <n v="0.32"/>
    <x v="177"/>
    <n v="177888.81985055812"/>
    <n v="0.2454865713937702"/>
  </r>
  <r>
    <n v="179"/>
    <n v="9058.4"/>
    <n v="7.72"/>
    <n v="0.18"/>
    <n v="275.42"/>
    <n v="5271"/>
    <n v="4344"/>
    <n v="7.59"/>
    <n v="48.17"/>
    <n v="7.05"/>
    <n v="0.14000000000000001"/>
    <n v="0.79"/>
    <x v="178"/>
    <n v="73448.480599502509"/>
    <n v="0.10135890322731346"/>
  </r>
  <r>
    <n v="180"/>
    <n v="5097.04"/>
    <n v="122.7"/>
    <n v="0.19"/>
    <n v="240.34"/>
    <n v="6077"/>
    <n v="4355"/>
    <n v="121.28"/>
    <n v="41.05"/>
    <n v="10.029999999999999"/>
    <n v="0.1"/>
    <n v="0.59"/>
    <x v="179"/>
    <n v="63869.921678339902"/>
    <n v="8.8140491916109065E-2"/>
  </r>
  <r>
    <n v="181"/>
    <n v="37984.44"/>
    <n v="124.49"/>
    <n v="0.04"/>
    <n v="986.22"/>
    <n v="2097"/>
    <n v="4376"/>
    <n v="125.45"/>
    <n v="253.93"/>
    <n v="4.57"/>
    <n v="0.22"/>
    <n v="0.2"/>
    <x v="180"/>
    <n v="281489.33284549287"/>
    <n v="0.38845527932678015"/>
  </r>
  <r>
    <n v="182"/>
    <n v="26012.48"/>
    <n v="73.23"/>
    <n v="0.06"/>
    <n v="642.85"/>
    <n v="6229"/>
    <n v="4648"/>
    <n v="74.28"/>
    <n v="230.3"/>
    <n v="3.16"/>
    <n v="0.32"/>
    <n v="0.24"/>
    <x v="181"/>
    <n v="198187.6474410693"/>
    <n v="0.27349895346867564"/>
  </r>
  <r>
    <n v="183"/>
    <n v="25099.88"/>
    <n v="158.36000000000001"/>
    <n v="0.11"/>
    <n v="569.99"/>
    <n v="5012"/>
    <n v="4447"/>
    <n v="159.99"/>
    <n v="167.01"/>
    <n v="4.04"/>
    <n v="0.25"/>
    <n v="0.36"/>
    <x v="182"/>
    <n v="167284.31101651269"/>
    <n v="0.23085234920278749"/>
  </r>
  <r>
    <n v="184"/>
    <n v="6320.6"/>
    <n v="40.69"/>
    <n v="0.25"/>
    <n v="261.99"/>
    <n v="1107"/>
    <n v="4503"/>
    <n v="40.17"/>
    <n v="28.78"/>
    <n v="10.35"/>
    <n v="0.1"/>
    <n v="0.87"/>
    <x v="183"/>
    <n v="65998.994727640966"/>
    <n v="9.1078612724144525E-2"/>
  </r>
  <r>
    <n v="185"/>
    <n v="20002.84"/>
    <n v="73.680000000000007"/>
    <n v="0.09"/>
    <n v="598.70000000000005"/>
    <n v="6614"/>
    <n v="4663"/>
    <n v="72.819999999999993"/>
    <n v="79.61"/>
    <n v="10.57"/>
    <n v="0.09"/>
    <n v="0.52"/>
    <x v="184"/>
    <n v="153962.85075388159"/>
    <n v="0.21246873404035657"/>
  </r>
  <r>
    <n v="186"/>
    <n v="12418.12"/>
    <n v="33.83"/>
    <n v="0.17"/>
    <n v="364.76"/>
    <n v="1220"/>
    <n v="4527"/>
    <n v="30.4"/>
    <n v="56.38"/>
    <n v="9.4600000000000009"/>
    <n v="0.11"/>
    <n v="0.66"/>
    <x v="185"/>
    <n v="95590.386352095185"/>
    <n v="0.13191473316589133"/>
  </r>
  <r>
    <n v="187"/>
    <n v="29392.48"/>
    <n v="138.16999999999999"/>
    <n v="7.0000000000000007E-2"/>
    <n v="816.81"/>
    <n v="3490"/>
    <n v="4477"/>
    <n v="137.06"/>
    <n v="169.69"/>
    <n v="5.73"/>
    <n v="0.17"/>
    <n v="0.28999999999999998"/>
    <x v="186"/>
    <n v="223915.8382873674"/>
    <n v="0.309003856836567"/>
  </r>
  <r>
    <n v="188"/>
    <n v="3380"/>
    <n v="23.47"/>
    <n v="0.28999999999999998"/>
    <n v="107.86"/>
    <n v="5447"/>
    <n v="4491"/>
    <n v="15.38"/>
    <n v="50.47"/>
    <n v="2.5299999999999998"/>
    <n v="0.4"/>
    <n v="0.76"/>
    <x v="187"/>
    <n v="35937.754359897495"/>
    <n v="4.9594101016658537E-2"/>
  </r>
  <r>
    <n v="189"/>
    <n v="21239.919999999998"/>
    <n v="126.06"/>
    <n v="0.08"/>
    <n v="647.45000000000005"/>
    <n v="2662"/>
    <n v="4484"/>
    <n v="121.2"/>
    <n v="283.19"/>
    <n v="2.5499999999999998"/>
    <n v="0.39"/>
    <n v="0.17"/>
    <x v="188"/>
    <n v="211236.73162063418"/>
    <n v="0.29150668963647514"/>
  </r>
  <r>
    <n v="190"/>
    <n v="22869.08"/>
    <n v="48.64"/>
    <n v="0.08"/>
    <n v="930.41"/>
    <n v="5763"/>
    <n v="4773"/>
    <n v="48.74"/>
    <n v="29.28"/>
    <n v="37.15"/>
    <n v="0.03"/>
    <n v="0.86"/>
    <x v="189"/>
    <n v="217830.50263152926"/>
    <n v="0.30060609363151036"/>
  </r>
  <r>
    <n v="191"/>
    <n v="6658.6"/>
    <n v="5.92"/>
    <n v="0.21"/>
    <n v="222.52"/>
    <n v="5371"/>
    <n v="4529"/>
    <n v="6.71"/>
    <n v="44.91"/>
    <n v="6.15"/>
    <n v="0.16"/>
    <n v="0.76"/>
    <x v="190"/>
    <n v="60701.279912002705"/>
    <n v="8.3767766278563721E-2"/>
  </r>
  <r>
    <n v="192"/>
    <n v="3711.24"/>
    <n v="175.73"/>
    <n v="0.23"/>
    <n v="125.5"/>
    <n v="3393"/>
    <n v="4540"/>
    <n v="166.83"/>
    <n v="44.16"/>
    <n v="3.39"/>
    <n v="0.28999999999999998"/>
    <n v="0.81"/>
    <x v="191"/>
    <n v="38509.438544181197"/>
    <n v="5.3143025190970049E-2"/>
  </r>
  <r>
    <n v="193"/>
    <n v="22429.68"/>
    <n v="138.78"/>
    <n v="0.09"/>
    <n v="669.85"/>
    <n v="4166"/>
    <n v="4540"/>
    <n v="137.52000000000001"/>
    <n v="75.010000000000005"/>
    <n v="15.62"/>
    <n v="0.06"/>
    <n v="0.56999999999999995"/>
    <x v="192"/>
    <n v="169068.37436059653"/>
    <n v="0.2333143566176232"/>
  </r>
  <r>
    <n v="194"/>
    <n v="24396.84"/>
    <n v="72.75"/>
    <n v="7.0000000000000007E-2"/>
    <n v="560.74"/>
    <n v="6448"/>
    <n v="4773"/>
    <n v="71.900000000000006"/>
    <n v="250.16"/>
    <n v="2.5499999999999998"/>
    <n v="0.39"/>
    <n v="0.24"/>
    <x v="193"/>
    <n v="184058.13813200835"/>
    <n v="0.25400023062217147"/>
  </r>
  <r>
    <n v="195"/>
    <n v="14385.28"/>
    <n v="115.14"/>
    <n v="0.09"/>
    <n v="522.45000000000005"/>
    <n v="1006"/>
    <n v="4572"/>
    <n v="114.4"/>
    <n v="104.08"/>
    <n v="6.3"/>
    <n v="0.16"/>
    <n v="0.34"/>
    <x v="194"/>
    <n v="142209.82276957357"/>
    <n v="0.1962495554220115"/>
  </r>
  <r>
    <n v="196"/>
    <n v="2798.64"/>
    <n v="29.8"/>
    <n v="0.23"/>
    <n v="98.11"/>
    <n v="4468"/>
    <n v="4600"/>
    <n v="32.01"/>
    <n v="46.8"/>
    <n v="2.7"/>
    <n v="0.37"/>
    <n v="0.75"/>
    <x v="195"/>
    <n v="32891.681830940099"/>
    <n v="4.5390520926697334E-2"/>
  </r>
  <r>
    <n v="197"/>
    <n v="1764.36"/>
    <n v="49.54"/>
    <n v="0.65"/>
    <n v="78"/>
    <n v="6303"/>
    <n v="4646"/>
    <n v="53.13"/>
    <n v="28.86"/>
    <n v="2.94"/>
    <n v="0.34"/>
    <n v="0.89"/>
    <x v="196"/>
    <n v="24255.090197048234"/>
    <n v="3.3472024471926563E-2"/>
  </r>
  <r>
    <n v="198"/>
    <n v="2629.64"/>
    <n v="78.11"/>
    <n v="0.48"/>
    <n v="91.44"/>
    <n v="5471"/>
    <n v="4657"/>
    <n v="75.17"/>
    <n v="40.79"/>
    <n v="2.54"/>
    <n v="0.39"/>
    <n v="0.83"/>
    <x v="197"/>
    <n v="30013.574553206883"/>
    <n v="4.1418732883425499E-2"/>
  </r>
  <r>
    <n v="199"/>
    <n v="25775.88"/>
    <n v="123.08"/>
    <n v="0.08"/>
    <n v="662.61"/>
    <n v="4512"/>
    <n v="4645"/>
    <n v="121.2"/>
    <n v="98.35"/>
    <n v="9.5399999999999991"/>
    <n v="0.1"/>
    <n v="0.51"/>
    <x v="198"/>
    <n v="172722.75347506854"/>
    <n v="0.23835739979559459"/>
  </r>
  <r>
    <n v="200"/>
    <n v="12891.32"/>
    <n v="91.57"/>
    <n v="0.2"/>
    <n v="388.11"/>
    <n v="2915"/>
    <n v="4659"/>
    <n v="93.46"/>
    <n v="63.24"/>
    <n v="8.58"/>
    <n v="0.12"/>
    <n v="0.61"/>
    <x v="199"/>
    <n v="102447.45424328766"/>
    <n v="0.14137748685573698"/>
  </r>
  <r>
    <n v="201"/>
    <n v="30893.200000000001"/>
    <n v="172.39"/>
    <n v="7.0000000000000007E-2"/>
    <n v="924.43"/>
    <n v="3096"/>
    <n v="4711"/>
    <n v="162.99"/>
    <n v="144.57"/>
    <n v="7.6"/>
    <n v="0.13"/>
    <n v="0.28000000000000003"/>
    <x v="200"/>
    <n v="242641.69399817107"/>
    <n v="0.33484553771747605"/>
  </r>
  <r>
    <n v="202"/>
    <n v="16251.04"/>
    <n v="90.02"/>
    <n v="0.12"/>
    <n v="473.38"/>
    <n v="5601"/>
    <n v="4916"/>
    <n v="88.43"/>
    <n v="72.62"/>
    <n v="8.39"/>
    <n v="0.12"/>
    <n v="0.57999999999999996"/>
    <x v="201"/>
    <n v="123931.11779513695"/>
    <n v="0.17102494255728898"/>
  </r>
  <r>
    <n v="203"/>
    <n v="41830.879999999997"/>
    <n v="57.07"/>
    <n v="0.05"/>
    <n v="983.34"/>
    <n v="6400"/>
    <n v="5060"/>
    <n v="58.07"/>
    <n v="236.33"/>
    <n v="4.7300000000000004"/>
    <n v="0.21"/>
    <n v="0.25"/>
    <x v="202"/>
    <n v="276840.7810278291"/>
    <n v="0.38204027781840416"/>
  </r>
  <r>
    <n v="204"/>
    <n v="12343.76"/>
    <n v="161.38"/>
    <n v="0.12"/>
    <n v="332.5"/>
    <n v="2746"/>
    <n v="4765"/>
    <n v="164.12"/>
    <n v="107.76"/>
    <n v="4.4800000000000004"/>
    <n v="0.22"/>
    <n v="0.47"/>
    <x v="203"/>
    <n v="99930.245275617199"/>
    <n v="0.13790373848035173"/>
  </r>
  <r>
    <n v="205"/>
    <n v="44622.76"/>
    <n v="15.6"/>
    <n v="0.05"/>
    <n v="1045.94"/>
    <n v="2758"/>
    <n v="4945"/>
    <n v="9.3000000000000007"/>
    <n v="321.14"/>
    <n v="3.7"/>
    <n v="0.27"/>
    <n v="0.2"/>
    <x v="204"/>
    <n v="310299.91303182382"/>
    <n v="0.42821387998391686"/>
  </r>
  <r>
    <n v="206"/>
    <n v="2731.04"/>
    <n v="122.36"/>
    <n v="0.28000000000000003"/>
    <n v="93.2"/>
    <n v="4100"/>
    <n v="4806"/>
    <n v="120.14"/>
    <n v="44.71"/>
    <n v="2.46"/>
    <n v="0.41"/>
    <n v="0.79"/>
    <x v="205"/>
    <n v="31302.821346387063"/>
    <n v="4.3197893458014142E-2"/>
  </r>
  <r>
    <n v="207"/>
    <n v="36017.279999999999"/>
    <n v="109.02"/>
    <n v="0.08"/>
    <n v="908.71"/>
    <n v="982"/>
    <n v="4806"/>
    <n v="111.13"/>
    <n v="209.54"/>
    <n v="4.9400000000000004"/>
    <n v="0.2"/>
    <n v="0.27"/>
    <x v="206"/>
    <n v="253820.4624073478"/>
    <n v="0.35027223812213992"/>
  </r>
  <r>
    <n v="208"/>
    <n v="3738.28"/>
    <n v="97.46"/>
    <n v="0.37"/>
    <n v="159.09"/>
    <n v="3253"/>
    <n v="4835"/>
    <n v="101.31"/>
    <n v="27.44"/>
    <n v="6.34"/>
    <n v="0.16"/>
    <n v="0.91"/>
    <x v="207"/>
    <n v="42338.592311954024"/>
    <n v="5.8427257390496548E-2"/>
  </r>
  <r>
    <n v="209"/>
    <n v="7970.04"/>
    <n v="118.36"/>
    <n v="0.13"/>
    <n v="364.17"/>
    <n v="1518"/>
    <n v="4844"/>
    <n v="118.58"/>
    <n v="40.909999999999997"/>
    <n v="14.4"/>
    <n v="7.0000000000000007E-2"/>
    <n v="0.56000000000000005"/>
    <x v="208"/>
    <n v="91945.086440392086"/>
    <n v="0.12688421928774107"/>
  </r>
  <r>
    <n v="210"/>
    <n v="27986.400000000001"/>
    <n v="162.88"/>
    <n v="0.09"/>
    <n v="781.98"/>
    <n v="5301"/>
    <n v="4849"/>
    <n v="165.36"/>
    <n v="111.05"/>
    <n v="9.1999999999999993"/>
    <n v="0.11"/>
    <n v="0.45"/>
    <x v="209"/>
    <n v="202700.01121719991"/>
    <n v="0.27972601547973586"/>
  </r>
  <r>
    <n v="211"/>
    <n v="20469.28"/>
    <n v="44.94"/>
    <n v="0.1"/>
    <n v="464.9"/>
    <n v="2191"/>
    <n v="5002"/>
    <n v="36.36"/>
    <n v="215.46"/>
    <n v="2.52"/>
    <n v="0.4"/>
    <n v="0.31"/>
    <x v="210"/>
    <n v="154428.1598957864"/>
    <n v="0.21311086065618523"/>
  </r>
  <r>
    <n v="212"/>
    <n v="3501.68"/>
    <n v="55.17"/>
    <n v="0.38"/>
    <n v="149.99"/>
    <n v="1625"/>
    <n v="4937"/>
    <n v="56.31"/>
    <n v="28.58"/>
    <n v="5.86"/>
    <n v="0.17"/>
    <n v="0.87"/>
    <x v="211"/>
    <n v="40531.830960947991"/>
    <n v="5.5933926726108224E-2"/>
  </r>
  <r>
    <n v="213"/>
    <n v="9599.2000000000007"/>
    <n v="7.16"/>
    <n v="0.18"/>
    <n v="372.49"/>
    <n v="2304"/>
    <n v="4923"/>
    <n v="7.62"/>
    <n v="42.89"/>
    <n v="11.73"/>
    <n v="0.09"/>
    <n v="0.69"/>
    <x v="212"/>
    <n v="94282.981153377259"/>
    <n v="0.1301105139916606"/>
  </r>
  <r>
    <n v="214"/>
    <n v="17724.72"/>
    <n v="171.48"/>
    <n v="0.09"/>
    <n v="671.11"/>
    <n v="5021"/>
    <n v="5027"/>
    <n v="171.09"/>
    <n v="152.34"/>
    <n v="4.95"/>
    <n v="0.2"/>
    <n v="0.24"/>
    <x v="213"/>
    <n v="186906.73800074271"/>
    <n v="0.25793129844102491"/>
  </r>
  <r>
    <n v="215"/>
    <n v="14229.8"/>
    <n v="144.15"/>
    <n v="0.11"/>
    <n v="526.83000000000004"/>
    <n v="781"/>
    <n v="5010"/>
    <n v="144.03"/>
    <n v="142.26"/>
    <n v="4.08"/>
    <n v="0.25"/>
    <n v="0.27"/>
    <x v="214"/>
    <n v="151870.09451565603"/>
    <n v="0.20958073043160533"/>
  </r>
  <r>
    <n v="216"/>
    <n v="24160.240000000002"/>
    <n v="75.98"/>
    <n v="0.11"/>
    <n v="653.23"/>
    <n v="2107"/>
    <n v="5263"/>
    <n v="73.58"/>
    <n v="101.44"/>
    <n v="8.8800000000000008"/>
    <n v="0.11"/>
    <n v="0.46"/>
    <x v="215"/>
    <n v="171295.04883966304"/>
    <n v="0.23638716739873497"/>
  </r>
  <r>
    <n v="217"/>
    <n v="17278.560000000001"/>
    <n v="97.28"/>
    <n v="7.0000000000000007E-2"/>
    <n v="604.12"/>
    <n v="2668"/>
    <n v="5034"/>
    <n v="98.16"/>
    <n v="133.83000000000001"/>
    <n v="5.45"/>
    <n v="0.18"/>
    <n v="0.31"/>
    <x v="216"/>
    <n v="167499.94208227348"/>
    <n v="0.23114992007353738"/>
  </r>
  <r>
    <n v="218"/>
    <n v="24971.439999999999"/>
    <n v="7.84"/>
    <n v="0.05"/>
    <n v="689.18"/>
    <n v="2909"/>
    <n v="5147"/>
    <n v="178.7"/>
    <n v="290.29000000000002"/>
    <n v="2.84"/>
    <n v="0.35"/>
    <n v="0.19"/>
    <x v="217"/>
    <n v="222320.16840073772"/>
    <n v="0.30680183239301806"/>
  </r>
  <r>
    <n v="219"/>
    <n v="18711.68"/>
    <n v="125.19"/>
    <n v="0.12"/>
    <n v="533.16"/>
    <n v="4947"/>
    <n v="5081"/>
    <n v="125.47"/>
    <n v="113.25"/>
    <n v="5.53"/>
    <n v="0.18"/>
    <n v="0.41"/>
    <x v="218"/>
    <n v="146722.18654570417"/>
    <n v="0.20247661743307174"/>
  </r>
  <r>
    <n v="220"/>
    <n v="4339.92"/>
    <n v="61.48"/>
    <n v="0.27"/>
    <n v="181.07"/>
    <n v="2605"/>
    <n v="5151"/>
    <n v="57.91"/>
    <n v="50.15"/>
    <n v="4.93"/>
    <n v="0.2"/>
    <n v="0.61"/>
    <x v="219"/>
    <n v="52482.331605479056"/>
    <n v="7.2425617615561086E-2"/>
  </r>
  <r>
    <n v="221"/>
    <n v="2636.4"/>
    <n v="124.37"/>
    <n v="0.4"/>
    <n v="75.8"/>
    <n v="1417"/>
    <n v="5104"/>
    <n v="120.96"/>
    <n v="56.4"/>
    <n v="1.31"/>
    <n v="0.76"/>
    <n v="0.85"/>
    <x v="220"/>
    <n v="30006.765151130228"/>
    <n v="4.1409335908559712E-2"/>
  </r>
  <r>
    <n v="222"/>
    <n v="15527.72"/>
    <n v="46.63"/>
    <n v="7.0000000000000007E-2"/>
    <n v="574.6"/>
    <n v="3000"/>
    <n v="5291"/>
    <n v="50.69"/>
    <n v="86.29"/>
    <n v="8.94"/>
    <n v="0.11"/>
    <n v="0.42"/>
    <x v="221"/>
    <n v="150008.85794803675"/>
    <n v="0.20701222396829069"/>
  </r>
  <r>
    <n v="223"/>
    <n v="9058.4"/>
    <n v="15.99"/>
    <n v="0.13"/>
    <n v="327.27"/>
    <n v="5752"/>
    <n v="5167"/>
    <n v="17.57"/>
    <n v="46.34"/>
    <n v="10.49"/>
    <n v="0.1"/>
    <n v="0.66"/>
    <x v="222"/>
    <n v="84802.023661980071"/>
    <n v="0.1170267926535325"/>
  </r>
  <r>
    <n v="224"/>
    <n v="32677.84"/>
    <n v="108.42"/>
    <n v="7.0000000000000007E-2"/>
    <n v="773.25"/>
    <n v="4367"/>
    <n v="5153"/>
    <n v="117"/>
    <n v="259.7"/>
    <n v="3.45"/>
    <n v="0.28999999999999998"/>
    <n v="0.23"/>
    <x v="223"/>
    <n v="234459.06250272293"/>
    <n v="0.32355350625375762"/>
  </r>
  <r>
    <n v="225"/>
    <n v="27574.04"/>
    <n v="13.55"/>
    <n v="7.0000000000000007E-2"/>
    <n v="773.76"/>
    <n v="3350"/>
    <n v="5258"/>
    <n v="19.23"/>
    <n v="108.28"/>
    <n v="8.94"/>
    <n v="0.11"/>
    <n v="0.43"/>
    <x v="224"/>
    <n v="200205.50025645163"/>
    <n v="0.27628359035390326"/>
  </r>
  <r>
    <n v="226"/>
    <n v="4819.88"/>
    <n v="141.93"/>
    <n v="0.16"/>
    <n v="230.7"/>
    <n v="6043"/>
    <n v="5175"/>
    <n v="140.03"/>
    <n v="40.67"/>
    <n v="9.7799999999999994"/>
    <n v="0.1"/>
    <n v="0.56999999999999995"/>
    <x v="225"/>
    <n v="61595.581384736841"/>
    <n v="8.5001902310936836E-2"/>
  </r>
  <r>
    <n v="227"/>
    <n v="11728.6"/>
    <n v="46.27"/>
    <n v="0.12"/>
    <n v="403.57"/>
    <n v="1681"/>
    <n v="5298"/>
    <n v="48.92"/>
    <n v="99.64"/>
    <n v="5.29"/>
    <n v="0.19"/>
    <n v="0.43"/>
    <x v="226"/>
    <n v="114218.64063313344"/>
    <n v="0.15762172407372416"/>
  </r>
  <r>
    <n v="228"/>
    <n v="7469.8"/>
    <n v="21.68"/>
    <n v="0.18"/>
    <n v="268"/>
    <n v="5743"/>
    <n v="5225"/>
    <n v="22.83"/>
    <n v="48.49"/>
    <n v="8.1199999999999992"/>
    <n v="0.12"/>
    <n v="0.67"/>
    <x v="227"/>
    <n v="71836.922108027284"/>
    <n v="9.913495250907764E-2"/>
  </r>
  <r>
    <n v="229"/>
    <n v="16629.599999999999"/>
    <n v="53.55"/>
    <n v="7.0000000000000007E-2"/>
    <n v="557.44000000000005"/>
    <n v="3891"/>
    <n v="5354"/>
    <n v="53.34"/>
    <n v="82.66"/>
    <n v="9.75"/>
    <n v="0.1"/>
    <n v="0.45"/>
    <x v="228"/>
    <n v="145289.94230891424"/>
    <n v="0.20050012038630163"/>
  </r>
  <r>
    <n v="230"/>
    <n v="29473.599999999999"/>
    <n v="1.94"/>
    <n v="0.06"/>
    <n v="675.4"/>
    <n v="3541"/>
    <n v="5296"/>
    <n v="4.42"/>
    <n v="266.95999999999998"/>
    <n v="2.64"/>
    <n v="0.38"/>
    <n v="0.24"/>
    <x v="229"/>
    <n v="213896.93803191438"/>
    <n v="0.29517777448404181"/>
  </r>
  <r>
    <n v="231"/>
    <n v="25802.92"/>
    <n v="79.47"/>
    <n v="0.09"/>
    <n v="713.47"/>
    <n v="5772"/>
    <n v="5486"/>
    <n v="79.709999999999994"/>
    <n v="110.4"/>
    <n v="8.2799999999999994"/>
    <n v="0.12"/>
    <n v="0.43"/>
    <x v="230"/>
    <n v="187002.0696298159"/>
    <n v="0.25806285608914592"/>
  </r>
  <r>
    <n v="232"/>
    <n v="8355.36"/>
    <n v="78.709999999999994"/>
    <n v="0.21"/>
    <n v="269.32"/>
    <n v="1767"/>
    <n v="5325"/>
    <n v="77.17"/>
    <n v="71.459999999999994"/>
    <n v="4.84"/>
    <n v="0.21"/>
    <n v="0.59"/>
    <x v="231"/>
    <n v="77350.267989426313"/>
    <n v="0.1067433698254083"/>
  </r>
  <r>
    <n v="233"/>
    <n v="10633.48"/>
    <n v="118.92"/>
    <n v="0.12"/>
    <n v="363.85"/>
    <n v="6104"/>
    <n v="5247"/>
    <n v="120.96"/>
    <n v="55.08"/>
    <n v="11.39"/>
    <n v="0.09"/>
    <n v="0.57999999999999996"/>
    <x v="232"/>
    <n v="95088.760399114879"/>
    <n v="0.13122248935077852"/>
  </r>
  <r>
    <n v="234"/>
    <n v="19881.16"/>
    <n v="81.22"/>
    <n v="0.14000000000000001"/>
    <n v="462.95"/>
    <n v="4771"/>
    <n v="5452"/>
    <n v="81.28"/>
    <n v="102.36"/>
    <n v="6.13"/>
    <n v="0.16"/>
    <n v="0.54"/>
    <x v="233"/>
    <n v="128314.10293181111"/>
    <n v="0.17707346204589933"/>
  </r>
  <r>
    <n v="235"/>
    <n v="18610.28"/>
    <n v="97.51"/>
    <n v="0.19"/>
    <n v="332.56"/>
    <n v="1410"/>
    <n v="5311"/>
    <n v="99.9"/>
    <n v="141.01"/>
    <n v="3"/>
    <n v="0.33"/>
    <n v="0.52"/>
    <x v="234"/>
    <n v="107490.95138139745"/>
    <n v="0.14833751290632846"/>
  </r>
  <r>
    <n v="236"/>
    <n v="13939.12"/>
    <n v="136.61000000000001"/>
    <n v="0.12"/>
    <n v="565.28"/>
    <n v="5882"/>
    <n v="5321"/>
    <n v="138.16999999999999"/>
    <n v="63.24"/>
    <n v="12.16"/>
    <n v="0.08"/>
    <n v="0.53"/>
    <x v="235"/>
    <n v="142661.51310732504"/>
    <n v="0.19687288808810854"/>
  </r>
  <r>
    <n v="237"/>
    <n v="12695.28"/>
    <n v="37.25"/>
    <n v="0.11"/>
    <n v="378.08"/>
    <n v="5610"/>
    <n v="5467"/>
    <n v="37.74"/>
    <n v="84.79"/>
    <n v="5.86"/>
    <n v="0.17"/>
    <n v="0.52"/>
    <x v="236"/>
    <n v="105062.26464072352"/>
    <n v="0.14498592520419845"/>
  </r>
  <r>
    <n v="238"/>
    <n v="11985.48"/>
    <n v="7.72"/>
    <n v="0.08"/>
    <n v="456.68"/>
    <n v="1624"/>
    <n v="5450"/>
    <n v="7.85"/>
    <n v="85.6"/>
    <n v="7.03"/>
    <n v="0.14000000000000001"/>
    <n v="0.41"/>
    <x v="237"/>
    <n v="123086.75193763162"/>
    <n v="0.16985971767393163"/>
  </r>
  <r>
    <n v="239"/>
    <n v="13716.04"/>
    <n v="7.64"/>
    <n v="0.14000000000000001"/>
    <n v="406.34"/>
    <n v="2121"/>
    <n v="5464"/>
    <n v="7.35"/>
    <n v="69.86"/>
    <n v="8.31"/>
    <n v="0.12"/>
    <n v="0.61"/>
    <x v="238"/>
    <n v="108087.90896345094"/>
    <n v="0.14916131436956229"/>
  </r>
  <r>
    <n v="240"/>
    <n v="38680.720000000001"/>
    <n v="176.51"/>
    <n v="0.06"/>
    <n v="970.08"/>
    <n v="5215"/>
    <n v="5545"/>
    <n v="1.38"/>
    <n v="161.86000000000001"/>
    <n v="7.56"/>
    <n v="0.13"/>
    <n v="0.35"/>
    <x v="239"/>
    <n v="256927.81955499511"/>
    <n v="0.3545603909858932"/>
  </r>
  <r>
    <n v="241"/>
    <n v="1906.32"/>
    <n v="76.38"/>
    <n v="0.53"/>
    <n v="66.290000000000006"/>
    <n v="2098"/>
    <n v="5534"/>
    <n v="101.31"/>
    <n v="42.65"/>
    <n v="1.69"/>
    <n v="0.59"/>
    <n v="0.85"/>
    <x v="240"/>
    <n v="24727.208741029706"/>
    <n v="3.4123548062620995E-2"/>
  </r>
  <r>
    <n v="242"/>
    <n v="9274.7199999999993"/>
    <n v="89.01"/>
    <n v="0.17"/>
    <n v="307.2"/>
    <n v="2608"/>
    <n v="5668"/>
    <n v="87.09"/>
    <n v="56.79"/>
    <n v="7.08"/>
    <n v="0.14000000000000001"/>
    <n v="0.64"/>
    <x v="241"/>
    <n v="82618.475396065754"/>
    <n v="0.11401349604657074"/>
  </r>
  <r>
    <n v="243"/>
    <n v="30954.04"/>
    <n v="173.68"/>
    <n v="0.05"/>
    <n v="1028.9100000000001"/>
    <n v="1773"/>
    <n v="5680"/>
    <n v="174.64"/>
    <n v="338.9"/>
    <n v="3.24"/>
    <n v="0.31"/>
    <n v="0.13"/>
    <x v="242"/>
    <n v="310465.60848235578"/>
    <n v="0.42844253970565094"/>
  </r>
  <r>
    <n v="244"/>
    <n v="43973.8"/>
    <n v="111.31"/>
    <n v="7.0000000000000007E-2"/>
    <n v="1123.2"/>
    <n v="2422"/>
    <n v="5574"/>
    <n v="106.13"/>
    <n v="161.27000000000001"/>
    <n v="9.2799999999999994"/>
    <n v="0.11"/>
    <n v="0.33"/>
    <x v="243"/>
    <n v="291549.08951340581"/>
    <n v="0.40233774352849999"/>
  </r>
  <r>
    <n v="245"/>
    <n v="31265"/>
    <n v="70.44"/>
    <n v="7.0000000000000007E-2"/>
    <n v="846.67"/>
    <n v="4029"/>
    <n v="5979"/>
    <n v="66.66"/>
    <n v="175.08"/>
    <n v="5.66"/>
    <n v="0.18"/>
    <n v="0.3"/>
    <x v="244"/>
    <n v="231916.88572743806"/>
    <n v="0.32004530230386452"/>
  </r>
  <r>
    <n v="246"/>
    <n v="32481.8"/>
    <n v="131.63999999999999"/>
    <n v="0.11"/>
    <n v="699.64"/>
    <n v="5217"/>
    <n v="5688"/>
    <n v="128.36000000000001"/>
    <n v="115.34"/>
    <n v="7.78"/>
    <n v="0.13"/>
    <n v="0.52"/>
    <x v="245"/>
    <n v="184984.21681443354"/>
    <n v="0.2552782192039183"/>
  </r>
  <r>
    <n v="247"/>
    <n v="17427.28"/>
    <n v="62.58"/>
    <n v="0.09"/>
    <n v="595"/>
    <n v="3729"/>
    <n v="5909"/>
    <n v="60.41"/>
    <n v="84.98"/>
    <n v="9.18"/>
    <n v="0.11"/>
    <n v="0.43"/>
    <x v="246"/>
    <n v="154341.9074694821"/>
    <n v="0.21299183230788529"/>
  </r>
  <r>
    <n v="248"/>
    <n v="13398.32"/>
    <n v="52.98"/>
    <n v="7.0000000000000007E-2"/>
    <n v="565.78"/>
    <n v="3751"/>
    <n v="5895"/>
    <n v="52.66"/>
    <n v="55.83"/>
    <n v="16.16"/>
    <n v="0.06"/>
    <n v="0.48"/>
    <x v="247"/>
    <n v="141093.08082900199"/>
    <n v="0.19470845154402275"/>
  </r>
  <r>
    <n v="249"/>
    <n v="29899.48"/>
    <n v="92.07"/>
    <n v="0.09"/>
    <n v="675.02"/>
    <n v="5000"/>
    <n v="5738"/>
    <n v="93.98"/>
    <n v="213.82"/>
    <n v="3.34"/>
    <n v="0.3"/>
    <n v="0.28000000000000003"/>
    <x v="248"/>
    <n v="201748.96472716029"/>
    <n v="0.27841357132348116"/>
  </r>
  <r>
    <n v="250"/>
    <n v="24978.2"/>
    <n v="12.41"/>
    <n v="0.08"/>
    <n v="816.44"/>
    <n v="5454"/>
    <n v="5963"/>
    <n v="18.38"/>
    <n v="148.18"/>
    <n v="6.82"/>
    <n v="0.15"/>
    <n v="0.3"/>
    <x v="249"/>
    <n v="218949.51437279308"/>
    <n v="0.30215032983445445"/>
  </r>
  <r>
    <n v="251"/>
    <n v="5360.68"/>
    <n v="100.94"/>
    <n v="0.38"/>
    <n v="137.68"/>
    <n v="2178"/>
    <n v="5884"/>
    <n v="100.89"/>
    <n v="55.49"/>
    <n v="2.83"/>
    <n v="0.35"/>
    <n v="0.84"/>
    <x v="250"/>
    <n v="43845.739971587194"/>
    <n v="6.0507121160790323E-2"/>
  </r>
  <r>
    <n v="252"/>
    <n v="2521.48"/>
    <n v="72.78"/>
    <n v="0.41"/>
    <n v="72.52"/>
    <n v="2639"/>
    <n v="5942"/>
    <n v="75.47"/>
    <n v="54.28"/>
    <n v="1.35"/>
    <n v="0.74"/>
    <n v="0.84"/>
    <x v="251"/>
    <n v="28781.072777332171"/>
    <n v="3.9717880432718393E-2"/>
  </r>
  <r>
    <n v="253"/>
    <n v="18529.16"/>
    <n v="118.59"/>
    <n v="0.1"/>
    <n v="482.91"/>
    <n v="2586"/>
    <n v="5946"/>
    <n v="121.12"/>
    <n v="129.32"/>
    <n v="4.5999999999999996"/>
    <n v="0.22"/>
    <n v="0.4"/>
    <x v="252"/>
    <n v="138964.00777970091"/>
    <n v="0.19177033073598726"/>
  </r>
  <r>
    <n v="254"/>
    <n v="22240.400000000001"/>
    <n v="160.54"/>
    <n v="0.09"/>
    <n v="598.21"/>
    <n v="3110"/>
    <n v="5990"/>
    <n v="163.85"/>
    <n v="133.61000000000001"/>
    <n v="5.66"/>
    <n v="0.18"/>
    <n v="0.39"/>
    <x v="253"/>
    <n v="166108.55425794347"/>
    <n v="0.22922980487596198"/>
  </r>
  <r>
    <n v="255"/>
    <n v="35665.760000000002"/>
    <n v="43.76"/>
    <n v="7.0000000000000007E-2"/>
    <n v="917.55"/>
    <n v="4738"/>
    <n v="6240"/>
    <n v="46.03"/>
    <n v="190.38"/>
    <n v="5.61"/>
    <n v="0.18"/>
    <n v="0.28999999999999998"/>
    <x v="254"/>
    <n v="251478.02809297814"/>
    <n v="0.34703967876830982"/>
  </r>
  <r>
    <n v="256"/>
    <n v="10356.32"/>
    <n v="24.64"/>
    <n v="0.14000000000000001"/>
    <n v="438.75"/>
    <n v="4658"/>
    <n v="6061"/>
    <n v="24.13"/>
    <n v="42.39"/>
    <n v="14.43"/>
    <n v="7.0000000000000007E-2"/>
    <n v="0.66"/>
    <x v="255"/>
    <n v="109209.19050540695"/>
    <n v="0.15070868289746159"/>
  </r>
  <r>
    <n v="257"/>
    <n v="16913.52"/>
    <n v="138.88"/>
    <n v="0.08"/>
    <n v="585.23"/>
    <n v="3454"/>
    <n v="6000"/>
    <n v="140.22999999999999"/>
    <n v="70.239999999999995"/>
    <n v="13.06"/>
    <n v="0.08"/>
    <n v="0.48"/>
    <x v="256"/>
    <n v="148778.62597285426"/>
    <n v="0.20531450384253888"/>
  </r>
  <r>
    <n v="258"/>
    <n v="12195.04"/>
    <n v="5.94"/>
    <n v="0.13"/>
    <n v="507.63"/>
    <n v="5465"/>
    <n v="6021"/>
    <n v="6.47"/>
    <n v="27.42"/>
    <n v="20.49"/>
    <n v="0.05"/>
    <n v="0.89"/>
    <x v="257"/>
    <n v="121445.68603715755"/>
    <n v="0.1675950467312774"/>
  </r>
  <r>
    <n v="259"/>
    <n v="18562.96"/>
    <n v="119.07"/>
    <n v="0.09"/>
    <n v="440.78"/>
    <n v="5080"/>
    <n v="5998"/>
    <n v="117.77"/>
    <n v="219.27"/>
    <n v="2.1800000000000002"/>
    <n v="0.46"/>
    <n v="0.28999999999999998"/>
    <x v="258"/>
    <n v="149818.19468989037"/>
    <n v="0.20674910867204871"/>
  </r>
  <r>
    <n v="260"/>
    <n v="27898.52"/>
    <n v="119.53"/>
    <n v="7.0000000000000007E-2"/>
    <n v="770.13"/>
    <n v="4042"/>
    <n v="6106"/>
    <n v="120.2"/>
    <n v="157.02000000000001"/>
    <n v="5.49"/>
    <n v="0.18"/>
    <n v="0.35"/>
    <x v="259"/>
    <n v="210444.57117904985"/>
    <n v="0.29041350822708878"/>
  </r>
  <r>
    <n v="261"/>
    <n v="11775.92"/>
    <n v="149.19999999999999"/>
    <n v="0.1"/>
    <n v="474.77"/>
    <n v="3072"/>
    <n v="6135"/>
    <n v="151.19"/>
    <n v="90.64"/>
    <n v="7.14"/>
    <n v="0.14000000000000001"/>
    <n v="0.38"/>
    <x v="260"/>
    <n v="128336.8009387333"/>
    <n v="0.17710478529545196"/>
  </r>
  <r>
    <n v="262"/>
    <n v="11985.48"/>
    <n v="162.51"/>
    <n v="0.17"/>
    <n v="335.71"/>
    <n v="2935"/>
    <n v="6166"/>
    <n v="163.81"/>
    <n v="83.6"/>
    <n v="5.39"/>
    <n v="0.19"/>
    <n v="0.59"/>
    <x v="261"/>
    <n v="95175.01282541918"/>
    <n v="0.13134151769907845"/>
  </r>
  <r>
    <n v="263"/>
    <n v="3555.76"/>
    <n v="105.62"/>
    <n v="0.23"/>
    <n v="123.33"/>
    <n v="2637"/>
    <n v="6182"/>
    <n v="108.43"/>
    <n v="48.42"/>
    <n v="3.45"/>
    <n v="0.28999999999999998"/>
    <n v="0.74"/>
    <x v="262"/>
    <n v="38983.826888854892"/>
    <n v="5.3797681106619748E-2"/>
  </r>
  <r>
    <n v="264"/>
    <n v="30561.96"/>
    <n v="134.32"/>
    <n v="0.05"/>
    <n v="834.44"/>
    <n v="2916"/>
    <n v="6196"/>
    <n v="141.44999999999999"/>
    <n v="175.36"/>
    <n v="6.54"/>
    <n v="0.15"/>
    <n v="0.3"/>
    <x v="263"/>
    <n v="229204.47390023683"/>
    <n v="0.3163021739823268"/>
  </r>
  <r>
    <n v="265"/>
    <n v="4975.3599999999997"/>
    <n v="60.94"/>
    <n v="0.24"/>
    <n v="173.81"/>
    <n v="3066"/>
    <n v="6287"/>
    <n v="55.36"/>
    <n v="43.16"/>
    <n v="5.39"/>
    <n v="0.19"/>
    <n v="0.72"/>
    <x v="264"/>
    <n v="49247.865619067517"/>
    <n v="6.7962054554313173E-2"/>
  </r>
  <r>
    <n v="266"/>
    <n v="9491.0400000000009"/>
    <n v="53.77"/>
    <n v="0.09"/>
    <n v="381.73"/>
    <n v="3316"/>
    <n v="6359"/>
    <n v="52.19"/>
    <n v="45.97"/>
    <n v="13.92"/>
    <n v="7.0000000000000007E-2"/>
    <n v="0.64"/>
    <x v="265"/>
    <n v="97079.375606190617"/>
    <n v="0.13396953833654304"/>
  </r>
  <r>
    <n v="267"/>
    <n v="31589.48"/>
    <n v="108.87"/>
    <n v="0.11"/>
    <n v="649.41999999999996"/>
    <n v="2555"/>
    <n v="6242"/>
    <n v="111.12"/>
    <n v="176.45"/>
    <n v="4.58"/>
    <n v="0.22"/>
    <n v="0.38"/>
    <x v="266"/>
    <n v="187456.02976825961"/>
    <n v="0.25868932108019826"/>
  </r>
  <r>
    <n v="268"/>
    <n v="29453.32"/>
    <n v="141.36000000000001"/>
    <n v="0.05"/>
    <n v="731.75"/>
    <n v="3368"/>
    <n v="6301"/>
    <n v="144.11000000000001"/>
    <n v="336.1"/>
    <n v="2.58"/>
    <n v="0.39"/>
    <n v="0.15"/>
    <x v="267"/>
    <n v="242380.6669185659"/>
    <n v="0.33448532034762091"/>
  </r>
  <r>
    <n v="269"/>
    <n v="20618"/>
    <n v="64.05"/>
    <n v="0.08"/>
    <n v="554.78"/>
    <n v="3725"/>
    <n v="6464"/>
    <n v="64.760000000000005"/>
    <n v="151.58000000000001"/>
    <n v="4.38"/>
    <n v="0.23"/>
    <n v="0.32"/>
    <x v="268"/>
    <n v="160329.64169555483"/>
    <n v="0.22125490553986565"/>
  </r>
  <r>
    <n v="270"/>
    <n v="24694.28"/>
    <n v="11.07"/>
    <n v="0.06"/>
    <n v="626.62"/>
    <n v="4522"/>
    <n v="6326"/>
    <n v="5.24"/>
    <n v="216.21"/>
    <n v="3.22"/>
    <n v="0.31"/>
    <n v="0.27"/>
    <x v="269"/>
    <n v="191305.61174226241"/>
    <n v="0.2640017442043221"/>
  </r>
  <r>
    <n v="271"/>
    <n v="5495.88"/>
    <n v="59.19"/>
    <n v="0.23"/>
    <n v="167.45"/>
    <n v="2884"/>
    <n v="6365"/>
    <n v="64.23"/>
    <n v="53.04"/>
    <n v="4.1100000000000003"/>
    <n v="0.24"/>
    <n v="0.73"/>
    <x v="270"/>
    <n v="50046.835462728472"/>
    <n v="6.9064632938565282E-2"/>
  </r>
  <r>
    <n v="272"/>
    <n v="24755.119999999999"/>
    <n v="71.28"/>
    <n v="7.0000000000000007E-2"/>
    <n v="650.36"/>
    <n v="3780"/>
    <n v="6560"/>
    <n v="71.349999999999994"/>
    <n v="202.46"/>
    <n v="3.58"/>
    <n v="0.28000000000000003"/>
    <n v="0.27"/>
    <x v="271"/>
    <n v="193573.14263378884"/>
    <n v="0.26713093683462857"/>
  </r>
  <r>
    <n v="273"/>
    <n v="3643.64"/>
    <n v="22.8"/>
    <n v="0.26"/>
    <n v="105.84"/>
    <n v="3648"/>
    <n v="6535"/>
    <n v="27.82"/>
    <n v="50.12"/>
    <n v="2.31"/>
    <n v="0.43"/>
    <n v="0.81"/>
    <x v="272"/>
    <n v="35399.811595841682"/>
    <n v="4.8851740002261515E-2"/>
  </r>
  <r>
    <n v="274"/>
    <n v="26620.880000000001"/>
    <n v="47.14"/>
    <n v="0.06"/>
    <n v="754.67"/>
    <n v="3817"/>
    <n v="6831"/>
    <n v="47.79"/>
    <n v="193.2"/>
    <n v="4.3499999999999996"/>
    <n v="0.23"/>
    <n v="0.25"/>
    <x v="273"/>
    <n v="215147.59821332683"/>
    <n v="0.2969036855343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DCA512-4FF2-49F9-BAF9-CC350415D202}" name="PivotTable1" cacheId="3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Q5:S35" firstHeaderRow="0" firstDataRow="1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umFmtId="1" showAll="0"/>
    <pivotField dataField="1" numFmtId="164" showAll="0"/>
  </pivotFields>
  <rowFields count="1">
    <field x="12"/>
  </rowFields>
  <rowItems count="3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Length (µm)" fld="12" subtotal="count" baseField="12" baseItem="0"/>
    <dataField name="Sum of Mass (µg)" fld="14" baseField="0" baseItem="0" numFmtId="2"/>
  </dataFields>
  <formats count="17">
    <format dxfId="15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51">
      <pivotArea type="all" dataOnly="0" outline="0" fieldPosition="0"/>
    </format>
    <format dxfId="150">
      <pivotArea outline="0" collapsedLevelsAreSubtotals="1" fieldPosition="0"/>
    </format>
    <format dxfId="149">
      <pivotArea field="12" type="button" dataOnly="0" labelOnly="1" outline="0" axis="axisRow" fieldPosition="0"/>
    </format>
    <format dxfId="148">
      <pivotArea dataOnly="0" labelOnly="1" fieldPosition="0">
        <references count="1">
          <reference field="12" count="2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28"/>
            <x v="29"/>
            <x v="30"/>
          </reference>
        </references>
      </pivotArea>
    </format>
    <format dxfId="147">
      <pivotArea dataOnly="0" labelOnly="1" grandRow="1" outline="0" fieldPosition="0"/>
    </format>
    <format dxfId="14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5">
      <pivotArea type="all" dataOnly="0" outline="0" fieldPosition="0"/>
    </format>
    <format dxfId="144">
      <pivotArea outline="0" collapsedLevelsAreSubtotals="1" fieldPosition="0"/>
    </format>
    <format dxfId="143">
      <pivotArea field="12" type="button" dataOnly="0" labelOnly="1" outline="0" axis="axisRow" fieldPosition="0"/>
    </format>
    <format dxfId="142">
      <pivotArea dataOnly="0" labelOnly="1" fieldPosition="0">
        <references count="1">
          <reference field="12" count="2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28"/>
            <x v="29"/>
            <x v="30"/>
          </reference>
        </references>
      </pivotArea>
    </format>
    <format dxfId="141">
      <pivotArea dataOnly="0" labelOnly="1" grandRow="1" outline="0" fieldPosition="0"/>
    </format>
    <format dxfId="14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9">
      <pivotArea grandRow="1" outline="0" collapsedLevelsAreSubtotals="1" fieldPosition="0"/>
    </format>
    <format dxfId="138">
      <pivotArea dataOnly="0" labelOnly="1" grandRow="1" outline="0" fieldPosition="0"/>
    </format>
    <format dxfId="137">
      <pivotArea field="12" type="button" dataOnly="0" labelOnly="1" outline="0" axis="axisRow" fieldPosition="0"/>
    </format>
    <format dxfId="13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F94063-2D23-44F6-A44C-D16BC5872D4C}" name="PivotTable3" cacheId="4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Q5:S35" firstHeaderRow="0" firstDataRow="1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umFmtId="1" showAll="0"/>
    <pivotField dataField="1" numFmtId="164" showAll="0"/>
  </pivotFields>
  <rowFields count="1">
    <field x="12"/>
  </rowFields>
  <rowItems count="3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3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Length (µm)" fld="12" subtotal="count" baseField="12" baseItem="0"/>
    <dataField name="Sum of Mass (µg)" fld="14" baseField="0" baseItem="0" numFmtId="2"/>
  </dataFields>
  <formats count="17">
    <format dxfId="135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34">
      <pivotArea type="all" dataOnly="0" outline="0" fieldPosition="0"/>
    </format>
    <format dxfId="133">
      <pivotArea outline="0" collapsedLevelsAreSubtotals="1" fieldPosition="0"/>
    </format>
    <format dxfId="132">
      <pivotArea field="12" type="button" dataOnly="0" labelOnly="1" outline="0" axis="axisRow" fieldPosition="0"/>
    </format>
    <format dxfId="131">
      <pivotArea dataOnly="0" labelOnly="1" fieldPosition="0">
        <references count="1">
          <reference field="12" count="2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30"/>
          </reference>
        </references>
      </pivotArea>
    </format>
    <format dxfId="130">
      <pivotArea dataOnly="0" labelOnly="1" grandRow="1" outline="0" fieldPosition="0"/>
    </format>
    <format dxfId="12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8">
      <pivotArea type="all" dataOnly="0" outline="0" fieldPosition="0"/>
    </format>
    <format dxfId="127">
      <pivotArea outline="0" collapsedLevelsAreSubtotals="1" fieldPosition="0"/>
    </format>
    <format dxfId="126">
      <pivotArea field="12" type="button" dataOnly="0" labelOnly="1" outline="0" axis="axisRow" fieldPosition="0"/>
    </format>
    <format dxfId="125">
      <pivotArea dataOnly="0" labelOnly="1" fieldPosition="0">
        <references count="1">
          <reference field="12" count="2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30"/>
          </reference>
        </references>
      </pivotArea>
    </format>
    <format dxfId="124">
      <pivotArea dataOnly="0" labelOnly="1" grandRow="1" outline="0" fieldPosition="0"/>
    </format>
    <format dxfId="12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2">
      <pivotArea grandRow="1" outline="0" collapsedLevelsAreSubtotals="1" fieldPosition="0"/>
    </format>
    <format dxfId="121">
      <pivotArea dataOnly="0" labelOnly="1" grandRow="1" outline="0" fieldPosition="0"/>
    </format>
    <format dxfId="120">
      <pivotArea field="12" type="button" dataOnly="0" labelOnly="1" outline="0" axis="axisRow" fieldPosition="0"/>
    </format>
    <format dxfId="11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5D8EAC-7C72-40B4-98F7-1E0AD463870B}" name="PivotTable2" cacheId="3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Q5:S34" firstHeaderRow="0" firstDataRow="1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2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umFmtId="1" showAll="0"/>
    <pivotField dataField="1" numFmtId="164" showAll="0"/>
  </pivotFields>
  <rowFields count="1">
    <field x="12"/>
  </rowFields>
  <rowItems count="29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Length (µm)" fld="12" subtotal="count" baseField="12" baseItem="0"/>
    <dataField name="Sum of Mass (µg)" fld="14" baseField="0" baseItem="0" numFmtId="2"/>
  </dataFields>
  <formats count="17">
    <format dxfId="118">
      <pivotArea type="all" dataOnly="0" outline="0" fieldPosition="0"/>
    </format>
    <format dxfId="117">
      <pivotArea outline="0" collapsedLevelsAreSubtotals="1" fieldPosition="0"/>
    </format>
    <format dxfId="116">
      <pivotArea field="12" type="button" dataOnly="0" labelOnly="1" outline="0" axis="axisRow" fieldPosition="0"/>
    </format>
    <format dxfId="115">
      <pivotArea dataOnly="0" labelOnly="1" fieldPosition="0">
        <references count="1">
          <reference field="12" count="28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5"/>
            <x v="26"/>
            <x v="27"/>
            <x v="28"/>
            <x v="29"/>
            <x v="30"/>
          </reference>
        </references>
      </pivotArea>
    </format>
    <format dxfId="114">
      <pivotArea dataOnly="0" labelOnly="1" grandRow="1" outline="0" fieldPosition="0"/>
    </format>
    <format dxfId="11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2">
      <pivotArea type="all" dataOnly="0" outline="0" fieldPosition="0"/>
    </format>
    <format dxfId="111">
      <pivotArea outline="0" collapsedLevelsAreSubtotals="1" fieldPosition="0"/>
    </format>
    <format dxfId="110">
      <pivotArea field="12" type="button" dataOnly="0" labelOnly="1" outline="0" axis="axisRow" fieldPosition="0"/>
    </format>
    <format dxfId="109">
      <pivotArea dataOnly="0" labelOnly="1" fieldPosition="0">
        <references count="1">
          <reference field="12" count="28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5"/>
            <x v="26"/>
            <x v="27"/>
            <x v="28"/>
            <x v="29"/>
            <x v="30"/>
          </reference>
        </references>
      </pivotArea>
    </format>
    <format dxfId="108">
      <pivotArea dataOnly="0" labelOnly="1" grandRow="1" outline="0" fieldPosition="0"/>
    </format>
    <format dxfId="10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05">
      <pivotArea grandRow="1" outline="0" collapsedLevelsAreSubtotals="1" fieldPosition="0"/>
    </format>
    <format dxfId="104">
      <pivotArea dataOnly="0" labelOnly="1" grandRow="1" outline="0" fieldPosition="0"/>
    </format>
    <format dxfId="103">
      <pivotArea field="12" type="button" dataOnly="0" labelOnly="1" outline="0" axis="axisRow" fieldPosition="0"/>
    </format>
    <format dxfId="10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E46EBD-72E6-4565-8A2A-74C216955A79}" name="PivotTable1" cacheId="3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Q5:S36" firstHeaderRow="0" firstDataRow="1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2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umFmtId="1" showAll="0"/>
    <pivotField dataField="1" numFmtId="164" showAll="0"/>
  </pivotFields>
  <rowFields count="1">
    <field x="12"/>
  </rowFields>
  <rowItems count="3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Length (µm)" fld="12" subtotal="count" baseField="12" baseItem="0"/>
    <dataField name="Sum of Mass (µg)" fld="14" baseField="0" baseItem="0" numFmtId="2"/>
  </dataFields>
  <formats count="17">
    <format dxfId="101">
      <pivotArea type="all" dataOnly="0" outline="0" fieldPosition="0"/>
    </format>
    <format dxfId="100">
      <pivotArea outline="0" collapsedLevelsAreSubtotals="1" fieldPosition="0"/>
    </format>
    <format dxfId="99">
      <pivotArea field="12" type="button" dataOnly="0" labelOnly="1" outline="0" axis="axisRow" fieldPosition="0"/>
    </format>
    <format dxfId="98">
      <pivotArea dataOnly="0" labelOnly="1" fieldPosition="0">
        <references count="1">
          <reference field="12" count="0"/>
        </references>
      </pivotArea>
    </format>
    <format dxfId="97">
      <pivotArea dataOnly="0" labelOnly="1" grandRow="1" outline="0" fieldPosition="0"/>
    </format>
    <format dxfId="9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5">
      <pivotArea type="all" dataOnly="0" outline="0" fieldPosition="0"/>
    </format>
    <format dxfId="94">
      <pivotArea outline="0" collapsedLevelsAreSubtotals="1" fieldPosition="0"/>
    </format>
    <format dxfId="93">
      <pivotArea field="12" type="button" dataOnly="0" labelOnly="1" outline="0" axis="axisRow" fieldPosition="0"/>
    </format>
    <format dxfId="92">
      <pivotArea dataOnly="0" labelOnly="1" fieldPosition="0">
        <references count="1">
          <reference field="12" count="0"/>
        </references>
      </pivotArea>
    </format>
    <format dxfId="91">
      <pivotArea dataOnly="0" labelOnly="1" grandRow="1" outline="0" fieldPosition="0"/>
    </format>
    <format dxfId="9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9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88">
      <pivotArea grandRow="1" outline="0" collapsedLevelsAreSubtotals="1" fieldPosition="0"/>
    </format>
    <format dxfId="87">
      <pivotArea dataOnly="0" labelOnly="1" grandRow="1" outline="0" fieldPosition="0"/>
    </format>
    <format dxfId="86">
      <pivotArea field="12" type="button" dataOnly="0" labelOnly="1" outline="0" axis="axisRow" fieldPosition="0"/>
    </format>
    <format dxfId="8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microplasticsolution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085"/>
  <sheetViews>
    <sheetView zoomScale="70" zoomScaleNormal="70" workbookViewId="0">
      <selection activeCell="I64" sqref="I64"/>
    </sheetView>
  </sheetViews>
  <sheetFormatPr defaultColWidth="8.88671875" defaultRowHeight="13.8" x14ac:dyDescent="0.25"/>
  <cols>
    <col min="1" max="1" width="3.6640625" style="10" customWidth="1"/>
    <col min="2" max="2" width="13" style="10" customWidth="1"/>
    <col min="3" max="3" width="9.6640625" style="10" customWidth="1"/>
    <col min="4" max="4" width="8.88671875" style="10" customWidth="1"/>
    <col min="5" max="6" width="10.21875" style="10" bestFit="1" customWidth="1"/>
    <col min="7" max="7" width="8.88671875" style="10"/>
    <col min="8" max="8" width="13.6640625" style="10" customWidth="1"/>
    <col min="9" max="9" width="11" style="10" customWidth="1"/>
    <col min="10" max="10" width="10.5546875" style="10" customWidth="1"/>
    <col min="11" max="11" width="8.88671875" style="10"/>
    <col min="12" max="12" width="16.44140625" style="10" customWidth="1"/>
    <col min="13" max="13" width="12.88671875" style="10" customWidth="1"/>
    <col min="14" max="14" width="10.88671875" style="10" customWidth="1"/>
    <col min="15" max="15" width="8.88671875" style="10"/>
    <col min="16" max="16" width="12.5546875" style="10" customWidth="1"/>
    <col min="17" max="17" width="10.88671875" style="10" customWidth="1"/>
    <col min="18" max="18" width="11.5546875" style="10" customWidth="1"/>
    <col min="19" max="23" width="8.88671875" style="10"/>
    <col min="24" max="24" width="11.21875" style="10" customWidth="1"/>
    <col min="25" max="16384" width="8.88671875" style="10"/>
  </cols>
  <sheetData>
    <row r="1" spans="2:22" s="2" customFormat="1" x14ac:dyDescent="0.25"/>
    <row r="2" spans="2:22" s="2" customFormat="1" ht="20.399999999999999" x14ac:dyDescent="0.35">
      <c r="B2" s="8" t="s">
        <v>83</v>
      </c>
    </row>
    <row r="3" spans="2:22" s="2" customFormat="1" ht="28.8" customHeight="1" x14ac:dyDescent="0.3">
      <c r="B3" s="7" t="s">
        <v>56</v>
      </c>
    </row>
    <row r="4" spans="2:22" s="2" customFormat="1" ht="19.2" customHeight="1" x14ac:dyDescent="0.3">
      <c r="B4" s="7" t="s">
        <v>59</v>
      </c>
      <c r="R4" s="3" t="s">
        <v>10</v>
      </c>
      <c r="V4" s="9" t="s">
        <v>25</v>
      </c>
    </row>
    <row r="5" spans="2:22" s="2" customFormat="1" ht="17.399999999999999" x14ac:dyDescent="0.3">
      <c r="B5" s="7" t="s">
        <v>82</v>
      </c>
    </row>
    <row r="6" spans="2:22" s="2" customFormat="1" ht="15" x14ac:dyDescent="0.25">
      <c r="B6" s="6" t="s">
        <v>64</v>
      </c>
    </row>
    <row r="7" spans="2:22" s="2" customFormat="1" ht="27" customHeight="1" x14ac:dyDescent="0.25"/>
    <row r="8" spans="2:22" x14ac:dyDescent="0.25">
      <c r="M8" s="11"/>
      <c r="N8" s="11"/>
      <c r="O8" s="11"/>
      <c r="P8" s="11"/>
    </row>
    <row r="9" spans="2:22" x14ac:dyDescent="0.25">
      <c r="B9" s="11"/>
      <c r="C9" s="56" t="s">
        <v>52</v>
      </c>
      <c r="D9" s="56" t="s">
        <v>53</v>
      </c>
      <c r="E9" s="56" t="s">
        <v>54</v>
      </c>
      <c r="F9" s="19" t="s">
        <v>55</v>
      </c>
      <c r="H9" s="21" t="s">
        <v>60</v>
      </c>
      <c r="I9" s="21"/>
      <c r="J9" s="21"/>
      <c r="K9" s="11"/>
      <c r="L9" s="21" t="s">
        <v>21</v>
      </c>
      <c r="M9" s="20"/>
      <c r="N9" s="21"/>
      <c r="O9" s="11"/>
      <c r="P9" s="10" t="s">
        <v>22</v>
      </c>
      <c r="Q9" s="47">
        <f xml:space="preserve"> 0.0000012*10^5 - 0.0002495*10^4 + 0.0177841*10^3 - 0.4988922*10^2 + 13.6759502*10 + 61.6189327</f>
        <v>163.89831470000001</v>
      </c>
    </row>
    <row r="10" spans="2:22" x14ac:dyDescent="0.25">
      <c r="B10" s="13" t="s">
        <v>26</v>
      </c>
      <c r="C10" s="57" t="s">
        <v>61</v>
      </c>
      <c r="D10" s="57" t="s">
        <v>61</v>
      </c>
      <c r="E10" s="57" t="s">
        <v>61</v>
      </c>
      <c r="F10" s="12" t="s">
        <v>61</v>
      </c>
      <c r="H10" s="11" t="s">
        <v>62</v>
      </c>
      <c r="I10" s="11" t="s">
        <v>63</v>
      </c>
      <c r="J10" s="11" t="s">
        <v>47</v>
      </c>
      <c r="L10" s="11" t="s">
        <v>27</v>
      </c>
      <c r="M10" s="11" t="s">
        <v>19</v>
      </c>
      <c r="N10" s="11" t="s">
        <v>20</v>
      </c>
      <c r="P10" s="10" t="s">
        <v>23</v>
      </c>
      <c r="Q10" s="47">
        <f xml:space="preserve"> 0.0000012*50^5 - 0.0002495*50^4 + 0.0177841*50^3 - 0.4988922*50^2 + 13.6759502*50 + 61.6189327</f>
        <v>536.8234427000001</v>
      </c>
    </row>
    <row r="11" spans="2:22" x14ac:dyDescent="0.25">
      <c r="B11" s="28" t="s">
        <v>57</v>
      </c>
      <c r="C11" s="58">
        <v>29.197080291970806</v>
      </c>
      <c r="D11" s="58">
        <v>43.79562043795621</v>
      </c>
      <c r="E11" s="58">
        <v>0</v>
      </c>
      <c r="F11" s="27">
        <v>87.591240875912419</v>
      </c>
      <c r="H11" s="27">
        <f t="shared" ref="H11:H40" si="0">AVERAGE(F11,D11,E11,C11)</f>
        <v>40.145985401459853</v>
      </c>
      <c r="I11" s="27">
        <f t="shared" ref="I11:I39" si="1">_xlfn.STDEV.P(F11,D11,E11,C11)</f>
        <v>31.606766561475872</v>
      </c>
      <c r="J11" s="27">
        <f>I11/H11*100</f>
        <v>78.729582162221718</v>
      </c>
      <c r="L11" s="25">
        <v>75</v>
      </c>
      <c r="M11" s="26">
        <f>H11/$H$42*100</f>
        <v>1.0156971375807939</v>
      </c>
      <c r="N11" s="26">
        <f>M11</f>
        <v>1.0156971375807939</v>
      </c>
      <c r="P11" s="10" t="s">
        <v>24</v>
      </c>
      <c r="Q11" s="47">
        <f xml:space="preserve"> 0.0000012*90^5 - 0.0002495*90^4 + 0.0177841*90^3 - 0.4988922*90^2 + 13.6759502*90 + 61.6189327</f>
        <v>932.2215307000024</v>
      </c>
    </row>
    <row r="12" spans="2:22" x14ac:dyDescent="0.25">
      <c r="B12" s="14" t="s">
        <v>28</v>
      </c>
      <c r="C12" s="59">
        <v>175.18248175182484</v>
      </c>
      <c r="D12" s="59">
        <v>291.97080291970804</v>
      </c>
      <c r="E12" s="59">
        <v>102.18978102189782</v>
      </c>
      <c r="F12" s="15">
        <v>145.98540145985402</v>
      </c>
      <c r="H12" s="15">
        <f t="shared" si="0"/>
        <v>178.83211678832117</v>
      </c>
      <c r="I12" s="15">
        <f t="shared" si="1"/>
        <v>70.296935344008133</v>
      </c>
      <c r="J12" s="15">
        <f t="shared" ref="J12:J39" si="2">I12/H12*100</f>
        <v>39.308898539302504</v>
      </c>
      <c r="L12" s="10">
        <v>125</v>
      </c>
      <c r="M12" s="16">
        <f>H12/$H$42*100</f>
        <v>4.5244690674053549</v>
      </c>
      <c r="N12" s="16">
        <f>N11+M12</f>
        <v>5.5401662049861491</v>
      </c>
    </row>
    <row r="13" spans="2:22" x14ac:dyDescent="0.25">
      <c r="B13" s="28" t="s">
        <v>29</v>
      </c>
      <c r="C13" s="58">
        <v>262.77372262773724</v>
      </c>
      <c r="D13" s="58">
        <v>218.97810218978103</v>
      </c>
      <c r="E13" s="58">
        <v>204.37956204379563</v>
      </c>
      <c r="F13" s="27">
        <v>262.77372262773724</v>
      </c>
      <c r="H13" s="27">
        <f t="shared" si="0"/>
        <v>237.22627737226279</v>
      </c>
      <c r="I13" s="27">
        <f t="shared" si="1"/>
        <v>26.063607403441058</v>
      </c>
      <c r="J13" s="27">
        <f t="shared" ref="J13" si="3">I13/H13*100</f>
        <v>10.986812966988998</v>
      </c>
      <c r="L13" s="25">
        <v>175</v>
      </c>
      <c r="M13" s="26">
        <f>H13/$H$42*100</f>
        <v>6.0018467220683283</v>
      </c>
      <c r="N13" s="26">
        <f t="shared" ref="N13:N40" si="4">N12+M13</f>
        <v>11.542012927054477</v>
      </c>
      <c r="P13" s="17" t="s">
        <v>81</v>
      </c>
    </row>
    <row r="14" spans="2:22" x14ac:dyDescent="0.25">
      <c r="B14" s="14" t="s">
        <v>30</v>
      </c>
      <c r="C14" s="59">
        <v>175.18248175182484</v>
      </c>
      <c r="D14" s="59">
        <v>160.58394160583941</v>
      </c>
      <c r="E14" s="59">
        <v>335.76642335766428</v>
      </c>
      <c r="F14" s="15">
        <v>262.77372262773724</v>
      </c>
      <c r="H14" s="15">
        <f t="shared" si="0"/>
        <v>233.57664233576645</v>
      </c>
      <c r="I14" s="15">
        <f t="shared" si="1"/>
        <v>70.769049013377071</v>
      </c>
      <c r="J14" s="15">
        <f t="shared" si="2"/>
        <v>30.297999108852053</v>
      </c>
      <c r="L14" s="10">
        <v>225</v>
      </c>
      <c r="M14" s="16">
        <f t="shared" ref="M14:M40" si="5">H14/$H$42*100</f>
        <v>5.9095106186518924</v>
      </c>
      <c r="N14" s="16">
        <f t="shared" si="4"/>
        <v>17.451523545706369</v>
      </c>
    </row>
    <row r="15" spans="2:22" x14ac:dyDescent="0.25">
      <c r="B15" s="28" t="s">
        <v>31</v>
      </c>
      <c r="C15" s="58">
        <v>218.97810218978103</v>
      </c>
      <c r="D15" s="58">
        <v>262.77372262773724</v>
      </c>
      <c r="E15" s="58">
        <v>248.17518248175185</v>
      </c>
      <c r="F15" s="27">
        <v>277.37226277372264</v>
      </c>
      <c r="H15" s="27">
        <f t="shared" si="0"/>
        <v>251.82481751824818</v>
      </c>
      <c r="I15" s="27">
        <f t="shared" si="1"/>
        <v>21.59153205510809</v>
      </c>
      <c r="J15" s="27">
        <f t="shared" si="2"/>
        <v>8.5740286711588656</v>
      </c>
      <c r="L15" s="25">
        <v>275</v>
      </c>
      <c r="M15" s="26">
        <f t="shared" si="5"/>
        <v>6.3711911357340707</v>
      </c>
      <c r="N15" s="26">
        <f t="shared" si="4"/>
        <v>23.822714681440438</v>
      </c>
    </row>
    <row r="16" spans="2:22" x14ac:dyDescent="0.25">
      <c r="B16" s="14" t="s">
        <v>32</v>
      </c>
      <c r="C16" s="59">
        <v>233.57664233576645</v>
      </c>
      <c r="D16" s="59">
        <v>204.37956204379563</v>
      </c>
      <c r="E16" s="59">
        <v>291.97080291970804</v>
      </c>
      <c r="F16" s="15">
        <v>321.16788321167883</v>
      </c>
      <c r="H16" s="15">
        <f t="shared" si="0"/>
        <v>262.77372262773724</v>
      </c>
      <c r="I16" s="15">
        <f t="shared" si="1"/>
        <v>46.164637374720748</v>
      </c>
      <c r="J16" s="15">
        <f>I16/H16*100</f>
        <v>17.568209223157616</v>
      </c>
      <c r="L16" s="10">
        <v>325</v>
      </c>
      <c r="M16" s="16">
        <f t="shared" si="5"/>
        <v>6.6481994459833782</v>
      </c>
      <c r="N16" s="16">
        <f t="shared" si="4"/>
        <v>30.470914127423818</v>
      </c>
    </row>
    <row r="17" spans="2:14" x14ac:dyDescent="0.25">
      <c r="B17" s="28" t="s">
        <v>33</v>
      </c>
      <c r="C17" s="58">
        <v>189.78102189781023</v>
      </c>
      <c r="D17" s="58">
        <v>102.18978102189782</v>
      </c>
      <c r="E17" s="58">
        <v>218.97810218978103</v>
      </c>
      <c r="F17" s="27">
        <v>116.78832116788323</v>
      </c>
      <c r="H17" s="27">
        <f t="shared" si="0"/>
        <v>156.93430656934308</v>
      </c>
      <c r="I17" s="27">
        <f t="shared" si="1"/>
        <v>48.828788906057135</v>
      </c>
      <c r="J17" s="27">
        <f t="shared" si="2"/>
        <v>31.114158512231754</v>
      </c>
      <c r="L17" s="25">
        <v>375</v>
      </c>
      <c r="M17" s="26">
        <f t="shared" si="5"/>
        <v>3.9704524469067399</v>
      </c>
      <c r="N17" s="26">
        <f t="shared" si="4"/>
        <v>34.441366574330559</v>
      </c>
    </row>
    <row r="18" spans="2:14" x14ac:dyDescent="0.25">
      <c r="B18" s="14" t="s">
        <v>34</v>
      </c>
      <c r="C18" s="59">
        <v>116.78832116788323</v>
      </c>
      <c r="D18" s="59">
        <v>160.58394160583941</v>
      </c>
      <c r="E18" s="59">
        <v>189.78102189781023</v>
      </c>
      <c r="F18" s="15">
        <v>204.37956204379563</v>
      </c>
      <c r="H18" s="15">
        <f t="shared" si="0"/>
        <v>167.88321167883214</v>
      </c>
      <c r="I18" s="15">
        <f t="shared" si="1"/>
        <v>33.449457627414795</v>
      </c>
      <c r="J18" s="15">
        <f t="shared" si="2"/>
        <v>19.924242151981851</v>
      </c>
      <c r="L18" s="10">
        <v>425</v>
      </c>
      <c r="M18" s="16">
        <f t="shared" si="5"/>
        <v>4.2474607571560483</v>
      </c>
      <c r="N18" s="16">
        <f t="shared" si="4"/>
        <v>38.688827331486607</v>
      </c>
    </row>
    <row r="19" spans="2:14" x14ac:dyDescent="0.25">
      <c r="B19" s="28" t="s">
        <v>35</v>
      </c>
      <c r="C19" s="58">
        <v>145.98540145985402</v>
      </c>
      <c r="D19" s="58">
        <v>131.38686131386862</v>
      </c>
      <c r="E19" s="58">
        <v>218.97810218978103</v>
      </c>
      <c r="F19" s="27">
        <v>87.591240875912419</v>
      </c>
      <c r="H19" s="27">
        <f t="shared" si="0"/>
        <v>145.98540145985402</v>
      </c>
      <c r="I19" s="27">
        <f t="shared" si="1"/>
        <v>47.304676630714326</v>
      </c>
      <c r="J19" s="27">
        <f t="shared" si="2"/>
        <v>32.403703492039313</v>
      </c>
      <c r="L19" s="25">
        <v>475</v>
      </c>
      <c r="M19" s="26">
        <f t="shared" si="5"/>
        <v>3.6934441366574324</v>
      </c>
      <c r="N19" s="26">
        <f t="shared" si="4"/>
        <v>42.38227146814404</v>
      </c>
    </row>
    <row r="20" spans="2:14" x14ac:dyDescent="0.25">
      <c r="B20" s="14" t="s">
        <v>36</v>
      </c>
      <c r="C20" s="59">
        <v>233.57664233576645</v>
      </c>
      <c r="D20" s="59">
        <v>145.98540145985402</v>
      </c>
      <c r="E20" s="59">
        <v>102.18978102189782</v>
      </c>
      <c r="F20" s="15">
        <v>306.56934306569343</v>
      </c>
      <c r="H20" s="15">
        <f t="shared" si="0"/>
        <v>197.08029197080293</v>
      </c>
      <c r="I20" s="15">
        <f t="shared" si="1"/>
        <v>78.953677564904865</v>
      </c>
      <c r="J20" s="15">
        <f t="shared" si="2"/>
        <v>40.061680838488762</v>
      </c>
      <c r="L20" s="10">
        <v>525</v>
      </c>
      <c r="M20" s="16">
        <f t="shared" si="5"/>
        <v>4.9861495844875341</v>
      </c>
      <c r="N20" s="16">
        <f t="shared" si="4"/>
        <v>47.368421052631575</v>
      </c>
    </row>
    <row r="21" spans="2:14" x14ac:dyDescent="0.25">
      <c r="B21" s="28" t="s">
        <v>37</v>
      </c>
      <c r="C21" s="58">
        <v>175.18248175182484</v>
      </c>
      <c r="D21" s="58">
        <v>160.58394160583941</v>
      </c>
      <c r="E21" s="58">
        <v>204.37956204379563</v>
      </c>
      <c r="F21" s="27">
        <v>218.97810218978103</v>
      </c>
      <c r="H21" s="27">
        <f t="shared" si="0"/>
        <v>189.78102189781023</v>
      </c>
      <c r="I21" s="27">
        <f t="shared" si="1"/>
        <v>23.082318687360218</v>
      </c>
      <c r="J21" s="27">
        <f t="shared" si="2"/>
        <v>12.162606385262883</v>
      </c>
      <c r="L21" s="25">
        <v>575</v>
      </c>
      <c r="M21" s="26">
        <f t="shared" si="5"/>
        <v>4.8014773776546633</v>
      </c>
      <c r="N21" s="26">
        <f t="shared" si="4"/>
        <v>52.169898430286239</v>
      </c>
    </row>
    <row r="22" spans="2:14" x14ac:dyDescent="0.25">
      <c r="B22" s="14" t="s">
        <v>38</v>
      </c>
      <c r="C22" s="59">
        <v>262.77372262773724</v>
      </c>
      <c r="D22" s="59">
        <v>233.57664233576645</v>
      </c>
      <c r="E22" s="59">
        <v>189.78102189781023</v>
      </c>
      <c r="F22" s="15">
        <v>204.37956204379563</v>
      </c>
      <c r="H22" s="15">
        <f t="shared" si="0"/>
        <v>222.62773722627739</v>
      </c>
      <c r="I22" s="15">
        <f t="shared" si="1"/>
        <v>28.033378641856327</v>
      </c>
      <c r="J22" s="15">
        <f t="shared" si="2"/>
        <v>12.592042209620709</v>
      </c>
      <c r="L22" s="10">
        <v>625</v>
      </c>
      <c r="M22" s="16">
        <f t="shared" si="5"/>
        <v>5.6325023084025849</v>
      </c>
      <c r="N22" s="16">
        <f t="shared" si="4"/>
        <v>57.802400738688824</v>
      </c>
    </row>
    <row r="23" spans="2:14" x14ac:dyDescent="0.25">
      <c r="B23" s="28" t="s">
        <v>39</v>
      </c>
      <c r="C23" s="58">
        <v>218.97810218978103</v>
      </c>
      <c r="D23" s="58">
        <v>175.18248175182484</v>
      </c>
      <c r="E23" s="58">
        <v>116.78832116788323</v>
      </c>
      <c r="F23" s="27">
        <v>248.17518248175185</v>
      </c>
      <c r="H23" s="27">
        <f t="shared" si="0"/>
        <v>189.78102189781023</v>
      </c>
      <c r="I23" s="27">
        <f t="shared" si="1"/>
        <v>49.506058270987332</v>
      </c>
      <c r="J23" s="27">
        <f t="shared" si="2"/>
        <v>26.085884550481786</v>
      </c>
      <c r="L23" s="25">
        <v>675</v>
      </c>
      <c r="M23" s="26">
        <f t="shared" si="5"/>
        <v>4.8014773776546633</v>
      </c>
      <c r="N23" s="26">
        <f t="shared" si="4"/>
        <v>62.603878116343488</v>
      </c>
    </row>
    <row r="24" spans="2:14" x14ac:dyDescent="0.25">
      <c r="B24" s="14" t="s">
        <v>40</v>
      </c>
      <c r="C24" s="59">
        <v>204.37956204379563</v>
      </c>
      <c r="D24" s="59">
        <v>218.97810218978103</v>
      </c>
      <c r="E24" s="59">
        <v>87.591240875912419</v>
      </c>
      <c r="F24" s="15">
        <v>131.38686131386862</v>
      </c>
      <c r="H24" s="15">
        <f t="shared" si="0"/>
        <v>160.58394160583941</v>
      </c>
      <c r="I24" s="15">
        <f t="shared" si="1"/>
        <v>53.638461520799524</v>
      </c>
      <c r="J24" s="15">
        <f t="shared" si="2"/>
        <v>33.402132856134244</v>
      </c>
      <c r="L24" s="10">
        <v>725</v>
      </c>
      <c r="M24" s="16">
        <f t="shared" si="5"/>
        <v>4.0627885503231758</v>
      </c>
      <c r="N24" s="16">
        <f t="shared" si="4"/>
        <v>66.666666666666657</v>
      </c>
    </row>
    <row r="25" spans="2:14" x14ac:dyDescent="0.25">
      <c r="B25" s="28" t="s">
        <v>41</v>
      </c>
      <c r="C25" s="58">
        <v>87.591240875912419</v>
      </c>
      <c r="D25" s="58">
        <v>131.38686131386862</v>
      </c>
      <c r="E25" s="58">
        <v>175.18248175182484</v>
      </c>
      <c r="F25" s="27">
        <v>102.18978102189782</v>
      </c>
      <c r="H25" s="27">
        <f t="shared" si="0"/>
        <v>124.08759124087594</v>
      </c>
      <c r="I25" s="27">
        <f t="shared" si="1"/>
        <v>33.449457627414851</v>
      </c>
      <c r="J25" s="27">
        <f t="shared" si="2"/>
        <v>26.956327617387256</v>
      </c>
      <c r="L25" s="25">
        <v>775</v>
      </c>
      <c r="M25" s="26">
        <f t="shared" si="5"/>
        <v>3.1394275161588188</v>
      </c>
      <c r="N25" s="26">
        <f t="shared" si="4"/>
        <v>69.806094182825476</v>
      </c>
    </row>
    <row r="26" spans="2:14" x14ac:dyDescent="0.25">
      <c r="B26" s="14" t="s">
        <v>42</v>
      </c>
      <c r="C26" s="59">
        <v>116.78832116788323</v>
      </c>
      <c r="D26" s="59">
        <v>204.37956204379563</v>
      </c>
      <c r="E26" s="59">
        <v>116.78832116788323</v>
      </c>
      <c r="F26" s="15">
        <v>131.38686131386862</v>
      </c>
      <c r="H26" s="15">
        <f t="shared" si="0"/>
        <v>142.33576642335768</v>
      </c>
      <c r="I26" s="15">
        <f t="shared" si="1"/>
        <v>36.313410113380222</v>
      </c>
      <c r="J26" s="15">
        <f t="shared" si="2"/>
        <v>25.512498387349179</v>
      </c>
      <c r="L26" s="10">
        <v>825</v>
      </c>
      <c r="M26" s="16">
        <f t="shared" si="5"/>
        <v>3.6011080332409975</v>
      </c>
      <c r="N26" s="16">
        <f t="shared" si="4"/>
        <v>73.40720221606648</v>
      </c>
    </row>
    <row r="27" spans="2:14" x14ac:dyDescent="0.25">
      <c r="B27" s="28" t="s">
        <v>43</v>
      </c>
      <c r="C27" s="58">
        <v>131.38686131386862</v>
      </c>
      <c r="D27" s="58">
        <v>145.98540145985402</v>
      </c>
      <c r="E27" s="58">
        <v>131.38686131386862</v>
      </c>
      <c r="F27" s="27">
        <v>233.57664233576645</v>
      </c>
      <c r="H27" s="27">
        <f t="shared" si="0"/>
        <v>160.58394160583941</v>
      </c>
      <c r="I27" s="27">
        <f t="shared" si="1"/>
        <v>42.561692663104452</v>
      </c>
      <c r="J27" s="27">
        <f t="shared" si="2"/>
        <v>26.50432679475141</v>
      </c>
      <c r="L27" s="25">
        <v>875</v>
      </c>
      <c r="M27" s="26">
        <f t="shared" si="5"/>
        <v>4.0627885503231758</v>
      </c>
      <c r="N27" s="26">
        <f t="shared" si="4"/>
        <v>77.469990766389657</v>
      </c>
    </row>
    <row r="28" spans="2:14" x14ac:dyDescent="0.25">
      <c r="B28" s="14" t="s">
        <v>45</v>
      </c>
      <c r="C28" s="59">
        <v>72.992700729927009</v>
      </c>
      <c r="D28" s="59">
        <v>175.18248175182484</v>
      </c>
      <c r="E28" s="59">
        <v>131.38686131386862</v>
      </c>
      <c r="F28" s="15">
        <v>131.38686131386862</v>
      </c>
      <c r="H28" s="15">
        <f t="shared" si="0"/>
        <v>127.73722627737229</v>
      </c>
      <c r="I28" s="15">
        <f t="shared" si="1"/>
        <v>36.31341011338025</v>
      </c>
      <c r="J28" s="15">
        <f t="shared" si="2"/>
        <v>28.428212488760536</v>
      </c>
      <c r="L28" s="10">
        <v>925</v>
      </c>
      <c r="M28" s="16">
        <f t="shared" si="5"/>
        <v>3.2317636195752542</v>
      </c>
      <c r="N28" s="16">
        <f t="shared" si="4"/>
        <v>80.701754385964904</v>
      </c>
    </row>
    <row r="29" spans="2:14" x14ac:dyDescent="0.25">
      <c r="B29" s="28" t="s">
        <v>44</v>
      </c>
      <c r="C29" s="58">
        <v>72.992700729927009</v>
      </c>
      <c r="D29" s="58">
        <v>116.78832116788323</v>
      </c>
      <c r="E29" s="58">
        <v>72.992700729927009</v>
      </c>
      <c r="F29" s="27">
        <v>72.992700729927009</v>
      </c>
      <c r="H29" s="27">
        <f t="shared" si="0"/>
        <v>83.94160583941607</v>
      </c>
      <c r="I29" s="27">
        <f t="shared" si="1"/>
        <v>18.964059936885484</v>
      </c>
      <c r="J29" s="27">
        <f t="shared" ref="J29:J38" si="6">I29/H29*100</f>
        <v>22.591967055246183</v>
      </c>
      <c r="L29" s="25">
        <v>975</v>
      </c>
      <c r="M29" s="26">
        <f t="shared" si="5"/>
        <v>2.1237303785780242</v>
      </c>
      <c r="N29" s="26">
        <f t="shared" si="4"/>
        <v>82.825484764542921</v>
      </c>
    </row>
    <row r="30" spans="2:14" x14ac:dyDescent="0.25">
      <c r="B30" s="14" t="s">
        <v>69</v>
      </c>
      <c r="C30" s="59">
        <v>102.18978102189782</v>
      </c>
      <c r="D30" s="59">
        <v>58.394160583941613</v>
      </c>
      <c r="E30" s="59">
        <v>72.992700729927009</v>
      </c>
      <c r="F30" s="15">
        <v>102.18978102189782</v>
      </c>
      <c r="H30" s="15">
        <f t="shared" si="0"/>
        <v>83.941605839416056</v>
      </c>
      <c r="I30" s="15">
        <f t="shared" si="1"/>
        <v>18.964059936885555</v>
      </c>
      <c r="J30" s="15">
        <f t="shared" si="6"/>
        <v>22.591967055246272</v>
      </c>
      <c r="L30" s="10">
        <v>1025</v>
      </c>
      <c r="M30" s="16">
        <f t="shared" si="5"/>
        <v>2.1237303785780237</v>
      </c>
      <c r="N30" s="16">
        <f t="shared" si="4"/>
        <v>84.949215143120938</v>
      </c>
    </row>
    <row r="31" spans="2:14" x14ac:dyDescent="0.25">
      <c r="B31" s="28" t="s">
        <v>70</v>
      </c>
      <c r="C31" s="58">
        <v>102.18978102189782</v>
      </c>
      <c r="D31" s="58">
        <v>131.38686131386862</v>
      </c>
      <c r="E31" s="58">
        <v>87.591240875912419</v>
      </c>
      <c r="F31" s="27">
        <v>29.197080291970806</v>
      </c>
      <c r="H31" s="27">
        <f t="shared" si="0"/>
        <v>87.591240875912419</v>
      </c>
      <c r="I31" s="27">
        <f t="shared" si="1"/>
        <v>37.219120537173602</v>
      </c>
      <c r="J31" s="27">
        <f t="shared" si="6"/>
        <v>42.491829279939857</v>
      </c>
      <c r="L31" s="25">
        <v>1075</v>
      </c>
      <c r="M31" s="26">
        <f t="shared" si="5"/>
        <v>2.21606648199446</v>
      </c>
      <c r="N31" s="26">
        <f t="shared" si="4"/>
        <v>87.165281625115398</v>
      </c>
    </row>
    <row r="32" spans="2:14" x14ac:dyDescent="0.25">
      <c r="B32" s="14" t="s">
        <v>71</v>
      </c>
      <c r="C32" s="59">
        <v>43.79562043795621</v>
      </c>
      <c r="D32" s="59">
        <v>43.79562043795621</v>
      </c>
      <c r="E32" s="59">
        <v>14.598540145985403</v>
      </c>
      <c r="F32" s="15">
        <v>145.98540145985402</v>
      </c>
      <c r="H32" s="15">
        <f t="shared" si="0"/>
        <v>62.043795620437962</v>
      </c>
      <c r="I32" s="15">
        <f t="shared" si="1"/>
        <v>49.908008507946505</v>
      </c>
      <c r="J32" s="15">
        <f t="shared" si="6"/>
        <v>80.439966653984357</v>
      </c>
      <c r="L32" s="10">
        <v>1125</v>
      </c>
      <c r="M32" s="16">
        <f t="shared" si="5"/>
        <v>1.5697137580794089</v>
      </c>
      <c r="N32" s="16">
        <f t="shared" si="4"/>
        <v>88.7349953831948</v>
      </c>
    </row>
    <row r="33" spans="2:22" x14ac:dyDescent="0.25">
      <c r="B33" s="28" t="s">
        <v>72</v>
      </c>
      <c r="C33" s="58">
        <v>58.394160583941613</v>
      </c>
      <c r="D33" s="58">
        <v>58.394160583941613</v>
      </c>
      <c r="E33" s="58">
        <v>29.197080291970806</v>
      </c>
      <c r="F33" s="27">
        <v>43.79562043795621</v>
      </c>
      <c r="H33" s="27">
        <f t="shared" si="0"/>
        <v>47.445255474452559</v>
      </c>
      <c r="I33" s="27">
        <f t="shared" si="1"/>
        <v>12.104470037793448</v>
      </c>
      <c r="J33" s="27">
        <f t="shared" si="6"/>
        <v>25.512498387349265</v>
      </c>
      <c r="L33" s="25">
        <v>1175</v>
      </c>
      <c r="M33" s="26">
        <f t="shared" si="5"/>
        <v>1.2003693444136658</v>
      </c>
      <c r="N33" s="26">
        <f t="shared" si="4"/>
        <v>89.935364727608459</v>
      </c>
    </row>
    <row r="34" spans="2:22" x14ac:dyDescent="0.25">
      <c r="B34" s="14" t="s">
        <v>73</v>
      </c>
      <c r="C34" s="59">
        <v>102.18978102189782</v>
      </c>
      <c r="D34" s="59">
        <v>116.78832116788323</v>
      </c>
      <c r="E34" s="59">
        <v>0</v>
      </c>
      <c r="F34" s="15">
        <v>87.591240875912419</v>
      </c>
      <c r="H34" s="15">
        <f t="shared" si="0"/>
        <v>76.642335766423372</v>
      </c>
      <c r="I34" s="15">
        <f t="shared" si="1"/>
        <v>45.437589773681502</v>
      </c>
      <c r="J34" s="15">
        <f t="shared" si="6"/>
        <v>59.285236180898714</v>
      </c>
      <c r="L34" s="10">
        <v>1225</v>
      </c>
      <c r="M34" s="16">
        <f t="shared" si="5"/>
        <v>1.9390581717451525</v>
      </c>
      <c r="N34" s="16">
        <f t="shared" si="4"/>
        <v>91.874422899353618</v>
      </c>
    </row>
    <row r="35" spans="2:22" x14ac:dyDescent="0.25">
      <c r="B35" s="28" t="s">
        <v>79</v>
      </c>
      <c r="C35" s="58">
        <v>0</v>
      </c>
      <c r="D35" s="58">
        <v>58.394160583941613</v>
      </c>
      <c r="E35" s="58">
        <v>58.394160583941613</v>
      </c>
      <c r="F35" s="27">
        <v>29.197080291970806</v>
      </c>
      <c r="H35" s="27">
        <f t="shared" si="0"/>
        <v>36.496350364963504</v>
      </c>
      <c r="I35" s="27">
        <f t="shared" si="1"/>
        <v>24.208940075586867</v>
      </c>
      <c r="J35" s="27">
        <f t="shared" si="6"/>
        <v>66.332495807108018</v>
      </c>
      <c r="L35" s="25">
        <v>1275</v>
      </c>
      <c r="M35" s="26">
        <f t="shared" si="5"/>
        <v>0.92336103416435811</v>
      </c>
      <c r="N35" s="26">
        <f t="shared" si="4"/>
        <v>92.797783933517977</v>
      </c>
    </row>
    <row r="36" spans="2:22" x14ac:dyDescent="0.25">
      <c r="B36" s="14" t="s">
        <v>74</v>
      </c>
      <c r="C36" s="59">
        <v>43.79562043795621</v>
      </c>
      <c r="D36" s="59">
        <v>29.197080291970806</v>
      </c>
      <c r="E36" s="59">
        <v>14.598540145985403</v>
      </c>
      <c r="F36" s="15">
        <v>14.598540145985403</v>
      </c>
      <c r="H36" s="15">
        <f t="shared" si="0"/>
        <v>25.547445255474457</v>
      </c>
      <c r="I36" s="15">
        <f t="shared" si="1"/>
        <v>12.10447003779343</v>
      </c>
      <c r="J36" s="15">
        <f t="shared" si="6"/>
        <v>47.38035414793427</v>
      </c>
      <c r="L36" s="10">
        <v>1325</v>
      </c>
      <c r="M36" s="16">
        <f t="shared" si="5"/>
        <v>0.64635272391505083</v>
      </c>
      <c r="N36" s="16">
        <f t="shared" si="4"/>
        <v>93.444136657433035</v>
      </c>
    </row>
    <row r="37" spans="2:22" x14ac:dyDescent="0.25">
      <c r="B37" s="28" t="s">
        <v>75</v>
      </c>
      <c r="C37" s="58">
        <v>43.79562043795621</v>
      </c>
      <c r="D37" s="58">
        <v>58.394160583941613</v>
      </c>
      <c r="E37" s="58">
        <v>29.197080291970806</v>
      </c>
      <c r="F37" s="27">
        <v>43.79562043795621</v>
      </c>
      <c r="H37" s="27">
        <f t="shared" si="0"/>
        <v>43.79562043795621</v>
      </c>
      <c r="I37" s="27">
        <f t="shared" si="1"/>
        <v>10.322726732650342</v>
      </c>
      <c r="J37" s="27">
        <f>I37/H37*100</f>
        <v>23.570226039551613</v>
      </c>
      <c r="L37" s="25">
        <v>1375</v>
      </c>
      <c r="M37" s="26">
        <f t="shared" si="5"/>
        <v>1.10803324099723</v>
      </c>
      <c r="N37" s="26">
        <f t="shared" si="4"/>
        <v>94.552169898430265</v>
      </c>
    </row>
    <row r="38" spans="2:22" x14ac:dyDescent="0.25">
      <c r="B38" s="14" t="s">
        <v>76</v>
      </c>
      <c r="C38" s="59">
        <v>72.992700729927009</v>
      </c>
      <c r="D38" s="59">
        <v>29.197080291970806</v>
      </c>
      <c r="E38" s="59">
        <v>58.394160583941613</v>
      </c>
      <c r="F38" s="15">
        <v>29.197080291970806</v>
      </c>
      <c r="H38" s="15">
        <f t="shared" si="0"/>
        <v>47.445255474452559</v>
      </c>
      <c r="I38" s="15">
        <f t="shared" si="1"/>
        <v>18.964059936885509</v>
      </c>
      <c r="J38" s="15">
        <f t="shared" si="6"/>
        <v>39.970403251589453</v>
      </c>
      <c r="L38" s="10">
        <v>1425</v>
      </c>
      <c r="M38" s="16">
        <f t="shared" si="5"/>
        <v>1.2003693444136658</v>
      </c>
      <c r="N38" s="16">
        <f t="shared" si="4"/>
        <v>95.752539242843937</v>
      </c>
    </row>
    <row r="39" spans="2:22" x14ac:dyDescent="0.25">
      <c r="B39" s="28" t="s">
        <v>77</v>
      </c>
      <c r="C39" s="58">
        <v>58.394160583941613</v>
      </c>
      <c r="D39" s="58">
        <v>0</v>
      </c>
      <c r="E39" s="58">
        <v>29.197080291970806</v>
      </c>
      <c r="F39" s="27">
        <v>72.992700729927009</v>
      </c>
      <c r="H39" s="27">
        <f t="shared" si="0"/>
        <v>40.145985401459853</v>
      </c>
      <c r="I39" s="27">
        <f t="shared" si="1"/>
        <v>28.033378641856242</v>
      </c>
      <c r="J39" s="27">
        <f t="shared" si="2"/>
        <v>69.828597707896449</v>
      </c>
      <c r="L39" s="25">
        <v>1475</v>
      </c>
      <c r="M39" s="26">
        <f t="shared" si="5"/>
        <v>1.0156971375807939</v>
      </c>
      <c r="N39" s="26">
        <f t="shared" si="4"/>
        <v>96.768236380424725</v>
      </c>
    </row>
    <row r="40" spans="2:22" x14ac:dyDescent="0.25">
      <c r="B40" s="46" t="s">
        <v>78</v>
      </c>
      <c r="C40" s="59">
        <v>116.78832116788323</v>
      </c>
      <c r="D40" s="59">
        <v>131.38686131386862</v>
      </c>
      <c r="E40" s="59">
        <v>102.18978102189782</v>
      </c>
      <c r="F40" s="15">
        <v>160.58394160583941</v>
      </c>
      <c r="H40" s="15">
        <f t="shared" si="0"/>
        <v>127.73722627737227</v>
      </c>
      <c r="I40" s="15">
        <f>_xlfn.STDEV.P(F40,D40,E41,C40)</f>
        <v>18.207578524447499</v>
      </c>
      <c r="J40" s="15">
        <f t="shared" ref="J40" si="7">I40/H40*100</f>
        <v>14.253932901996041</v>
      </c>
      <c r="L40" s="10">
        <v>1525</v>
      </c>
      <c r="M40" s="16">
        <f t="shared" si="5"/>
        <v>3.2317636195752537</v>
      </c>
      <c r="N40" s="16">
        <f t="shared" si="4"/>
        <v>99.999999999999972</v>
      </c>
    </row>
    <row r="41" spans="2:22" x14ac:dyDescent="0.25">
      <c r="F41" s="15"/>
      <c r="P41" s="18"/>
      <c r="Q41" s="16"/>
      <c r="V41" s="16"/>
    </row>
    <row r="42" spans="2:22" ht="19.2" customHeight="1" x14ac:dyDescent="0.25">
      <c r="B42" s="24" t="s">
        <v>18</v>
      </c>
      <c r="C42" s="60">
        <f t="shared" ref="C42" si="8">SUM(C11:C40)</f>
        <v>3868.6131386861316</v>
      </c>
      <c r="D42" s="60">
        <f>SUM(D11:D40)</f>
        <v>4000.0000000000018</v>
      </c>
      <c r="E42" s="60">
        <f>SUM(E11:E40)</f>
        <v>3635.0364963503648</v>
      </c>
      <c r="F42" s="60">
        <f>SUM(F11:F40)</f>
        <v>4306.5693430656938</v>
      </c>
      <c r="G42" s="61"/>
      <c r="H42" s="60">
        <f>AVERAGE(C42,D42,E42,F42)</f>
        <v>3952.5547445255479</v>
      </c>
      <c r="I42" s="23">
        <f>_xlfn.STDEV.P(C42,D42,E42,F42)</f>
        <v>242.61153072438353</v>
      </c>
      <c r="J42" s="23">
        <f>I42/H42*100</f>
        <v>6.1380941291302937</v>
      </c>
      <c r="K42" s="22"/>
      <c r="L42" s="54"/>
      <c r="M42" s="54"/>
      <c r="N42" s="55"/>
    </row>
    <row r="60" spans="2:4" x14ac:dyDescent="0.25">
      <c r="B60" s="29" t="s">
        <v>48</v>
      </c>
      <c r="C60" s="29"/>
      <c r="D60" s="2"/>
    </row>
    <row r="61" spans="2:4" ht="41.4" x14ac:dyDescent="0.25">
      <c r="B61" s="30" t="s">
        <v>49</v>
      </c>
      <c r="C61" s="30" t="s">
        <v>50</v>
      </c>
    </row>
    <row r="62" spans="2:4" x14ac:dyDescent="0.25">
      <c r="B62" s="48">
        <v>3480.14</v>
      </c>
      <c r="C62" s="49">
        <v>0.32462934999999998</v>
      </c>
      <c r="D62" s="50"/>
    </row>
    <row r="63" spans="2:4" ht="15" x14ac:dyDescent="0.25">
      <c r="B63" s="51">
        <v>3476.9920000000002</v>
      </c>
      <c r="C63" s="50">
        <v>0.28874288999999997</v>
      </c>
      <c r="D63" s="50"/>
    </row>
    <row r="64" spans="2:4" x14ac:dyDescent="0.25">
      <c r="B64" s="50">
        <v>3473.8449999999998</v>
      </c>
      <c r="C64" s="50">
        <v>0.28592857999999999</v>
      </c>
      <c r="D64" s="50"/>
    </row>
    <row r="65" spans="2:4" x14ac:dyDescent="0.25">
      <c r="B65" s="50">
        <v>3470.6970000000001</v>
      </c>
      <c r="C65" s="50">
        <v>0.26179280999999999</v>
      </c>
      <c r="D65" s="50"/>
    </row>
    <row r="66" spans="2:4" x14ac:dyDescent="0.25">
      <c r="B66" s="50">
        <v>3467.549</v>
      </c>
      <c r="C66" s="50">
        <v>0.25025338000000003</v>
      </c>
      <c r="D66" s="50"/>
    </row>
    <row r="67" spans="2:4" x14ac:dyDescent="0.25">
      <c r="B67" s="50">
        <v>3464.4009999999998</v>
      </c>
      <c r="C67" s="50">
        <v>0.2379561</v>
      </c>
      <c r="D67" s="50"/>
    </row>
    <row r="68" spans="2:4" x14ac:dyDescent="0.25">
      <c r="B68" s="50">
        <v>3461.2539999999999</v>
      </c>
      <c r="C68" s="50">
        <v>0.22702439999999999</v>
      </c>
      <c r="D68" s="50"/>
    </row>
    <row r="69" spans="2:4" x14ac:dyDescent="0.25">
      <c r="B69" s="50">
        <v>3458.1060000000002</v>
      </c>
      <c r="C69" s="50">
        <v>0.26967596999999999</v>
      </c>
      <c r="D69" s="50"/>
    </row>
    <row r="70" spans="2:4" x14ac:dyDescent="0.25">
      <c r="B70" s="50">
        <v>3454.9580000000001</v>
      </c>
      <c r="C70" s="50">
        <v>0.24228652000000001</v>
      </c>
      <c r="D70" s="50"/>
    </row>
    <row r="71" spans="2:4" x14ac:dyDescent="0.25">
      <c r="B71" s="50">
        <v>3451.8110000000001</v>
      </c>
      <c r="C71" s="50">
        <v>0.24451695000000001</v>
      </c>
      <c r="D71" s="50"/>
    </row>
    <row r="72" spans="2:4" x14ac:dyDescent="0.25">
      <c r="B72" s="50">
        <v>3448.663</v>
      </c>
      <c r="C72" s="50">
        <v>0.25026890000000002</v>
      </c>
      <c r="D72" s="50"/>
    </row>
    <row r="73" spans="2:4" x14ac:dyDescent="0.25">
      <c r="B73" s="50">
        <v>3445.5149999999999</v>
      </c>
      <c r="C73" s="50">
        <v>0.23484202000000001</v>
      </c>
      <c r="D73" s="50"/>
    </row>
    <row r="74" spans="2:4" x14ac:dyDescent="0.25">
      <c r="B74" s="50">
        <v>3442.3670000000002</v>
      </c>
      <c r="C74" s="50">
        <v>0.22844576999999999</v>
      </c>
      <c r="D74" s="50"/>
    </row>
    <row r="75" spans="2:4" x14ac:dyDescent="0.25">
      <c r="B75" s="50">
        <v>3439.22</v>
      </c>
      <c r="C75" s="50">
        <v>0.26972448999999998</v>
      </c>
      <c r="D75" s="50"/>
    </row>
    <row r="76" spans="2:4" x14ac:dyDescent="0.25">
      <c r="B76" s="50">
        <v>3436.0720000000001</v>
      </c>
      <c r="C76" s="50">
        <v>0.21505873</v>
      </c>
      <c r="D76" s="50"/>
    </row>
    <row r="77" spans="2:4" x14ac:dyDescent="0.25">
      <c r="B77" s="50">
        <v>3432.924</v>
      </c>
      <c r="C77" s="50">
        <v>0.24078975</v>
      </c>
      <c r="D77" s="50"/>
    </row>
    <row r="78" spans="2:4" x14ac:dyDescent="0.25">
      <c r="B78" s="50">
        <v>3429.777</v>
      </c>
      <c r="C78" s="50">
        <v>0.23361515999999999</v>
      </c>
      <c r="D78" s="50"/>
    </row>
    <row r="79" spans="2:4" x14ac:dyDescent="0.25">
      <c r="B79" s="50">
        <v>3426.6289999999999</v>
      </c>
      <c r="C79" s="50">
        <v>0.23253615999999999</v>
      </c>
      <c r="D79" s="50"/>
    </row>
    <row r="80" spans="2:4" x14ac:dyDescent="0.25">
      <c r="B80" s="50">
        <v>3423.4810000000002</v>
      </c>
      <c r="C80" s="50">
        <v>0.21409469</v>
      </c>
      <c r="D80" s="50"/>
    </row>
    <row r="81" spans="2:4" x14ac:dyDescent="0.25">
      <c r="B81" s="50">
        <v>3420.3330000000001</v>
      </c>
      <c r="C81" s="50">
        <v>0.25650511999999998</v>
      </c>
      <c r="D81" s="50"/>
    </row>
    <row r="82" spans="2:4" x14ac:dyDescent="0.25">
      <c r="B82" s="50">
        <v>3417.1860000000001</v>
      </c>
      <c r="C82" s="50">
        <v>0.27172977999999998</v>
      </c>
      <c r="D82" s="50"/>
    </row>
    <row r="83" spans="2:4" x14ac:dyDescent="0.25">
      <c r="B83" s="50">
        <v>3414.038</v>
      </c>
      <c r="C83" s="50">
        <v>0.24370973000000001</v>
      </c>
      <c r="D83" s="50"/>
    </row>
    <row r="84" spans="2:4" x14ac:dyDescent="0.25">
      <c r="B84" s="50">
        <v>3410.89</v>
      </c>
      <c r="C84" s="50">
        <v>0.21053257</v>
      </c>
      <c r="D84" s="50"/>
    </row>
    <row r="85" spans="2:4" x14ac:dyDescent="0.25">
      <c r="B85" s="50">
        <v>3407.7429999999999</v>
      </c>
      <c r="C85" s="50">
        <v>0.23197908</v>
      </c>
      <c r="D85" s="50"/>
    </row>
    <row r="86" spans="2:4" x14ac:dyDescent="0.25">
      <c r="B86" s="50">
        <v>3404.5949999999998</v>
      </c>
      <c r="C86" s="50">
        <v>0.18177345</v>
      </c>
      <c r="D86" s="50"/>
    </row>
    <row r="87" spans="2:4" x14ac:dyDescent="0.25">
      <c r="B87" s="50">
        <v>3401.4470000000001</v>
      </c>
      <c r="C87" s="50">
        <v>0.1466874</v>
      </c>
      <c r="D87" s="50"/>
    </row>
    <row r="88" spans="2:4" x14ac:dyDescent="0.25">
      <c r="B88" s="50">
        <v>3398.3</v>
      </c>
      <c r="C88" s="50">
        <v>0.14948404000000001</v>
      </c>
      <c r="D88" s="50"/>
    </row>
    <row r="89" spans="2:4" x14ac:dyDescent="0.25">
      <c r="B89" s="50">
        <v>3395.152</v>
      </c>
      <c r="C89" s="50">
        <v>0.10537573</v>
      </c>
      <c r="D89" s="50"/>
    </row>
    <row r="90" spans="2:4" x14ac:dyDescent="0.25">
      <c r="B90" s="50">
        <v>3392.0039999999999</v>
      </c>
      <c r="C90" s="50">
        <v>0.15289621</v>
      </c>
      <c r="D90" s="50"/>
    </row>
    <row r="91" spans="2:4" x14ac:dyDescent="0.25">
      <c r="B91" s="50">
        <v>3388.8560000000002</v>
      </c>
      <c r="C91" s="50">
        <v>0.15230676000000001</v>
      </c>
      <c r="D91" s="50"/>
    </row>
    <row r="92" spans="2:4" x14ac:dyDescent="0.25">
      <c r="B92" s="50">
        <v>3385.7089999999998</v>
      </c>
      <c r="C92" s="50">
        <v>0.19183895000000001</v>
      </c>
      <c r="D92" s="50"/>
    </row>
    <row r="93" spans="2:4" x14ac:dyDescent="0.25">
      <c r="B93" s="50">
        <v>3382.5610000000001</v>
      </c>
      <c r="C93" s="50">
        <v>0.15164680999999999</v>
      </c>
      <c r="D93" s="50"/>
    </row>
    <row r="94" spans="2:4" x14ac:dyDescent="0.25">
      <c r="B94" s="50">
        <v>3379.413</v>
      </c>
      <c r="C94" s="50">
        <v>0.12791132</v>
      </c>
      <c r="D94" s="50"/>
    </row>
    <row r="95" spans="2:4" x14ac:dyDescent="0.25">
      <c r="B95" s="50">
        <v>3376.2660000000001</v>
      </c>
      <c r="C95" s="50">
        <v>9.9297210999999996E-2</v>
      </c>
      <c r="D95" s="50"/>
    </row>
    <row r="96" spans="2:4" x14ac:dyDescent="0.25">
      <c r="B96" s="50">
        <v>3373.1179999999999</v>
      </c>
      <c r="C96" s="50">
        <v>8.2119811000000001E-2</v>
      </c>
      <c r="D96" s="50"/>
    </row>
    <row r="97" spans="2:4" x14ac:dyDescent="0.25">
      <c r="B97" s="50">
        <v>3369.97</v>
      </c>
      <c r="C97" s="50">
        <v>8.3394735999999997E-2</v>
      </c>
      <c r="D97" s="50"/>
    </row>
    <row r="98" spans="2:4" x14ac:dyDescent="0.25">
      <c r="B98" s="50">
        <v>3366.8220000000001</v>
      </c>
      <c r="C98" s="50">
        <v>0.11527079</v>
      </c>
      <c r="D98" s="50"/>
    </row>
    <row r="99" spans="2:4" x14ac:dyDescent="0.25">
      <c r="B99" s="50">
        <v>3363.6750000000002</v>
      </c>
      <c r="C99" s="50">
        <v>5.6489035E-2</v>
      </c>
      <c r="D99" s="50"/>
    </row>
    <row r="100" spans="2:4" x14ac:dyDescent="0.25">
      <c r="B100" s="50">
        <v>3360.527</v>
      </c>
      <c r="C100" s="50">
        <v>5.2652491000000003E-2</v>
      </c>
      <c r="D100" s="50"/>
    </row>
    <row r="101" spans="2:4" x14ac:dyDescent="0.25">
      <c r="B101" s="50">
        <v>3357.3789999999999</v>
      </c>
      <c r="C101" s="50">
        <v>5.1768761000000003E-2</v>
      </c>
      <c r="D101" s="50"/>
    </row>
    <row r="102" spans="2:4" x14ac:dyDescent="0.25">
      <c r="B102" s="50">
        <v>3354.232</v>
      </c>
      <c r="C102" s="50">
        <v>6.4150955999999995E-2</v>
      </c>
      <c r="D102" s="50"/>
    </row>
    <row r="103" spans="2:4" x14ac:dyDescent="0.25">
      <c r="B103" s="50">
        <v>3351.0839999999998</v>
      </c>
      <c r="C103" s="50">
        <v>7.2205492999999996E-2</v>
      </c>
      <c r="D103" s="50"/>
    </row>
    <row r="104" spans="2:4" x14ac:dyDescent="0.25">
      <c r="B104" s="50">
        <v>3347.9360000000001</v>
      </c>
      <c r="C104" s="50">
        <v>5.4977412000000003E-2</v>
      </c>
      <c r="D104" s="50"/>
    </row>
    <row r="105" spans="2:4" x14ac:dyDescent="0.25">
      <c r="B105" s="50">
        <v>3344.788</v>
      </c>
      <c r="C105" s="50">
        <v>7.9740185000000005E-2</v>
      </c>
      <c r="D105" s="50"/>
    </row>
    <row r="106" spans="2:4" x14ac:dyDescent="0.25">
      <c r="B106" s="50">
        <v>3341.6410000000001</v>
      </c>
      <c r="C106" s="50">
        <v>6.0654768999999997E-2</v>
      </c>
      <c r="D106" s="50"/>
    </row>
    <row r="107" spans="2:4" x14ac:dyDescent="0.25">
      <c r="B107" s="50">
        <v>3338.4929999999999</v>
      </c>
      <c r="C107" s="50">
        <v>3.6102003000000001E-3</v>
      </c>
      <c r="D107" s="50"/>
    </row>
    <row r="108" spans="2:4" x14ac:dyDescent="0.25">
      <c r="B108" s="50">
        <v>3335.3449999999998</v>
      </c>
      <c r="C108" s="50">
        <v>-1.7299053E-3</v>
      </c>
      <c r="D108" s="50"/>
    </row>
    <row r="109" spans="2:4" x14ac:dyDescent="0.25">
      <c r="B109" s="50">
        <v>3332.1979999999999</v>
      </c>
      <c r="C109" s="50">
        <v>1.4664828E-2</v>
      </c>
      <c r="D109" s="50"/>
    </row>
    <row r="110" spans="2:4" x14ac:dyDescent="0.25">
      <c r="B110" s="50">
        <v>3329.05</v>
      </c>
      <c r="C110" s="50">
        <v>3.2488922000000003E-2</v>
      </c>
      <c r="D110" s="50"/>
    </row>
    <row r="111" spans="2:4" x14ac:dyDescent="0.25">
      <c r="B111" s="50">
        <v>3325.902</v>
      </c>
      <c r="C111" s="50">
        <v>2.6854797E-2</v>
      </c>
      <c r="D111" s="50"/>
    </row>
    <row r="112" spans="2:4" x14ac:dyDescent="0.25">
      <c r="B112" s="50">
        <v>3322.7539999999999</v>
      </c>
      <c r="C112" s="50">
        <v>-4.7941227999999999E-3</v>
      </c>
      <c r="D112" s="50"/>
    </row>
    <row r="113" spans="2:4" x14ac:dyDescent="0.25">
      <c r="B113" s="50">
        <v>3319.607</v>
      </c>
      <c r="C113" s="50">
        <v>1.37825E-2</v>
      </c>
      <c r="D113" s="50"/>
    </row>
    <row r="114" spans="2:4" x14ac:dyDescent="0.25">
      <c r="B114" s="50">
        <v>3316.4589999999998</v>
      </c>
      <c r="C114" s="50">
        <v>5.1805799000000001E-3</v>
      </c>
      <c r="D114" s="50"/>
    </row>
    <row r="115" spans="2:4" x14ac:dyDescent="0.25">
      <c r="B115" s="50">
        <v>3313.3110000000001</v>
      </c>
      <c r="C115" s="50">
        <v>1.5806285000000001E-3</v>
      </c>
      <c r="D115" s="50"/>
    </row>
    <row r="116" spans="2:4" x14ac:dyDescent="0.25">
      <c r="B116" s="50">
        <v>3310.1640000000002</v>
      </c>
      <c r="C116" s="50">
        <v>-3.5903542000000001E-3</v>
      </c>
      <c r="D116" s="50"/>
    </row>
    <row r="117" spans="2:4" x14ac:dyDescent="0.25">
      <c r="B117" s="50">
        <v>3307.0160000000001</v>
      </c>
      <c r="C117" s="50">
        <v>-1.7184326999999999E-2</v>
      </c>
      <c r="D117" s="50"/>
    </row>
    <row r="118" spans="2:4" x14ac:dyDescent="0.25">
      <c r="B118" s="50">
        <v>3303.8679999999999</v>
      </c>
      <c r="C118" s="50">
        <v>1.8241356E-2</v>
      </c>
      <c r="D118" s="50"/>
    </row>
    <row r="119" spans="2:4" x14ac:dyDescent="0.25">
      <c r="B119" s="50">
        <v>3300.72</v>
      </c>
      <c r="C119" s="50">
        <v>1.1790729999999999E-2</v>
      </c>
      <c r="D119" s="50"/>
    </row>
    <row r="120" spans="2:4" x14ac:dyDescent="0.25">
      <c r="B120" s="50">
        <v>3297.5729999999999</v>
      </c>
      <c r="C120" s="50">
        <v>6.6843728000000003E-3</v>
      </c>
      <c r="D120" s="50"/>
    </row>
    <row r="121" spans="2:4" x14ac:dyDescent="0.25">
      <c r="B121" s="50">
        <v>3294.4250000000002</v>
      </c>
      <c r="C121" s="50">
        <v>1.1403257E-2</v>
      </c>
      <c r="D121" s="50"/>
    </row>
    <row r="122" spans="2:4" x14ac:dyDescent="0.25">
      <c r="B122" s="50">
        <v>3291.277</v>
      </c>
      <c r="C122" s="50">
        <v>2.2509108999999999E-2</v>
      </c>
      <c r="D122" s="50"/>
    </row>
    <row r="123" spans="2:4" x14ac:dyDescent="0.25">
      <c r="B123" s="50">
        <v>3288.13</v>
      </c>
      <c r="C123" s="50">
        <v>6.5282341999999993E-2</v>
      </c>
      <c r="D123" s="50"/>
    </row>
    <row r="124" spans="2:4" x14ac:dyDescent="0.25">
      <c r="B124" s="50">
        <v>3284.982</v>
      </c>
      <c r="C124" s="50">
        <v>9.4511170000000005E-2</v>
      </c>
      <c r="D124" s="50"/>
    </row>
    <row r="125" spans="2:4" x14ac:dyDescent="0.25">
      <c r="B125" s="50">
        <v>3281.8339999999998</v>
      </c>
      <c r="C125" s="50">
        <v>6.6952882000000005E-2</v>
      </c>
      <c r="D125" s="50"/>
    </row>
    <row r="126" spans="2:4" x14ac:dyDescent="0.25">
      <c r="B126" s="50">
        <v>3278.6869999999999</v>
      </c>
      <c r="C126" s="52">
        <v>5.6354032999999998E-2</v>
      </c>
      <c r="D126" s="50"/>
    </row>
    <row r="127" spans="2:4" x14ac:dyDescent="0.25">
      <c r="B127" s="50">
        <v>3275.5390000000002</v>
      </c>
      <c r="C127" s="50">
        <v>7.9737289000000003E-2</v>
      </c>
      <c r="D127" s="50"/>
    </row>
    <row r="128" spans="2:4" x14ac:dyDescent="0.25">
      <c r="B128" s="50">
        <v>3272.3910000000001</v>
      </c>
      <c r="C128" s="50">
        <v>7.8724850999999998E-2</v>
      </c>
      <c r="D128" s="50"/>
    </row>
    <row r="129" spans="2:4" x14ac:dyDescent="0.25">
      <c r="B129" s="50">
        <v>3269.2429999999999</v>
      </c>
      <c r="C129" s="50">
        <v>5.8707562999999997E-2</v>
      </c>
      <c r="D129" s="50"/>
    </row>
    <row r="130" spans="2:4" x14ac:dyDescent="0.25">
      <c r="B130" s="50">
        <v>3266.096</v>
      </c>
      <c r="C130" s="52">
        <v>9.6021941999999999E-2</v>
      </c>
      <c r="D130" s="50"/>
    </row>
    <row r="131" spans="2:4" x14ac:dyDescent="0.25">
      <c r="B131" s="50">
        <v>3262.9479999999999</v>
      </c>
      <c r="C131" s="50">
        <v>5.3966096999999998E-2</v>
      </c>
      <c r="D131" s="50"/>
    </row>
    <row r="132" spans="2:4" x14ac:dyDescent="0.25">
      <c r="B132" s="50">
        <v>3259.8</v>
      </c>
      <c r="C132" s="50">
        <v>0.10775004000000001</v>
      </c>
      <c r="D132" s="50"/>
    </row>
    <row r="133" spans="2:4" x14ac:dyDescent="0.25">
      <c r="B133" s="50">
        <v>3256.6529999999998</v>
      </c>
      <c r="C133" s="50">
        <v>1.4537819E-2</v>
      </c>
      <c r="D133" s="50"/>
    </row>
    <row r="134" spans="2:4" x14ac:dyDescent="0.25">
      <c r="B134" s="50">
        <v>3253.5050000000001</v>
      </c>
      <c r="C134" s="50">
        <v>4.1975963999999998E-2</v>
      </c>
      <c r="D134" s="50"/>
    </row>
    <row r="135" spans="2:4" x14ac:dyDescent="0.25">
      <c r="B135" s="50">
        <v>3250.357</v>
      </c>
      <c r="C135" s="50">
        <v>6.6274496000000002E-2</v>
      </c>
      <c r="D135" s="50"/>
    </row>
    <row r="136" spans="2:4" x14ac:dyDescent="0.25">
      <c r="B136" s="50">
        <v>3247.2089999999998</v>
      </c>
      <c r="C136" s="50">
        <v>7.3383723999999997E-2</v>
      </c>
      <c r="D136" s="50"/>
    </row>
    <row r="137" spans="2:4" x14ac:dyDescent="0.25">
      <c r="B137" s="50">
        <v>3244.0619999999999</v>
      </c>
      <c r="C137" s="50">
        <v>8.0193534999999996E-2</v>
      </c>
      <c r="D137" s="50"/>
    </row>
    <row r="138" spans="2:4" x14ac:dyDescent="0.25">
      <c r="B138" s="50">
        <v>3240.9140000000002</v>
      </c>
      <c r="C138" s="50">
        <v>4.9738738999999997E-2</v>
      </c>
      <c r="D138" s="50"/>
    </row>
    <row r="139" spans="2:4" x14ac:dyDescent="0.25">
      <c r="B139" s="50">
        <v>3237.7660000000001</v>
      </c>
      <c r="C139" s="50">
        <v>9.5173977000000007E-2</v>
      </c>
      <c r="D139" s="50"/>
    </row>
    <row r="140" spans="2:4" x14ac:dyDescent="0.25">
      <c r="B140" s="50">
        <v>3234.6190000000001</v>
      </c>
      <c r="C140" s="52">
        <v>3.2394407E-2</v>
      </c>
      <c r="D140" s="50"/>
    </row>
    <row r="141" spans="2:4" x14ac:dyDescent="0.25">
      <c r="B141" s="50">
        <v>3231.471</v>
      </c>
      <c r="C141" s="50">
        <v>6.7503643000000002E-2</v>
      </c>
      <c r="D141" s="50"/>
    </row>
    <row r="142" spans="2:4" x14ac:dyDescent="0.25">
      <c r="B142" s="50">
        <v>3228.3229999999999</v>
      </c>
      <c r="C142" s="50">
        <v>7.9743514000000001E-2</v>
      </c>
      <c r="D142" s="50"/>
    </row>
    <row r="143" spans="2:4" x14ac:dyDescent="0.25">
      <c r="B143" s="50">
        <v>3225.1750000000002</v>
      </c>
      <c r="C143" s="50">
        <v>6.8636648999999994E-2</v>
      </c>
      <c r="D143" s="50"/>
    </row>
    <row r="144" spans="2:4" x14ac:dyDescent="0.25">
      <c r="B144" s="50">
        <v>3222.0279999999998</v>
      </c>
      <c r="C144" s="50">
        <v>8.4951292999999997E-2</v>
      </c>
      <c r="D144" s="50"/>
    </row>
    <row r="145" spans="2:4" x14ac:dyDescent="0.25">
      <c r="B145" s="50">
        <v>3218.88</v>
      </c>
      <c r="C145" s="50">
        <v>5.5233640000000001E-2</v>
      </c>
      <c r="D145" s="50"/>
    </row>
    <row r="146" spans="2:4" x14ac:dyDescent="0.25">
      <c r="B146" s="50">
        <v>3215.732</v>
      </c>
      <c r="C146" s="50">
        <v>1.7459618999999999E-2</v>
      </c>
      <c r="D146" s="50"/>
    </row>
    <row r="147" spans="2:4" x14ac:dyDescent="0.25">
      <c r="B147" s="50">
        <v>3212.585</v>
      </c>
      <c r="C147" s="50">
        <v>1.726631E-2</v>
      </c>
      <c r="D147" s="50"/>
    </row>
    <row r="148" spans="2:4" x14ac:dyDescent="0.25">
      <c r="B148" s="50">
        <v>3209.4369999999999</v>
      </c>
      <c r="C148" s="50">
        <v>1.8732151999999998E-2</v>
      </c>
      <c r="D148" s="50"/>
    </row>
    <row r="149" spans="2:4" x14ac:dyDescent="0.25">
      <c r="B149" s="50">
        <v>3206.2890000000002</v>
      </c>
      <c r="C149" s="50">
        <v>6.1929706000000001E-2</v>
      </c>
      <c r="D149" s="50"/>
    </row>
    <row r="150" spans="2:4" x14ac:dyDescent="0.25">
      <c r="B150" s="50">
        <v>3203.1410000000001</v>
      </c>
      <c r="C150" s="50">
        <v>7.7042145000000006E-2</v>
      </c>
      <c r="D150" s="50"/>
    </row>
    <row r="151" spans="2:4" x14ac:dyDescent="0.25">
      <c r="B151" s="50">
        <v>3199.9940000000001</v>
      </c>
      <c r="C151" s="50">
        <v>2.7535955000000001E-2</v>
      </c>
      <c r="D151" s="50"/>
    </row>
    <row r="152" spans="2:4" x14ac:dyDescent="0.25">
      <c r="B152" s="50">
        <v>3196.846</v>
      </c>
      <c r="C152" s="50">
        <v>3.7194623999999999E-3</v>
      </c>
      <c r="D152" s="50"/>
    </row>
    <row r="153" spans="2:4" x14ac:dyDescent="0.25">
      <c r="B153" s="50">
        <v>3193.6979999999999</v>
      </c>
      <c r="C153" s="50">
        <v>8.7502446000000001E-3</v>
      </c>
      <c r="D153" s="50"/>
    </row>
    <row r="154" spans="2:4" x14ac:dyDescent="0.25">
      <c r="B154" s="50">
        <v>3190.5509999999999</v>
      </c>
      <c r="C154" s="50">
        <v>7.2803015999999998E-2</v>
      </c>
      <c r="D154" s="50"/>
    </row>
    <row r="155" spans="2:4" x14ac:dyDescent="0.25">
      <c r="B155" s="50">
        <v>3187.4029999999998</v>
      </c>
      <c r="C155" s="50">
        <v>9.7596569000000001E-3</v>
      </c>
      <c r="D155" s="50"/>
    </row>
    <row r="156" spans="2:4" x14ac:dyDescent="0.25">
      <c r="B156" s="50">
        <v>3184.2550000000001</v>
      </c>
      <c r="C156" s="50">
        <v>-9.2597332999999995E-4</v>
      </c>
      <c r="D156" s="50"/>
    </row>
    <row r="157" spans="2:4" x14ac:dyDescent="0.25">
      <c r="B157" s="50">
        <v>3181.107</v>
      </c>
      <c r="C157" s="50">
        <v>1.3370475999999999E-2</v>
      </c>
      <c r="D157" s="50"/>
    </row>
    <row r="158" spans="2:4" x14ac:dyDescent="0.25">
      <c r="B158" s="50">
        <v>3177.96</v>
      </c>
      <c r="C158" s="50">
        <v>2.9440852999999999E-2</v>
      </c>
      <c r="D158" s="50"/>
    </row>
    <row r="159" spans="2:4" x14ac:dyDescent="0.25">
      <c r="B159" s="50">
        <v>3174.8119999999999</v>
      </c>
      <c r="C159" s="50">
        <v>3.2216081000000001E-2</v>
      </c>
      <c r="D159" s="50"/>
    </row>
    <row r="160" spans="2:4" x14ac:dyDescent="0.25">
      <c r="B160" s="50">
        <v>3171.6640000000002</v>
      </c>
      <c r="C160" s="50">
        <v>1.1264823E-2</v>
      </c>
      <c r="D160" s="50"/>
    </row>
    <row r="161" spans="2:4" x14ac:dyDescent="0.25">
      <c r="B161" s="50">
        <v>3168.5169999999998</v>
      </c>
      <c r="C161" s="50">
        <v>-1.5558124E-2</v>
      </c>
      <c r="D161" s="50"/>
    </row>
    <row r="162" spans="2:4" x14ac:dyDescent="0.25">
      <c r="B162" s="50">
        <v>3165.3690000000001</v>
      </c>
      <c r="C162" s="50">
        <v>6.7897196000000007E-2</v>
      </c>
      <c r="D162" s="50"/>
    </row>
    <row r="163" spans="2:4" x14ac:dyDescent="0.25">
      <c r="B163" s="50">
        <v>3162.221</v>
      </c>
      <c r="C163" s="50">
        <v>6.4504371000000005E-2</v>
      </c>
      <c r="D163" s="50"/>
    </row>
    <row r="164" spans="2:4" x14ac:dyDescent="0.25">
      <c r="B164" s="50">
        <v>3159.0740000000001</v>
      </c>
      <c r="C164" s="50">
        <v>6.1000719000000002E-2</v>
      </c>
      <c r="D164" s="50"/>
    </row>
    <row r="165" spans="2:4" x14ac:dyDescent="0.25">
      <c r="B165" s="50">
        <v>3155.9259999999999</v>
      </c>
      <c r="C165" s="50">
        <v>4.3270049999999997E-2</v>
      </c>
      <c r="D165" s="50"/>
    </row>
    <row r="166" spans="2:4" x14ac:dyDescent="0.25">
      <c r="B166" s="50">
        <v>3152.7779999999998</v>
      </c>
      <c r="C166" s="50">
        <v>6.7155882E-2</v>
      </c>
      <c r="D166" s="50"/>
    </row>
    <row r="167" spans="2:4" x14ac:dyDescent="0.25">
      <c r="B167" s="50">
        <v>3149.63</v>
      </c>
      <c r="C167" s="50">
        <v>6.8957565999999998E-2</v>
      </c>
      <c r="D167" s="50"/>
    </row>
    <row r="168" spans="2:4" x14ac:dyDescent="0.25">
      <c r="B168" s="50">
        <v>3146.4830000000002</v>
      </c>
      <c r="C168" s="50">
        <v>0.12410889999999999</v>
      </c>
      <c r="D168" s="50"/>
    </row>
    <row r="169" spans="2:4" x14ac:dyDescent="0.25">
      <c r="B169" s="50">
        <v>3143.335</v>
      </c>
      <c r="C169" s="50">
        <v>6.9486646999999999E-2</v>
      </c>
      <c r="D169" s="50"/>
    </row>
    <row r="170" spans="2:4" x14ac:dyDescent="0.25">
      <c r="B170" s="50">
        <v>3140.1869999999999</v>
      </c>
      <c r="C170" s="50">
        <v>6.0143527000000002E-2</v>
      </c>
      <c r="D170" s="50"/>
    </row>
    <row r="171" spans="2:4" x14ac:dyDescent="0.25">
      <c r="B171" s="50">
        <v>3137.04</v>
      </c>
      <c r="C171" s="50">
        <v>5.9290174000000001E-2</v>
      </c>
      <c r="D171" s="50"/>
    </row>
    <row r="172" spans="2:4" x14ac:dyDescent="0.25">
      <c r="B172" s="50">
        <v>3133.8919999999998</v>
      </c>
      <c r="C172" s="50">
        <v>6.8443043999999995E-2</v>
      </c>
      <c r="D172" s="50"/>
    </row>
    <row r="173" spans="2:4" x14ac:dyDescent="0.25">
      <c r="B173" s="50">
        <v>3130.7440000000001</v>
      </c>
      <c r="C173" s="50">
        <v>4.8849900000000002E-2</v>
      </c>
      <c r="D173" s="50"/>
    </row>
    <row r="174" spans="2:4" x14ac:dyDescent="0.25">
      <c r="B174" s="50">
        <v>3127.596</v>
      </c>
      <c r="C174" s="50">
        <v>6.9538286000000005E-2</v>
      </c>
      <c r="D174" s="50"/>
    </row>
    <row r="175" spans="2:4" x14ac:dyDescent="0.25">
      <c r="B175" s="50">
        <v>3124.4490000000001</v>
      </c>
      <c r="C175" s="50">
        <v>9.6887704000000005E-2</v>
      </c>
      <c r="D175" s="50"/>
    </row>
    <row r="176" spans="2:4" x14ac:dyDescent="0.25">
      <c r="B176" s="50">
        <v>3121.3009999999999</v>
      </c>
      <c r="C176" s="50">
        <v>8.8640785E-2</v>
      </c>
      <c r="D176" s="50"/>
    </row>
    <row r="177" spans="2:4" x14ac:dyDescent="0.25">
      <c r="B177" s="50">
        <v>3118.1529999999998</v>
      </c>
      <c r="C177" s="50">
        <v>7.9061057000000004E-2</v>
      </c>
      <c r="D177" s="50"/>
    </row>
    <row r="178" spans="2:4" x14ac:dyDescent="0.25">
      <c r="B178" s="50">
        <v>3115.0059999999999</v>
      </c>
      <c r="C178" s="50">
        <v>6.8993739999999998E-2</v>
      </c>
      <c r="D178" s="50"/>
    </row>
    <row r="179" spans="2:4" x14ac:dyDescent="0.25">
      <c r="B179" s="50">
        <v>3111.8580000000002</v>
      </c>
      <c r="C179" s="50">
        <v>4.7973328000000003E-2</v>
      </c>
      <c r="D179" s="50"/>
    </row>
    <row r="180" spans="2:4" x14ac:dyDescent="0.25">
      <c r="B180" s="50">
        <v>3108.71</v>
      </c>
      <c r="C180" s="50">
        <v>4.4865644000000003E-2</v>
      </c>
      <c r="D180" s="50"/>
    </row>
    <row r="181" spans="2:4" x14ac:dyDescent="0.25">
      <c r="B181" s="50">
        <v>3105.5619999999999</v>
      </c>
      <c r="C181" s="50">
        <v>6.4370150000000001E-2</v>
      </c>
      <c r="D181" s="50"/>
    </row>
    <row r="182" spans="2:4" x14ac:dyDescent="0.25">
      <c r="B182" s="50">
        <v>3102.415</v>
      </c>
      <c r="C182" s="50">
        <v>8.6737026999999994E-2</v>
      </c>
      <c r="D182" s="50"/>
    </row>
    <row r="183" spans="2:4" x14ac:dyDescent="0.25">
      <c r="B183" s="50">
        <v>3099.2669999999998</v>
      </c>
      <c r="C183" s="50">
        <v>0.1212097</v>
      </c>
      <c r="D183" s="50"/>
    </row>
    <row r="184" spans="2:4" x14ac:dyDescent="0.25">
      <c r="B184" s="50">
        <v>3096.1190000000001</v>
      </c>
      <c r="C184" s="50">
        <v>4.5369303999999999E-2</v>
      </c>
      <c r="D184" s="50"/>
    </row>
    <row r="185" spans="2:4" x14ac:dyDescent="0.25">
      <c r="B185" s="50">
        <v>3092.9720000000002</v>
      </c>
      <c r="C185" s="50">
        <v>6.2631452000000004E-2</v>
      </c>
      <c r="D185" s="50"/>
    </row>
    <row r="186" spans="2:4" x14ac:dyDescent="0.25">
      <c r="B186" s="50">
        <v>3089.8240000000001</v>
      </c>
      <c r="C186" s="50">
        <v>3.0198503000000002E-2</v>
      </c>
      <c r="D186" s="50"/>
    </row>
    <row r="187" spans="2:4" x14ac:dyDescent="0.25">
      <c r="B187" s="50">
        <v>3086.6759999999999</v>
      </c>
      <c r="C187" s="50">
        <v>8.3237564E-2</v>
      </c>
      <c r="D187" s="50"/>
    </row>
    <row r="188" spans="2:4" x14ac:dyDescent="0.25">
      <c r="B188" s="50">
        <v>3083.5279999999998</v>
      </c>
      <c r="C188" s="50">
        <v>9.2310193999999998E-2</v>
      </c>
      <c r="D188" s="50"/>
    </row>
    <row r="189" spans="2:4" x14ac:dyDescent="0.25">
      <c r="B189" s="50">
        <v>3080.3809999999999</v>
      </c>
      <c r="C189" s="50">
        <v>0.15979600999999999</v>
      </c>
      <c r="D189" s="50"/>
    </row>
    <row r="190" spans="2:4" x14ac:dyDescent="0.25">
      <c r="B190" s="50">
        <v>3077.2330000000002</v>
      </c>
      <c r="C190" s="50">
        <v>0.18528534999999999</v>
      </c>
      <c r="D190" s="50"/>
    </row>
    <row r="191" spans="2:4" x14ac:dyDescent="0.25">
      <c r="B191" s="50">
        <v>3074.085</v>
      </c>
      <c r="C191" s="50">
        <v>0.16173756</v>
      </c>
      <c r="D191" s="50"/>
    </row>
    <row r="192" spans="2:4" x14ac:dyDescent="0.25">
      <c r="B192" s="50">
        <v>3070.9380000000001</v>
      </c>
      <c r="C192" s="50">
        <v>0.10582255</v>
      </c>
      <c r="D192" s="50"/>
    </row>
    <row r="193" spans="2:4" x14ac:dyDescent="0.25">
      <c r="B193" s="50">
        <v>3067.79</v>
      </c>
      <c r="C193" s="50">
        <v>8.3141689000000005E-2</v>
      </c>
      <c r="D193" s="50"/>
    </row>
    <row r="194" spans="2:4" x14ac:dyDescent="0.25">
      <c r="B194" s="50">
        <v>3064.6419999999998</v>
      </c>
      <c r="C194" s="50">
        <v>6.3634336E-2</v>
      </c>
      <c r="D194" s="50"/>
    </row>
    <row r="195" spans="2:4" x14ac:dyDescent="0.25">
      <c r="B195" s="50">
        <v>3061.4940000000001</v>
      </c>
      <c r="C195" s="50">
        <v>6.8075657999999997E-2</v>
      </c>
      <c r="D195" s="50"/>
    </row>
    <row r="196" spans="2:4" x14ac:dyDescent="0.25">
      <c r="B196" s="50">
        <v>3058.3470000000002</v>
      </c>
      <c r="C196" s="50">
        <v>6.1756908999999999E-2</v>
      </c>
      <c r="D196" s="50"/>
    </row>
    <row r="197" spans="2:4" x14ac:dyDescent="0.25">
      <c r="B197" s="50">
        <v>3055.1990000000001</v>
      </c>
      <c r="C197" s="50">
        <v>3.4759272000000001E-2</v>
      </c>
      <c r="D197" s="50"/>
    </row>
    <row r="198" spans="2:4" x14ac:dyDescent="0.25">
      <c r="B198" s="50">
        <v>3052.0509999999999</v>
      </c>
      <c r="C198" s="50">
        <v>-1.5418031E-2</v>
      </c>
      <c r="D198" s="50"/>
    </row>
    <row r="199" spans="2:4" x14ac:dyDescent="0.25">
      <c r="B199" s="50">
        <v>3048.904</v>
      </c>
      <c r="C199" s="50">
        <v>-2.6843538E-2</v>
      </c>
      <c r="D199" s="50"/>
    </row>
    <row r="200" spans="2:4" x14ac:dyDescent="0.25">
      <c r="B200" s="50">
        <v>3045.7559999999999</v>
      </c>
      <c r="C200" s="50">
        <v>1.3083887000000001E-2</v>
      </c>
      <c r="D200" s="50"/>
    </row>
    <row r="201" spans="2:4" x14ac:dyDescent="0.25">
      <c r="B201" s="50">
        <v>3042.6080000000002</v>
      </c>
      <c r="C201" s="50">
        <v>9.0254627000000004E-3</v>
      </c>
      <c r="D201" s="50"/>
    </row>
    <row r="202" spans="2:4" x14ac:dyDescent="0.25">
      <c r="B202" s="50">
        <v>3039.4609999999998</v>
      </c>
      <c r="C202" s="50">
        <v>1.9688075999999999E-2</v>
      </c>
      <c r="D202" s="50"/>
    </row>
    <row r="203" spans="2:4" x14ac:dyDescent="0.25">
      <c r="B203" s="50">
        <v>3036.3130000000001</v>
      </c>
      <c r="C203" s="50">
        <v>5.7169337000000001E-2</v>
      </c>
      <c r="D203" s="50"/>
    </row>
    <row r="204" spans="2:4" x14ac:dyDescent="0.25">
      <c r="B204" s="50">
        <v>3033.165</v>
      </c>
      <c r="C204" s="50">
        <v>3.4458689999999998E-3</v>
      </c>
      <c r="D204" s="50"/>
    </row>
    <row r="205" spans="2:4" x14ac:dyDescent="0.25">
      <c r="B205" s="50">
        <v>3030.0169999999998</v>
      </c>
      <c r="C205" s="50">
        <v>-1.5090111999999999E-2</v>
      </c>
      <c r="D205" s="50"/>
    </row>
    <row r="206" spans="2:4" x14ac:dyDescent="0.25">
      <c r="B206" s="50">
        <v>3026.87</v>
      </c>
      <c r="C206" s="50">
        <v>2.7793170999999998E-2</v>
      </c>
      <c r="D206" s="50"/>
    </row>
    <row r="207" spans="2:4" x14ac:dyDescent="0.25">
      <c r="B207" s="50">
        <v>3023.7220000000002</v>
      </c>
      <c r="C207" s="50">
        <v>4.3293349000000002E-2</v>
      </c>
      <c r="D207" s="50"/>
    </row>
    <row r="208" spans="2:4" x14ac:dyDescent="0.25">
      <c r="B208" s="50">
        <v>3020.5740000000001</v>
      </c>
      <c r="C208" s="50">
        <v>2.2048887E-2</v>
      </c>
      <c r="D208" s="50"/>
    </row>
    <row r="209" spans="2:4" x14ac:dyDescent="0.25">
      <c r="B209" s="50">
        <v>3017.4270000000001</v>
      </c>
      <c r="C209" s="50">
        <v>6.1885125999999999E-2</v>
      </c>
      <c r="D209" s="50"/>
    </row>
    <row r="210" spans="2:4" x14ac:dyDescent="0.25">
      <c r="B210" s="50">
        <v>3014.279</v>
      </c>
      <c r="C210" s="50">
        <v>5.0605796000000001E-2</v>
      </c>
      <c r="D210" s="50"/>
    </row>
    <row r="211" spans="2:4" x14ac:dyDescent="0.25">
      <c r="B211" s="50">
        <v>3011.1309999999999</v>
      </c>
      <c r="C211" s="50">
        <v>7.0639372000000006E-2</v>
      </c>
      <c r="D211" s="50"/>
    </row>
    <row r="212" spans="2:4" x14ac:dyDescent="0.25">
      <c r="B212" s="50">
        <v>3007.9830000000002</v>
      </c>
      <c r="C212" s="50">
        <v>8.0201000999999994E-2</v>
      </c>
      <c r="D212" s="50"/>
    </row>
    <row r="213" spans="2:4" x14ac:dyDescent="0.25">
      <c r="B213" s="50">
        <v>3004.8359999999998</v>
      </c>
      <c r="C213" s="50">
        <v>7.7998211999999997E-2</v>
      </c>
      <c r="D213" s="50"/>
    </row>
    <row r="214" spans="2:4" x14ac:dyDescent="0.25">
      <c r="B214" s="50">
        <v>3001.6880000000001</v>
      </c>
      <c r="C214" s="50">
        <v>9.1765498000000001E-2</v>
      </c>
      <c r="D214" s="50"/>
    </row>
    <row r="215" spans="2:4" x14ac:dyDescent="0.25">
      <c r="B215" s="50">
        <v>2998.54</v>
      </c>
      <c r="C215" s="50">
        <v>8.9384580000000005E-2</v>
      </c>
      <c r="D215" s="50"/>
    </row>
    <row r="216" spans="2:4" x14ac:dyDescent="0.25">
      <c r="B216" s="50">
        <v>2995.393</v>
      </c>
      <c r="C216" s="50">
        <v>0.13349249999999999</v>
      </c>
      <c r="D216" s="50"/>
    </row>
    <row r="217" spans="2:4" x14ac:dyDescent="0.25">
      <c r="B217" s="50">
        <v>2992.2449999999999</v>
      </c>
      <c r="C217" s="50">
        <v>0.10542119</v>
      </c>
      <c r="D217" s="50"/>
    </row>
    <row r="218" spans="2:4" x14ac:dyDescent="0.25">
      <c r="B218" s="50">
        <v>2989.0970000000002</v>
      </c>
      <c r="C218" s="50">
        <v>0.13512044000000001</v>
      </c>
      <c r="D218" s="50"/>
    </row>
    <row r="219" spans="2:4" x14ac:dyDescent="0.25">
      <c r="B219" s="50">
        <v>2985.9490000000001</v>
      </c>
      <c r="C219" s="50">
        <v>0.13326524000000001</v>
      </c>
      <c r="D219" s="50"/>
    </row>
    <row r="220" spans="2:4" x14ac:dyDescent="0.25">
      <c r="B220" s="50">
        <v>2982.8020000000001</v>
      </c>
      <c r="C220" s="50">
        <v>0.11967883</v>
      </c>
      <c r="D220" s="50"/>
    </row>
    <row r="221" spans="2:4" x14ac:dyDescent="0.25">
      <c r="B221" s="50">
        <v>2979.654</v>
      </c>
      <c r="C221" s="50">
        <v>0.12134889</v>
      </c>
      <c r="D221" s="50"/>
    </row>
    <row r="222" spans="2:4" x14ac:dyDescent="0.25">
      <c r="B222" s="50">
        <v>2976.5059999999999</v>
      </c>
      <c r="C222" s="50">
        <v>0.14202791000000001</v>
      </c>
      <c r="D222" s="50"/>
    </row>
    <row r="223" spans="2:4" x14ac:dyDescent="0.25">
      <c r="B223" s="50">
        <v>2973.3589999999999</v>
      </c>
      <c r="C223" s="50">
        <v>0.11172551999999999</v>
      </c>
      <c r="D223" s="50"/>
    </row>
    <row r="224" spans="2:4" x14ac:dyDescent="0.25">
      <c r="B224" s="50">
        <v>2970.2109999999998</v>
      </c>
      <c r="C224" s="50">
        <v>0.10217967999999999</v>
      </c>
      <c r="D224" s="50"/>
    </row>
    <row r="225" spans="2:4" x14ac:dyDescent="0.25">
      <c r="B225" s="50">
        <v>2967.0630000000001</v>
      </c>
      <c r="C225" s="50">
        <v>9.7778370000000003E-2</v>
      </c>
      <c r="D225" s="50"/>
    </row>
    <row r="226" spans="2:4" x14ac:dyDescent="0.25">
      <c r="B226" s="50">
        <v>2963.915</v>
      </c>
      <c r="C226" s="50">
        <v>0.13147184000000001</v>
      </c>
      <c r="D226" s="50"/>
    </row>
    <row r="227" spans="2:4" x14ac:dyDescent="0.25">
      <c r="B227" s="50">
        <v>2960.768</v>
      </c>
      <c r="C227" s="50">
        <v>0.10597743</v>
      </c>
      <c r="D227" s="50"/>
    </row>
    <row r="228" spans="2:4" x14ac:dyDescent="0.25">
      <c r="B228" s="50">
        <v>2957.62</v>
      </c>
      <c r="C228" s="50">
        <v>0.10676126</v>
      </c>
      <c r="D228" s="50"/>
    </row>
    <row r="229" spans="2:4" x14ac:dyDescent="0.25">
      <c r="B229" s="50">
        <v>2954.4720000000002</v>
      </c>
      <c r="C229" s="50">
        <v>7.9458759000000004E-2</v>
      </c>
      <c r="D229" s="50"/>
    </row>
    <row r="230" spans="2:4" x14ac:dyDescent="0.25">
      <c r="B230" s="50">
        <v>2951.3249999999998</v>
      </c>
      <c r="C230" s="50">
        <v>8.1267787999999994E-2</v>
      </c>
      <c r="D230" s="50"/>
    </row>
    <row r="231" spans="2:4" x14ac:dyDescent="0.25">
      <c r="B231" s="50">
        <v>2948.1770000000001</v>
      </c>
      <c r="C231" s="50">
        <v>4.2056067000000003E-2</v>
      </c>
      <c r="D231" s="50"/>
    </row>
    <row r="232" spans="2:4" x14ac:dyDescent="0.25">
      <c r="B232" s="50">
        <v>2945.029</v>
      </c>
      <c r="C232" s="50">
        <v>3.3713369999999999E-2</v>
      </c>
      <c r="D232" s="50"/>
    </row>
    <row r="233" spans="2:4" x14ac:dyDescent="0.25">
      <c r="B233" s="50">
        <v>2941.8809999999999</v>
      </c>
      <c r="C233" s="50">
        <v>4.7277752999999999E-2</v>
      </c>
      <c r="D233" s="50"/>
    </row>
    <row r="234" spans="2:4" x14ac:dyDescent="0.25">
      <c r="B234" s="50">
        <v>2938.7339999999999</v>
      </c>
      <c r="C234" s="50">
        <v>4.9629419000000001E-2</v>
      </c>
      <c r="D234" s="50"/>
    </row>
    <row r="235" spans="2:4" x14ac:dyDescent="0.25">
      <c r="B235" s="50">
        <v>2935.5859999999998</v>
      </c>
      <c r="C235" s="50">
        <v>5.3962925000000002E-2</v>
      </c>
      <c r="D235" s="50"/>
    </row>
    <row r="236" spans="2:4" x14ac:dyDescent="0.25">
      <c r="B236" s="50">
        <v>2932.4380000000001</v>
      </c>
      <c r="C236" s="50">
        <v>-1.3147944E-2</v>
      </c>
      <c r="D236" s="50"/>
    </row>
    <row r="237" spans="2:4" x14ac:dyDescent="0.25">
      <c r="B237" s="50">
        <v>2929.2910000000002</v>
      </c>
      <c r="C237" s="50">
        <v>3.6450886000000002E-2</v>
      </c>
      <c r="D237" s="50"/>
    </row>
    <row r="238" spans="2:4" x14ac:dyDescent="0.25">
      <c r="B238" s="50">
        <v>2926.143</v>
      </c>
      <c r="C238" s="50">
        <v>1.1564206E-2</v>
      </c>
      <c r="D238" s="50"/>
    </row>
    <row r="239" spans="2:4" x14ac:dyDescent="0.25">
      <c r="B239" s="50">
        <v>2922.9949999999999</v>
      </c>
      <c r="C239" s="50">
        <v>9.5388673999999996E-3</v>
      </c>
      <c r="D239" s="50"/>
    </row>
    <row r="240" spans="2:4" x14ac:dyDescent="0.25">
      <c r="B240" s="50">
        <v>2919.848</v>
      </c>
      <c r="C240" s="50">
        <v>4.6496150999999999E-2</v>
      </c>
      <c r="D240" s="50"/>
    </row>
    <row r="241" spans="2:4" x14ac:dyDescent="0.25">
      <c r="B241" s="50">
        <v>2916.7</v>
      </c>
      <c r="C241" s="50">
        <v>7.5121425999999999E-4</v>
      </c>
      <c r="D241" s="50"/>
    </row>
    <row r="242" spans="2:4" x14ac:dyDescent="0.25">
      <c r="B242" s="50">
        <v>2913.5520000000001</v>
      </c>
      <c r="C242" s="50">
        <v>-5.2474721999999998E-4</v>
      </c>
      <c r="D242" s="50"/>
    </row>
    <row r="243" spans="2:4" x14ac:dyDescent="0.25">
      <c r="B243" s="50">
        <v>2910.404</v>
      </c>
      <c r="C243" s="50">
        <v>2.9533971999999999E-2</v>
      </c>
      <c r="D243" s="50"/>
    </row>
    <row r="244" spans="2:4" x14ac:dyDescent="0.25">
      <c r="B244" s="50">
        <v>2907.2570000000001</v>
      </c>
      <c r="C244" s="50">
        <v>1.4476538000000001E-2</v>
      </c>
      <c r="D244" s="50"/>
    </row>
    <row r="245" spans="2:4" x14ac:dyDescent="0.25">
      <c r="B245" s="50">
        <v>2904.1089999999999</v>
      </c>
      <c r="C245" s="50">
        <v>5.0278673000000003E-2</v>
      </c>
      <c r="D245" s="50"/>
    </row>
    <row r="246" spans="2:4" x14ac:dyDescent="0.25">
      <c r="B246" s="50">
        <v>2900.9609999999998</v>
      </c>
      <c r="C246" s="50">
        <v>2.0210629000000001E-2</v>
      </c>
      <c r="D246" s="50"/>
    </row>
    <row r="247" spans="2:4" x14ac:dyDescent="0.25">
      <c r="B247" s="50">
        <v>2897.8139999999999</v>
      </c>
      <c r="C247" s="50">
        <v>7.0525539999999999E-3</v>
      </c>
      <c r="D247" s="50"/>
    </row>
    <row r="248" spans="2:4" x14ac:dyDescent="0.25">
      <c r="B248" s="50">
        <v>2894.6660000000002</v>
      </c>
      <c r="C248" s="50">
        <v>4.0038965999999998E-4</v>
      </c>
      <c r="D248" s="50"/>
    </row>
    <row r="249" spans="2:4" x14ac:dyDescent="0.25">
      <c r="B249" s="50">
        <v>2891.518</v>
      </c>
      <c r="C249" s="50">
        <v>-1.0516717E-2</v>
      </c>
      <c r="D249" s="50"/>
    </row>
    <row r="250" spans="2:4" x14ac:dyDescent="0.25">
      <c r="B250" s="50">
        <v>2888.37</v>
      </c>
      <c r="C250" s="50">
        <v>1.8320693999999998E-2</v>
      </c>
      <c r="D250" s="50"/>
    </row>
    <row r="251" spans="2:4" x14ac:dyDescent="0.25">
      <c r="B251" s="50">
        <v>2885.223</v>
      </c>
      <c r="C251" s="50">
        <v>1.3599702E-2</v>
      </c>
      <c r="D251" s="50"/>
    </row>
    <row r="252" spans="2:4" x14ac:dyDescent="0.25">
      <c r="B252" s="50">
        <v>2882.0749999999998</v>
      </c>
      <c r="C252" s="50">
        <v>6.4607832000000004E-3</v>
      </c>
      <c r="D252" s="50"/>
    </row>
    <row r="253" spans="2:4" x14ac:dyDescent="0.25">
      <c r="B253" s="50">
        <v>2878.9270000000001</v>
      </c>
      <c r="C253" s="50">
        <v>2.0900623E-2</v>
      </c>
      <c r="D253" s="50"/>
    </row>
    <row r="254" spans="2:4" x14ac:dyDescent="0.25">
      <c r="B254" s="50">
        <v>2875.78</v>
      </c>
      <c r="C254" s="50">
        <v>4.7035511000000002E-2</v>
      </c>
      <c r="D254" s="50"/>
    </row>
    <row r="255" spans="2:4" x14ac:dyDescent="0.25">
      <c r="B255" s="50">
        <v>2872.6320000000001</v>
      </c>
      <c r="C255" s="50">
        <v>4.8384389E-2</v>
      </c>
      <c r="D255" s="50"/>
    </row>
    <row r="256" spans="2:4" x14ac:dyDescent="0.25">
      <c r="B256" s="50">
        <v>2869.4839999999999</v>
      </c>
      <c r="C256" s="50">
        <v>4.2590305000000002E-2</v>
      </c>
      <c r="D256" s="50"/>
    </row>
    <row r="257" spans="2:4" x14ac:dyDescent="0.25">
      <c r="B257" s="50">
        <v>2866.3359999999998</v>
      </c>
      <c r="C257" s="50">
        <v>3.0307490999999999E-2</v>
      </c>
      <c r="D257" s="50"/>
    </row>
    <row r="258" spans="2:4" x14ac:dyDescent="0.25">
      <c r="B258" s="50">
        <v>2863.1889999999999</v>
      </c>
      <c r="C258" s="50">
        <v>4.2025408E-2</v>
      </c>
      <c r="D258" s="50"/>
    </row>
    <row r="259" spans="2:4" x14ac:dyDescent="0.25">
      <c r="B259" s="50">
        <v>2860.0410000000002</v>
      </c>
      <c r="C259" s="50">
        <v>3.8428715000000002E-2</v>
      </c>
      <c r="D259" s="50"/>
    </row>
    <row r="260" spans="2:4" x14ac:dyDescent="0.25">
      <c r="B260" s="50">
        <v>2856.893</v>
      </c>
      <c r="C260" s="50">
        <v>2.2335948000000001E-2</v>
      </c>
      <c r="D260" s="50"/>
    </row>
    <row r="261" spans="2:4" x14ac:dyDescent="0.25">
      <c r="B261" s="50">
        <v>2853.7460000000001</v>
      </c>
      <c r="C261" s="50">
        <v>6.4069849999999998E-2</v>
      </c>
      <c r="D261" s="50"/>
    </row>
    <row r="262" spans="2:4" x14ac:dyDescent="0.25">
      <c r="B262" s="50">
        <v>2850.598</v>
      </c>
      <c r="C262" s="50">
        <v>6.9958363999999995E-2</v>
      </c>
      <c r="D262" s="50"/>
    </row>
    <row r="263" spans="2:4" x14ac:dyDescent="0.25">
      <c r="B263" s="50">
        <v>2847.45</v>
      </c>
      <c r="C263" s="50">
        <v>5.5244704999999998E-2</v>
      </c>
      <c r="D263" s="50"/>
    </row>
    <row r="264" spans="2:4" x14ac:dyDescent="0.25">
      <c r="B264" s="50">
        <v>2844.3020000000001</v>
      </c>
      <c r="C264" s="50">
        <v>5.1441758999999997E-2</v>
      </c>
      <c r="D264" s="50"/>
    </row>
    <row r="265" spans="2:4" x14ac:dyDescent="0.25">
      <c r="B265" s="50">
        <v>2841.1550000000002</v>
      </c>
      <c r="C265" s="50">
        <v>7.2576950000000001E-2</v>
      </c>
      <c r="D265" s="50"/>
    </row>
    <row r="266" spans="2:4" x14ac:dyDescent="0.25">
      <c r="B266" s="50">
        <v>2838.0070000000001</v>
      </c>
      <c r="C266" s="50">
        <v>9.5105150999999999E-2</v>
      </c>
      <c r="D266" s="50"/>
    </row>
    <row r="267" spans="2:4" x14ac:dyDescent="0.25">
      <c r="B267" s="50">
        <v>2834.8589999999999</v>
      </c>
      <c r="C267" s="50">
        <v>7.7912097999999999E-2</v>
      </c>
      <c r="D267" s="50"/>
    </row>
    <row r="268" spans="2:4" x14ac:dyDescent="0.25">
      <c r="B268" s="50">
        <v>2831.712</v>
      </c>
      <c r="C268" s="50">
        <v>2.5272327000000001E-2</v>
      </c>
      <c r="D268" s="50"/>
    </row>
    <row r="269" spans="2:4" x14ac:dyDescent="0.25">
      <c r="B269" s="50">
        <v>2828.5639999999999</v>
      </c>
      <c r="C269" s="50">
        <v>3.6899152999999997E-2</v>
      </c>
      <c r="D269" s="50"/>
    </row>
    <row r="270" spans="2:4" x14ac:dyDescent="0.25">
      <c r="B270" s="50">
        <v>2825.4160000000002</v>
      </c>
      <c r="C270" s="50">
        <v>6.7633798999999994E-2</v>
      </c>
      <c r="D270" s="50"/>
    </row>
    <row r="271" spans="2:4" x14ac:dyDescent="0.25">
      <c r="B271" s="50">
        <v>2822.268</v>
      </c>
      <c r="C271" s="50">
        <v>5.1999152E-2</v>
      </c>
      <c r="D271" s="50"/>
    </row>
    <row r="272" spans="2:4" x14ac:dyDescent="0.25">
      <c r="B272" s="50">
        <v>2819.1210000000001</v>
      </c>
      <c r="C272" s="50">
        <v>7.5423000000000004E-2</v>
      </c>
      <c r="D272" s="50"/>
    </row>
    <row r="273" spans="2:4" x14ac:dyDescent="0.25">
      <c r="B273" s="50">
        <v>2815.973</v>
      </c>
      <c r="C273" s="50">
        <v>4.5614465999999999E-2</v>
      </c>
      <c r="D273" s="50"/>
    </row>
    <row r="274" spans="2:4" x14ac:dyDescent="0.25">
      <c r="B274" s="50">
        <v>2812.8249999999998</v>
      </c>
      <c r="C274" s="50">
        <v>7.0493439999999999E-3</v>
      </c>
      <c r="D274" s="50"/>
    </row>
    <row r="275" spans="2:4" x14ac:dyDescent="0.25">
      <c r="B275" s="50">
        <v>2809.6779999999999</v>
      </c>
      <c r="C275" s="50">
        <v>3.1811403000000002E-2</v>
      </c>
      <c r="D275" s="50"/>
    </row>
    <row r="276" spans="2:4" x14ac:dyDescent="0.25">
      <c r="B276" s="50">
        <v>2806.53</v>
      </c>
      <c r="C276" s="50">
        <v>2.2159529000000001E-2</v>
      </c>
      <c r="D276" s="50"/>
    </row>
    <row r="277" spans="2:4" x14ac:dyDescent="0.25">
      <c r="B277" s="50">
        <v>2803.3820000000001</v>
      </c>
      <c r="C277" s="50">
        <v>-7.7992095999999999E-3</v>
      </c>
      <c r="D277" s="50"/>
    </row>
    <row r="278" spans="2:4" x14ac:dyDescent="0.25">
      <c r="B278" s="50">
        <v>2800.2339999999999</v>
      </c>
      <c r="C278" s="50">
        <v>2.9578645999999999E-3</v>
      </c>
      <c r="D278" s="50"/>
    </row>
    <row r="279" spans="2:4" x14ac:dyDescent="0.25">
      <c r="B279" s="50">
        <v>2797.087</v>
      </c>
      <c r="C279" s="50">
        <v>-9.8197604000000004E-3</v>
      </c>
      <c r="D279" s="50"/>
    </row>
    <row r="280" spans="2:4" x14ac:dyDescent="0.25">
      <c r="B280" s="50">
        <v>2793.9389999999999</v>
      </c>
      <c r="C280" s="50">
        <v>1.2471075999999999E-2</v>
      </c>
      <c r="D280" s="50"/>
    </row>
    <row r="281" spans="2:4" x14ac:dyDescent="0.25">
      <c r="B281" s="50">
        <v>2790.7910000000002</v>
      </c>
      <c r="C281" s="52">
        <v>1.8802458000000001E-3</v>
      </c>
      <c r="D281" s="50"/>
    </row>
    <row r="282" spans="2:4" x14ac:dyDescent="0.25">
      <c r="B282" s="50">
        <v>2787.6439999999998</v>
      </c>
      <c r="C282" s="50">
        <v>3.8519311999999999E-4</v>
      </c>
      <c r="D282" s="50"/>
    </row>
    <row r="283" spans="2:4" x14ac:dyDescent="0.25">
      <c r="B283" s="50">
        <v>2784.4960000000001</v>
      </c>
      <c r="C283" s="50">
        <v>2.7197091999999999E-2</v>
      </c>
      <c r="D283" s="50"/>
    </row>
    <row r="284" spans="2:4" x14ac:dyDescent="0.25">
      <c r="B284" s="50">
        <v>2781.348</v>
      </c>
      <c r="C284" s="50">
        <v>4.3640218000000001E-2</v>
      </c>
      <c r="D284" s="50"/>
    </row>
    <row r="285" spans="2:4" x14ac:dyDescent="0.25">
      <c r="B285" s="50">
        <v>2778.201</v>
      </c>
      <c r="C285" s="50">
        <v>2.6420447E-2</v>
      </c>
      <c r="D285" s="50"/>
    </row>
    <row r="286" spans="2:4" x14ac:dyDescent="0.25">
      <c r="B286" s="50">
        <v>2775.0529999999999</v>
      </c>
      <c r="C286" s="50">
        <v>8.9630227E-3</v>
      </c>
      <c r="D286" s="50"/>
    </row>
    <row r="287" spans="2:4" x14ac:dyDescent="0.25">
      <c r="B287" s="50">
        <v>2771.9050000000002</v>
      </c>
      <c r="C287" s="50">
        <v>4.3612775999999999E-2</v>
      </c>
      <c r="D287" s="50"/>
    </row>
    <row r="288" spans="2:4" x14ac:dyDescent="0.25">
      <c r="B288" s="50">
        <v>2768.7570000000001</v>
      </c>
      <c r="C288" s="50">
        <v>5.2777503E-3</v>
      </c>
      <c r="D288" s="50"/>
    </row>
    <row r="289" spans="2:4" x14ac:dyDescent="0.25">
      <c r="B289" s="50">
        <v>2765.61</v>
      </c>
      <c r="C289" s="50">
        <v>5.1648569999999998E-2</v>
      </c>
      <c r="D289" s="50"/>
    </row>
    <row r="290" spans="2:4" x14ac:dyDescent="0.25">
      <c r="B290" s="50">
        <v>2762.462</v>
      </c>
      <c r="C290" s="50">
        <v>3.2651128000000001E-2</v>
      </c>
      <c r="D290" s="50"/>
    </row>
    <row r="291" spans="2:4" x14ac:dyDescent="0.25">
      <c r="B291" s="50">
        <v>2759.3139999999999</v>
      </c>
      <c r="C291" s="50">
        <v>7.0997458999999999E-2</v>
      </c>
      <c r="D291" s="50"/>
    </row>
    <row r="292" spans="2:4" x14ac:dyDescent="0.25">
      <c r="B292" s="50">
        <v>2756.1669999999999</v>
      </c>
      <c r="C292" s="50">
        <v>8.8867566999999995E-2</v>
      </c>
      <c r="D292" s="50"/>
    </row>
    <row r="293" spans="2:4" x14ac:dyDescent="0.25">
      <c r="B293" s="50">
        <v>2753.0189999999998</v>
      </c>
      <c r="C293" s="50">
        <v>7.7420177000000007E-2</v>
      </c>
      <c r="D293" s="50"/>
    </row>
    <row r="294" spans="2:4" x14ac:dyDescent="0.25">
      <c r="B294" s="50">
        <v>2749.8710000000001</v>
      </c>
      <c r="C294" s="50">
        <v>8.6286553000000002E-2</v>
      </c>
      <c r="D294" s="50"/>
    </row>
    <row r="295" spans="2:4" x14ac:dyDescent="0.25">
      <c r="B295" s="50">
        <v>2746.723</v>
      </c>
      <c r="C295" s="50">
        <v>7.9832104000000001E-2</v>
      </c>
      <c r="D295" s="50"/>
    </row>
    <row r="296" spans="2:4" x14ac:dyDescent="0.25">
      <c r="B296" s="50">
        <v>2743.576</v>
      </c>
      <c r="C296" s="50">
        <v>9.8487644999999999E-2</v>
      </c>
      <c r="D296" s="50"/>
    </row>
    <row r="297" spans="2:4" x14ac:dyDescent="0.25">
      <c r="B297" s="50">
        <v>2740.4279999999999</v>
      </c>
      <c r="C297" s="50">
        <v>0.13863297999999999</v>
      </c>
      <c r="D297" s="50"/>
    </row>
    <row r="298" spans="2:4" x14ac:dyDescent="0.25">
      <c r="B298" s="50">
        <v>2737.28</v>
      </c>
      <c r="C298" s="50">
        <v>0.16970439000000001</v>
      </c>
      <c r="D298" s="50"/>
    </row>
    <row r="299" spans="2:4" x14ac:dyDescent="0.25">
      <c r="B299" s="50">
        <v>2734.1329999999998</v>
      </c>
      <c r="C299" s="50">
        <v>0.17426363</v>
      </c>
      <c r="D299" s="50"/>
    </row>
    <row r="300" spans="2:4" x14ac:dyDescent="0.25">
      <c r="B300" s="50">
        <v>2730.9850000000001</v>
      </c>
      <c r="C300" s="50">
        <v>0.16198687000000001</v>
      </c>
      <c r="D300" s="50"/>
    </row>
    <row r="301" spans="2:4" x14ac:dyDescent="0.25">
      <c r="B301" s="50">
        <v>2727.837</v>
      </c>
      <c r="C301" s="50">
        <v>0.17620014000000001</v>
      </c>
      <c r="D301" s="50"/>
    </row>
    <row r="302" spans="2:4" x14ac:dyDescent="0.25">
      <c r="B302" s="50">
        <v>2724.6889999999999</v>
      </c>
      <c r="C302" s="50">
        <v>0.23007479</v>
      </c>
      <c r="D302" s="50"/>
    </row>
    <row r="303" spans="2:4" x14ac:dyDescent="0.25">
      <c r="B303" s="50">
        <v>2721.5419999999999</v>
      </c>
      <c r="C303" s="50">
        <v>0.24582645</v>
      </c>
      <c r="D303" s="50"/>
    </row>
    <row r="304" spans="2:4" x14ac:dyDescent="0.25">
      <c r="B304" s="50">
        <v>2718.3939999999998</v>
      </c>
      <c r="C304" s="50">
        <v>0.23222253000000001</v>
      </c>
      <c r="D304" s="50"/>
    </row>
    <row r="305" spans="2:4" x14ac:dyDescent="0.25">
      <c r="B305" s="50">
        <v>2715.2460000000001</v>
      </c>
      <c r="C305" s="50">
        <v>0.24982689999999999</v>
      </c>
      <c r="D305" s="50"/>
    </row>
    <row r="306" spans="2:4" x14ac:dyDescent="0.25">
      <c r="B306" s="50">
        <v>2712.0990000000002</v>
      </c>
      <c r="C306" s="50">
        <v>0.29805936999999999</v>
      </c>
      <c r="D306" s="50"/>
    </row>
    <row r="307" spans="2:4" x14ac:dyDescent="0.25">
      <c r="B307" s="50">
        <v>2708.951</v>
      </c>
      <c r="C307" s="50">
        <v>0.32129669999999999</v>
      </c>
      <c r="D307" s="50"/>
    </row>
    <row r="308" spans="2:4" x14ac:dyDescent="0.25">
      <c r="B308" s="50">
        <v>2705.8029999999999</v>
      </c>
      <c r="C308" s="50">
        <v>0.34250668000000001</v>
      </c>
      <c r="D308" s="50"/>
    </row>
    <row r="309" spans="2:4" x14ac:dyDescent="0.25">
      <c r="B309" s="50">
        <v>2702.6550000000002</v>
      </c>
      <c r="C309" s="50">
        <v>0.38763356999999998</v>
      </c>
      <c r="D309" s="50"/>
    </row>
    <row r="310" spans="2:4" x14ac:dyDescent="0.25">
      <c r="B310" s="50">
        <v>2699.5079999999998</v>
      </c>
      <c r="C310" s="50">
        <v>0.41965061999999997</v>
      </c>
      <c r="D310" s="50"/>
    </row>
    <row r="311" spans="2:4" x14ac:dyDescent="0.25">
      <c r="B311" s="50">
        <v>2696.36</v>
      </c>
      <c r="C311" s="50">
        <v>0.42297983</v>
      </c>
      <c r="D311" s="50"/>
    </row>
    <row r="312" spans="2:4" x14ac:dyDescent="0.25">
      <c r="B312" s="50">
        <v>2693.212</v>
      </c>
      <c r="C312" s="50">
        <v>0.40062913</v>
      </c>
      <c r="D312" s="50"/>
    </row>
    <row r="313" spans="2:4" x14ac:dyDescent="0.25">
      <c r="B313" s="50">
        <v>2690.0650000000001</v>
      </c>
      <c r="C313" s="50">
        <v>0.34982806999999999</v>
      </c>
      <c r="D313" s="50"/>
    </row>
    <row r="314" spans="2:4" x14ac:dyDescent="0.25">
      <c r="B314" s="50">
        <v>2686.9169999999999</v>
      </c>
      <c r="C314" s="50">
        <v>0.29744565000000001</v>
      </c>
      <c r="D314" s="50"/>
    </row>
    <row r="315" spans="2:4" x14ac:dyDescent="0.25">
      <c r="B315" s="50">
        <v>2683.7689999999998</v>
      </c>
      <c r="C315" s="50">
        <v>0.25405145000000001</v>
      </c>
      <c r="D315" s="50"/>
    </row>
    <row r="316" spans="2:4" x14ac:dyDescent="0.25">
      <c r="B316" s="50">
        <v>2680.6210000000001</v>
      </c>
      <c r="C316" s="50">
        <v>0.26177425999999998</v>
      </c>
      <c r="D316" s="50"/>
    </row>
    <row r="317" spans="2:4" x14ac:dyDescent="0.25">
      <c r="B317" s="50">
        <v>2677.4740000000002</v>
      </c>
      <c r="C317" s="50">
        <v>0.26904315000000001</v>
      </c>
      <c r="D317" s="50"/>
    </row>
    <row r="318" spans="2:4" x14ac:dyDescent="0.25">
      <c r="B318" s="50">
        <v>2674.326</v>
      </c>
      <c r="C318" s="50">
        <v>0.2410487</v>
      </c>
      <c r="D318" s="50"/>
    </row>
    <row r="319" spans="2:4" x14ac:dyDescent="0.25">
      <c r="B319" s="50">
        <v>2671.1779999999999</v>
      </c>
      <c r="C319" s="50">
        <v>0.25756475000000001</v>
      </c>
      <c r="D319" s="50"/>
    </row>
    <row r="320" spans="2:4" x14ac:dyDescent="0.25">
      <c r="B320" s="50">
        <v>2668.0309999999999</v>
      </c>
      <c r="C320" s="50">
        <v>0.23668686</v>
      </c>
      <c r="D320" s="50"/>
    </row>
    <row r="321" spans="2:4" x14ac:dyDescent="0.25">
      <c r="B321" s="50">
        <v>2664.8829999999998</v>
      </c>
      <c r="C321" s="50">
        <v>0.20990559</v>
      </c>
      <c r="D321" s="50"/>
    </row>
    <row r="322" spans="2:4" x14ac:dyDescent="0.25">
      <c r="B322" s="50">
        <v>2661.7350000000001</v>
      </c>
      <c r="C322" s="50">
        <v>0.21660958</v>
      </c>
      <c r="D322" s="50"/>
    </row>
    <row r="323" spans="2:4" x14ac:dyDescent="0.25">
      <c r="B323" s="50">
        <v>2658.5880000000002</v>
      </c>
      <c r="C323" s="50">
        <v>0.24121126000000001</v>
      </c>
      <c r="D323" s="50"/>
    </row>
    <row r="324" spans="2:4" x14ac:dyDescent="0.25">
      <c r="B324" s="50">
        <v>2655.44</v>
      </c>
      <c r="C324" s="50">
        <v>0.26093715000000001</v>
      </c>
      <c r="D324" s="50"/>
    </row>
    <row r="325" spans="2:4" x14ac:dyDescent="0.25">
      <c r="B325" s="50">
        <v>2652.2919999999999</v>
      </c>
      <c r="C325" s="50">
        <v>0.18336156000000001</v>
      </c>
      <c r="D325" s="50"/>
    </row>
    <row r="326" spans="2:4" x14ac:dyDescent="0.25">
      <c r="B326" s="50">
        <v>2649.1439999999998</v>
      </c>
      <c r="C326" s="50">
        <v>0.17923181999999999</v>
      </c>
      <c r="D326" s="50"/>
    </row>
    <row r="327" spans="2:4" x14ac:dyDescent="0.25">
      <c r="B327" s="50">
        <v>2645.9969999999998</v>
      </c>
      <c r="C327" s="50">
        <v>0.21819087000000001</v>
      </c>
      <c r="D327" s="50"/>
    </row>
    <row r="328" spans="2:4" x14ac:dyDescent="0.25">
      <c r="B328" s="50">
        <v>2642.8490000000002</v>
      </c>
      <c r="C328" s="50">
        <v>0.11790298</v>
      </c>
      <c r="D328" s="50"/>
    </row>
    <row r="329" spans="2:4" x14ac:dyDescent="0.25">
      <c r="B329" s="50">
        <v>2639.701</v>
      </c>
      <c r="C329" s="50">
        <v>0.12528312</v>
      </c>
      <c r="D329" s="50"/>
    </row>
    <row r="330" spans="2:4" x14ac:dyDescent="0.25">
      <c r="B330" s="50">
        <v>2636.5540000000001</v>
      </c>
      <c r="C330" s="50">
        <v>0.13953745000000001</v>
      </c>
      <c r="D330" s="50"/>
    </row>
    <row r="331" spans="2:4" x14ac:dyDescent="0.25">
      <c r="B331" s="50">
        <v>2633.4059999999999</v>
      </c>
      <c r="C331" s="50">
        <v>0.16568579999999999</v>
      </c>
      <c r="D331" s="50"/>
    </row>
    <row r="332" spans="2:4" x14ac:dyDescent="0.25">
      <c r="B332" s="50">
        <v>2630.2579999999998</v>
      </c>
      <c r="C332" s="50">
        <v>0.18688887000000001</v>
      </c>
      <c r="D332" s="50"/>
    </row>
    <row r="333" spans="2:4" x14ac:dyDescent="0.25">
      <c r="B333" s="50">
        <v>2627.11</v>
      </c>
      <c r="C333" s="50">
        <v>0.17500229</v>
      </c>
      <c r="D333" s="50"/>
    </row>
    <row r="334" spans="2:4" x14ac:dyDescent="0.25">
      <c r="B334" s="50">
        <v>2623.9630000000002</v>
      </c>
      <c r="C334" s="50">
        <v>0.18567269</v>
      </c>
      <c r="D334" s="50"/>
    </row>
    <row r="335" spans="2:4" x14ac:dyDescent="0.25">
      <c r="B335" s="50">
        <v>2620.8150000000001</v>
      </c>
      <c r="C335" s="50">
        <v>0.17957215000000001</v>
      </c>
      <c r="D335" s="50"/>
    </row>
    <row r="336" spans="2:4" x14ac:dyDescent="0.25">
      <c r="B336" s="50">
        <v>2617.6669999999999</v>
      </c>
      <c r="C336" s="50">
        <v>0.18573665</v>
      </c>
      <c r="D336" s="50"/>
    </row>
    <row r="337" spans="2:4" x14ac:dyDescent="0.25">
      <c r="B337" s="50">
        <v>2614.52</v>
      </c>
      <c r="C337" s="50">
        <v>0.20884547000000001</v>
      </c>
      <c r="D337" s="50"/>
    </row>
    <row r="338" spans="2:4" x14ac:dyDescent="0.25">
      <c r="B338" s="50">
        <v>2611.3719999999998</v>
      </c>
      <c r="C338" s="50">
        <v>0.14544309999999999</v>
      </c>
      <c r="D338" s="50"/>
    </row>
    <row r="339" spans="2:4" x14ac:dyDescent="0.25">
      <c r="B339" s="50">
        <v>2608.2240000000002</v>
      </c>
      <c r="C339" s="50">
        <v>7.9845992000000005E-2</v>
      </c>
      <c r="D339" s="50"/>
    </row>
    <row r="340" spans="2:4" x14ac:dyDescent="0.25">
      <c r="B340" s="50">
        <v>2605.076</v>
      </c>
      <c r="C340" s="50">
        <v>0.12030403000000001</v>
      </c>
      <c r="D340" s="50"/>
    </row>
    <row r="341" spans="2:4" x14ac:dyDescent="0.25">
      <c r="B341" s="50">
        <v>2601.9290000000001</v>
      </c>
      <c r="C341" s="50">
        <v>0.12847911000000001</v>
      </c>
      <c r="D341" s="50"/>
    </row>
    <row r="342" spans="2:4" x14ac:dyDescent="0.25">
      <c r="B342" s="50">
        <v>2598.7809999999999</v>
      </c>
      <c r="C342" s="50">
        <v>0.17659628999999999</v>
      </c>
      <c r="D342" s="50"/>
    </row>
    <row r="343" spans="2:4" x14ac:dyDescent="0.25">
      <c r="B343" s="50">
        <v>2595.6329999999998</v>
      </c>
      <c r="C343" s="50">
        <v>0.19046051</v>
      </c>
      <c r="D343" s="50"/>
    </row>
    <row r="344" spans="2:4" x14ac:dyDescent="0.25">
      <c r="B344" s="50">
        <v>2592.4859999999999</v>
      </c>
      <c r="C344" s="50">
        <v>0.21126292999999999</v>
      </c>
      <c r="D344" s="50"/>
    </row>
    <row r="345" spans="2:4" x14ac:dyDescent="0.25">
      <c r="B345" s="50">
        <v>2589.3380000000002</v>
      </c>
      <c r="C345" s="50">
        <v>0.16509834000000001</v>
      </c>
      <c r="D345" s="50"/>
    </row>
    <row r="346" spans="2:4" x14ac:dyDescent="0.25">
      <c r="B346" s="50">
        <v>2586.19</v>
      </c>
      <c r="C346" s="50">
        <v>0.1925885</v>
      </c>
      <c r="D346" s="50"/>
    </row>
    <row r="347" spans="2:4" x14ac:dyDescent="0.25">
      <c r="B347" s="50">
        <v>2583.0419999999999</v>
      </c>
      <c r="C347" s="50">
        <v>0.15811274</v>
      </c>
      <c r="D347" s="50"/>
    </row>
    <row r="348" spans="2:4" x14ac:dyDescent="0.25">
      <c r="B348" s="50">
        <v>2579.895</v>
      </c>
      <c r="C348" s="50">
        <v>0.20633288999999999</v>
      </c>
      <c r="D348" s="50"/>
    </row>
    <row r="349" spans="2:4" x14ac:dyDescent="0.25">
      <c r="B349" s="50">
        <v>2576.7469999999998</v>
      </c>
      <c r="C349" s="50">
        <v>0.17156945000000001</v>
      </c>
      <c r="D349" s="50"/>
    </row>
    <row r="350" spans="2:4" x14ac:dyDescent="0.25">
      <c r="B350" s="50">
        <v>2573.5990000000002</v>
      </c>
      <c r="C350" s="50">
        <v>0.15353675</v>
      </c>
      <c r="D350" s="50"/>
    </row>
    <row r="351" spans="2:4" x14ac:dyDescent="0.25">
      <c r="B351" s="50">
        <v>2570.4520000000002</v>
      </c>
      <c r="C351" s="50">
        <v>0.16994327000000001</v>
      </c>
      <c r="D351" s="50"/>
    </row>
    <row r="352" spans="2:4" x14ac:dyDescent="0.25">
      <c r="B352" s="50">
        <v>2567.3040000000001</v>
      </c>
      <c r="C352" s="50">
        <v>0.16380724999999999</v>
      </c>
      <c r="D352" s="50"/>
    </row>
    <row r="353" spans="2:4" x14ac:dyDescent="0.25">
      <c r="B353" s="50">
        <v>2564.1559999999999</v>
      </c>
      <c r="C353" s="50">
        <v>0.18149162999999999</v>
      </c>
      <c r="D353" s="50"/>
    </row>
    <row r="354" spans="2:4" x14ac:dyDescent="0.25">
      <c r="B354" s="50">
        <v>2561.0079999999998</v>
      </c>
      <c r="C354" s="50">
        <v>0.17031075000000001</v>
      </c>
      <c r="D354" s="50"/>
    </row>
    <row r="355" spans="2:4" x14ac:dyDescent="0.25">
      <c r="B355" s="50">
        <v>2557.8609999999999</v>
      </c>
      <c r="C355" s="50">
        <v>0.18475868000000001</v>
      </c>
      <c r="D355" s="50"/>
    </row>
    <row r="356" spans="2:4" x14ac:dyDescent="0.25">
      <c r="B356" s="50">
        <v>2554.7130000000002</v>
      </c>
      <c r="C356" s="50">
        <v>0.19308126</v>
      </c>
      <c r="D356" s="50"/>
    </row>
    <row r="357" spans="2:4" x14ac:dyDescent="0.25">
      <c r="B357" s="50">
        <v>2551.5650000000001</v>
      </c>
      <c r="C357" s="50">
        <v>0.12477043</v>
      </c>
      <c r="D357" s="50"/>
    </row>
    <row r="358" spans="2:4" x14ac:dyDescent="0.25">
      <c r="B358" s="50">
        <v>2548.4180000000001</v>
      </c>
      <c r="C358" s="50">
        <v>0.13664565000000001</v>
      </c>
      <c r="D358" s="50"/>
    </row>
    <row r="359" spans="2:4" x14ac:dyDescent="0.25">
      <c r="B359" s="50">
        <v>2545.27</v>
      </c>
      <c r="C359" s="50">
        <v>0.15794611</v>
      </c>
      <c r="D359" s="50"/>
    </row>
    <row r="360" spans="2:4" x14ac:dyDescent="0.25">
      <c r="B360" s="50">
        <v>2542.1219999999998</v>
      </c>
      <c r="C360" s="50">
        <v>9.9905989000000001E-2</v>
      </c>
      <c r="D360" s="50"/>
    </row>
    <row r="361" spans="2:4" x14ac:dyDescent="0.25">
      <c r="B361" s="50">
        <v>2538.9749999999999</v>
      </c>
      <c r="C361" s="50">
        <v>9.2680417000000001E-2</v>
      </c>
      <c r="D361" s="50"/>
    </row>
    <row r="362" spans="2:4" x14ac:dyDescent="0.25">
      <c r="B362" s="50">
        <v>2535.8270000000002</v>
      </c>
      <c r="C362" s="50">
        <v>9.9733606000000002E-2</v>
      </c>
      <c r="D362" s="50"/>
    </row>
    <row r="363" spans="2:4" x14ac:dyDescent="0.25">
      <c r="B363" s="50">
        <v>2532.6790000000001</v>
      </c>
      <c r="C363" s="50">
        <v>0.13373188</v>
      </c>
      <c r="D363" s="50"/>
    </row>
    <row r="364" spans="2:4" x14ac:dyDescent="0.25">
      <c r="B364" s="50">
        <v>2529.5309999999999</v>
      </c>
      <c r="C364" s="50">
        <v>8.3903608000000005E-2</v>
      </c>
      <c r="D364" s="50"/>
    </row>
    <row r="365" spans="2:4" x14ac:dyDescent="0.25">
      <c r="B365" s="50">
        <v>2526.384</v>
      </c>
      <c r="C365" s="50">
        <v>8.5759334000000007E-2</v>
      </c>
      <c r="D365" s="50"/>
    </row>
    <row r="366" spans="2:4" x14ac:dyDescent="0.25">
      <c r="B366" s="50">
        <v>2523.2359999999999</v>
      </c>
      <c r="C366" s="50">
        <v>0.10313165000000001</v>
      </c>
      <c r="D366" s="50"/>
    </row>
    <row r="367" spans="2:4" x14ac:dyDescent="0.25">
      <c r="B367" s="50">
        <v>2520.0880000000002</v>
      </c>
      <c r="C367" s="50">
        <v>7.9002566999999996E-2</v>
      </c>
      <c r="D367" s="50"/>
    </row>
    <row r="368" spans="2:4" x14ac:dyDescent="0.25">
      <c r="B368" s="50">
        <v>2516.9409999999998</v>
      </c>
      <c r="C368" s="50">
        <v>6.0812618999999998E-2</v>
      </c>
      <c r="D368" s="50"/>
    </row>
    <row r="369" spans="2:4" x14ac:dyDescent="0.25">
      <c r="B369" s="50">
        <v>2513.7930000000001</v>
      </c>
      <c r="C369" s="50">
        <v>6.3940839999999999E-2</v>
      </c>
      <c r="D369" s="50"/>
    </row>
    <row r="370" spans="2:4" x14ac:dyDescent="0.25">
      <c r="B370" s="50">
        <v>2510.645</v>
      </c>
      <c r="C370" s="50">
        <v>6.1272794999999998E-2</v>
      </c>
      <c r="D370" s="50"/>
    </row>
    <row r="371" spans="2:4" x14ac:dyDescent="0.25">
      <c r="B371" s="50">
        <v>2507.4969999999998</v>
      </c>
      <c r="C371" s="50">
        <v>3.6934255999999999E-2</v>
      </c>
      <c r="D371" s="50"/>
    </row>
    <row r="372" spans="2:4" x14ac:dyDescent="0.25">
      <c r="B372" s="50">
        <v>2504.35</v>
      </c>
      <c r="C372" s="50">
        <v>6.2948738000000004E-2</v>
      </c>
      <c r="D372" s="50"/>
    </row>
    <row r="373" spans="2:4" x14ac:dyDescent="0.25">
      <c r="B373" s="50">
        <v>2501.2020000000002</v>
      </c>
      <c r="C373" s="50">
        <v>4.6419854000000003E-2</v>
      </c>
      <c r="D373" s="50"/>
    </row>
    <row r="374" spans="2:4" x14ac:dyDescent="0.25">
      <c r="B374" s="50">
        <v>2498.0540000000001</v>
      </c>
      <c r="C374" s="50">
        <v>2.5126003000000001E-2</v>
      </c>
      <c r="D374" s="50"/>
    </row>
    <row r="375" spans="2:4" x14ac:dyDescent="0.25">
      <c r="B375" s="50">
        <v>2494.9070000000002</v>
      </c>
      <c r="C375" s="50">
        <v>2.8620544000000001E-2</v>
      </c>
      <c r="D375" s="50"/>
    </row>
    <row r="376" spans="2:4" x14ac:dyDescent="0.25">
      <c r="B376" s="50">
        <v>2491.759</v>
      </c>
      <c r="C376" s="50">
        <v>-1.5684523999999998E-2</v>
      </c>
      <c r="D376" s="50"/>
    </row>
    <row r="377" spans="2:4" x14ac:dyDescent="0.25">
      <c r="B377" s="50">
        <v>2488.6109999999999</v>
      </c>
      <c r="C377" s="50">
        <v>-1.7380328E-2</v>
      </c>
      <c r="D377" s="50"/>
    </row>
    <row r="378" spans="2:4" x14ac:dyDescent="0.25">
      <c r="B378" s="50">
        <v>2485.4630000000002</v>
      </c>
      <c r="C378" s="50">
        <v>8.1042384999999995E-3</v>
      </c>
      <c r="D378" s="50"/>
    </row>
    <row r="379" spans="2:4" x14ac:dyDescent="0.25">
      <c r="B379" s="50">
        <v>2482.3159999999998</v>
      </c>
      <c r="C379" s="50">
        <v>4.9227283999999996E-3</v>
      </c>
      <c r="D379" s="50"/>
    </row>
    <row r="380" spans="2:4" x14ac:dyDescent="0.25">
      <c r="B380" s="50">
        <v>2479.1680000000001</v>
      </c>
      <c r="C380" s="50">
        <v>1.977721E-2</v>
      </c>
      <c r="D380" s="50"/>
    </row>
    <row r="381" spans="2:4" x14ac:dyDescent="0.25">
      <c r="B381" s="50">
        <v>2476.02</v>
      </c>
      <c r="C381" s="50">
        <v>2.4152975E-2</v>
      </c>
      <c r="D381" s="50"/>
    </row>
    <row r="382" spans="2:4" x14ac:dyDescent="0.25">
      <c r="B382" s="50">
        <v>2472.873</v>
      </c>
      <c r="C382" s="50">
        <v>1.0886646E-2</v>
      </c>
      <c r="D382" s="50"/>
    </row>
    <row r="383" spans="2:4" x14ac:dyDescent="0.25">
      <c r="B383" s="50">
        <v>2469.7249999999999</v>
      </c>
      <c r="C383" s="50">
        <v>3.002749E-2</v>
      </c>
      <c r="D383" s="50"/>
    </row>
    <row r="384" spans="2:4" x14ac:dyDescent="0.25">
      <c r="B384" s="50">
        <v>2466.5770000000002</v>
      </c>
      <c r="C384" s="50">
        <v>1.7267528000000001E-2</v>
      </c>
      <c r="D384" s="50"/>
    </row>
    <row r="385" spans="2:4" x14ac:dyDescent="0.25">
      <c r="B385" s="50">
        <v>2463.4290000000001</v>
      </c>
      <c r="C385" s="50">
        <v>-3.3738973999999998E-2</v>
      </c>
      <c r="D385" s="50"/>
    </row>
    <row r="386" spans="2:4" x14ac:dyDescent="0.25">
      <c r="B386" s="50">
        <v>2460.2820000000002</v>
      </c>
      <c r="C386" s="50">
        <v>-8.4135471E-3</v>
      </c>
      <c r="D386" s="50"/>
    </row>
    <row r="387" spans="2:4" x14ac:dyDescent="0.25">
      <c r="B387" s="50">
        <v>2457.134</v>
      </c>
      <c r="C387" s="50">
        <v>1.7471209000000001E-2</v>
      </c>
      <c r="D387" s="50"/>
    </row>
    <row r="388" spans="2:4" x14ac:dyDescent="0.25">
      <c r="B388" s="50">
        <v>2453.9859999999999</v>
      </c>
      <c r="C388" s="50">
        <v>4.1260821000000003E-2</v>
      </c>
      <c r="D388" s="50"/>
    </row>
    <row r="389" spans="2:4" x14ac:dyDescent="0.25">
      <c r="B389" s="50">
        <v>2450.8389999999999</v>
      </c>
      <c r="C389" s="50">
        <v>2.5540719E-2</v>
      </c>
      <c r="D389" s="50"/>
    </row>
    <row r="390" spans="2:4" x14ac:dyDescent="0.25">
      <c r="B390" s="50">
        <v>2447.6909999999998</v>
      </c>
      <c r="C390" s="50">
        <v>-6.1046128E-3</v>
      </c>
      <c r="D390" s="50"/>
    </row>
    <row r="391" spans="2:4" x14ac:dyDescent="0.25">
      <c r="B391" s="50">
        <v>2444.5430000000001</v>
      </c>
      <c r="C391" s="50">
        <v>2.7470277000000001E-2</v>
      </c>
      <c r="D391" s="50"/>
    </row>
    <row r="392" spans="2:4" x14ac:dyDescent="0.25">
      <c r="B392" s="50">
        <v>2441.395</v>
      </c>
      <c r="C392" s="50">
        <v>7.1174161E-2</v>
      </c>
      <c r="D392" s="50"/>
    </row>
    <row r="393" spans="2:4" x14ac:dyDescent="0.25">
      <c r="B393" s="50">
        <v>2438.248</v>
      </c>
      <c r="C393" s="50">
        <v>5.7539030999999997E-2</v>
      </c>
      <c r="D393" s="50"/>
    </row>
    <row r="394" spans="2:4" x14ac:dyDescent="0.25">
      <c r="B394" s="50">
        <v>2435.1</v>
      </c>
      <c r="C394" s="50">
        <v>5.3056052999999999E-2</v>
      </c>
      <c r="D394" s="50"/>
    </row>
    <row r="395" spans="2:4" x14ac:dyDescent="0.25">
      <c r="B395" s="50">
        <v>2431.9520000000002</v>
      </c>
      <c r="C395" s="50">
        <v>9.6741477000000006E-2</v>
      </c>
      <c r="D395" s="50"/>
    </row>
    <row r="396" spans="2:4" x14ac:dyDescent="0.25">
      <c r="B396" s="50">
        <v>2428.8049999999998</v>
      </c>
      <c r="C396" s="50">
        <v>3.7853818999999997E-2</v>
      </c>
      <c r="D396" s="50"/>
    </row>
    <row r="397" spans="2:4" x14ac:dyDescent="0.25">
      <c r="B397" s="50">
        <v>2425.6570000000002</v>
      </c>
      <c r="C397" s="50">
        <v>6.2389100000000003E-2</v>
      </c>
      <c r="D397" s="50"/>
    </row>
    <row r="398" spans="2:4" x14ac:dyDescent="0.25">
      <c r="B398" s="50">
        <v>2422.509</v>
      </c>
      <c r="C398" s="50">
        <v>7.5708681999999999E-2</v>
      </c>
      <c r="D398" s="50"/>
    </row>
    <row r="399" spans="2:4" x14ac:dyDescent="0.25">
      <c r="B399" s="50">
        <v>2419.3620000000001</v>
      </c>
      <c r="C399" s="50">
        <v>3.5404950999999997E-2</v>
      </c>
      <c r="D399" s="50"/>
    </row>
    <row r="400" spans="2:4" x14ac:dyDescent="0.25">
      <c r="B400" s="50">
        <v>2416.2139999999999</v>
      </c>
      <c r="C400" s="50">
        <v>4.7692778999999998E-2</v>
      </c>
      <c r="D400" s="50"/>
    </row>
    <row r="401" spans="2:4" x14ac:dyDescent="0.25">
      <c r="B401" s="50">
        <v>2413.0659999999998</v>
      </c>
      <c r="C401" s="50">
        <v>7.3508368000000004E-2</v>
      </c>
      <c r="D401" s="50"/>
    </row>
    <row r="402" spans="2:4" x14ac:dyDescent="0.25">
      <c r="B402" s="50">
        <v>2409.9180000000001</v>
      </c>
      <c r="C402" s="50">
        <v>7.5504216999999998E-2</v>
      </c>
      <c r="D402" s="50"/>
    </row>
    <row r="403" spans="2:4" x14ac:dyDescent="0.25">
      <c r="B403" s="50">
        <v>2406.7710000000002</v>
      </c>
      <c r="C403" s="50">
        <v>7.3961323999999995E-2</v>
      </c>
      <c r="D403" s="50"/>
    </row>
    <row r="404" spans="2:4" x14ac:dyDescent="0.25">
      <c r="B404" s="50">
        <v>2403.623</v>
      </c>
      <c r="C404" s="50">
        <v>6.9522491000000006E-2</v>
      </c>
      <c r="D404" s="50"/>
    </row>
    <row r="405" spans="2:4" x14ac:dyDescent="0.25">
      <c r="B405" s="50">
        <v>2400.4749999999999</v>
      </c>
      <c r="C405" s="50">
        <v>4.3585306999999997E-2</v>
      </c>
      <c r="D405" s="50"/>
    </row>
    <row r="406" spans="2:4" x14ac:dyDescent="0.25">
      <c r="B406" s="50">
        <v>2397.328</v>
      </c>
      <c r="C406" s="50">
        <v>6.0943248999999998E-2</v>
      </c>
      <c r="D406" s="50"/>
    </row>
    <row r="407" spans="2:4" x14ac:dyDescent="0.25">
      <c r="B407" s="50">
        <v>2394.1799999999998</v>
      </c>
      <c r="C407" s="50">
        <v>2.7438965999999999E-2</v>
      </c>
      <c r="D407" s="50"/>
    </row>
    <row r="408" spans="2:4" x14ac:dyDescent="0.25">
      <c r="B408" s="50">
        <v>2391.0320000000002</v>
      </c>
      <c r="C408" s="50">
        <v>3.0806139999999999E-2</v>
      </c>
      <c r="D408" s="50"/>
    </row>
    <row r="409" spans="2:4" x14ac:dyDescent="0.25">
      <c r="B409" s="50">
        <v>2387.884</v>
      </c>
      <c r="C409" s="50">
        <v>5.3936866999999999E-2</v>
      </c>
      <c r="D409" s="50"/>
    </row>
    <row r="410" spans="2:4" x14ac:dyDescent="0.25">
      <c r="B410" s="50">
        <v>2384.7370000000001</v>
      </c>
      <c r="C410" s="50">
        <v>4.2877040999999998E-2</v>
      </c>
      <c r="D410" s="50"/>
    </row>
    <row r="411" spans="2:4" x14ac:dyDescent="0.25">
      <c r="B411" s="50">
        <v>2381.5889999999999</v>
      </c>
      <c r="C411" s="50">
        <v>3.9899439000000002E-2</v>
      </c>
      <c r="D411" s="50"/>
    </row>
    <row r="412" spans="2:4" x14ac:dyDescent="0.25">
      <c r="B412" s="50">
        <v>2378.4409999999998</v>
      </c>
      <c r="C412" s="50">
        <v>3.6365489000000001E-2</v>
      </c>
      <c r="D412" s="50"/>
    </row>
    <row r="413" spans="2:4" x14ac:dyDescent="0.25">
      <c r="B413" s="50">
        <v>2375.2939999999999</v>
      </c>
      <c r="C413" s="50">
        <v>2.9729525999999999E-2</v>
      </c>
      <c r="D413" s="50"/>
    </row>
    <row r="414" spans="2:4" x14ac:dyDescent="0.25">
      <c r="B414" s="50">
        <v>2372.1460000000002</v>
      </c>
      <c r="C414" s="50">
        <v>4.4326557000000003E-2</v>
      </c>
      <c r="D414" s="50"/>
    </row>
    <row r="415" spans="2:4" x14ac:dyDescent="0.25">
      <c r="B415" s="50">
        <v>2368.998</v>
      </c>
      <c r="C415" s="50">
        <v>6.0103670999999997E-2</v>
      </c>
      <c r="D415" s="50"/>
    </row>
    <row r="416" spans="2:4" x14ac:dyDescent="0.25">
      <c r="B416" s="50">
        <v>2365.85</v>
      </c>
      <c r="C416" s="50">
        <v>2.8296080000000001E-2</v>
      </c>
      <c r="D416" s="50"/>
    </row>
    <row r="417" spans="2:4" x14ac:dyDescent="0.25">
      <c r="B417" s="50">
        <v>2362.703</v>
      </c>
      <c r="C417" s="50">
        <v>5.6291985000000003E-2</v>
      </c>
      <c r="D417" s="50"/>
    </row>
    <row r="418" spans="2:4" x14ac:dyDescent="0.25">
      <c r="B418" s="50">
        <v>2359.5549999999998</v>
      </c>
      <c r="C418" s="50">
        <v>1.8637859E-2</v>
      </c>
      <c r="D418" s="50"/>
    </row>
    <row r="419" spans="2:4" x14ac:dyDescent="0.25">
      <c r="B419" s="50">
        <v>2356.4070000000002</v>
      </c>
      <c r="C419" s="50">
        <v>5.4973661E-2</v>
      </c>
      <c r="D419" s="50"/>
    </row>
    <row r="420" spans="2:4" x14ac:dyDescent="0.25">
      <c r="B420" s="50">
        <v>2353.2600000000002</v>
      </c>
      <c r="C420" s="50">
        <v>1.5914957E-2</v>
      </c>
      <c r="D420" s="50"/>
    </row>
    <row r="421" spans="2:4" x14ac:dyDescent="0.25">
      <c r="B421" s="50">
        <v>2350.1120000000001</v>
      </c>
      <c r="C421" s="50">
        <v>2.2817990999999999E-2</v>
      </c>
      <c r="D421" s="50"/>
    </row>
    <row r="422" spans="2:4" x14ac:dyDescent="0.25">
      <c r="B422" s="50">
        <v>2346.9639999999999</v>
      </c>
      <c r="C422" s="50">
        <v>3.8114987000000003E-2</v>
      </c>
      <c r="D422" s="50"/>
    </row>
    <row r="423" spans="2:4" x14ac:dyDescent="0.25">
      <c r="B423" s="50">
        <v>2343.8159999999998</v>
      </c>
      <c r="C423" s="50">
        <v>6.1381678999999998E-3</v>
      </c>
      <c r="D423" s="50"/>
    </row>
    <row r="424" spans="2:4" x14ac:dyDescent="0.25">
      <c r="B424" s="50">
        <v>2340.6689999999999</v>
      </c>
      <c r="C424" s="50">
        <v>3.7163503000000001E-2</v>
      </c>
      <c r="D424" s="50"/>
    </row>
    <row r="425" spans="2:4" x14ac:dyDescent="0.25">
      <c r="B425" s="50">
        <v>2337.5210000000002</v>
      </c>
      <c r="C425" s="50">
        <v>3.3061156000000001E-2</v>
      </c>
      <c r="D425" s="50"/>
    </row>
    <row r="426" spans="2:4" x14ac:dyDescent="0.25">
      <c r="B426" s="50">
        <v>2334.373</v>
      </c>
      <c r="C426" s="50">
        <v>3.6936447999999997E-2</v>
      </c>
      <c r="D426" s="50"/>
    </row>
    <row r="427" spans="2:4" x14ac:dyDescent="0.25">
      <c r="B427" s="50">
        <v>2331.2260000000001</v>
      </c>
      <c r="C427" s="50">
        <v>5.3102872000000002E-2</v>
      </c>
      <c r="D427" s="50"/>
    </row>
    <row r="428" spans="2:4" x14ac:dyDescent="0.25">
      <c r="B428" s="50">
        <v>2328.078</v>
      </c>
      <c r="C428" s="50">
        <v>7.1767592000000005E-2</v>
      </c>
      <c r="D428" s="50"/>
    </row>
    <row r="429" spans="2:4" x14ac:dyDescent="0.25">
      <c r="B429" s="50">
        <v>2324.9299999999998</v>
      </c>
      <c r="C429" s="50">
        <v>5.4851072000000001E-2</v>
      </c>
      <c r="D429" s="50"/>
    </row>
    <row r="430" spans="2:4" x14ac:dyDescent="0.25">
      <c r="B430" s="50">
        <v>2321.7820000000002</v>
      </c>
      <c r="C430" s="50">
        <v>5.2613144000000001E-2</v>
      </c>
      <c r="D430" s="50"/>
    </row>
    <row r="431" spans="2:4" x14ac:dyDescent="0.25">
      <c r="B431" s="50">
        <v>2318.6350000000002</v>
      </c>
      <c r="C431" s="50">
        <v>5.3715556999999997E-2</v>
      </c>
      <c r="D431" s="50"/>
    </row>
    <row r="432" spans="2:4" x14ac:dyDescent="0.25">
      <c r="B432" s="50">
        <v>2315.4870000000001</v>
      </c>
      <c r="C432" s="50">
        <v>3.0234377999999999E-2</v>
      </c>
      <c r="D432" s="50"/>
    </row>
    <row r="433" spans="2:4" x14ac:dyDescent="0.25">
      <c r="B433" s="50">
        <v>2312.3389999999999</v>
      </c>
      <c r="C433" s="50">
        <v>2.6272381000000001E-2</v>
      </c>
      <c r="D433" s="50"/>
    </row>
    <row r="434" spans="2:4" x14ac:dyDescent="0.25">
      <c r="B434" s="50">
        <v>2309.192</v>
      </c>
      <c r="C434" s="50">
        <v>2.3662224999999999E-2</v>
      </c>
      <c r="D434" s="50"/>
    </row>
    <row r="435" spans="2:4" x14ac:dyDescent="0.25">
      <c r="B435" s="50">
        <v>2306.0439999999999</v>
      </c>
      <c r="C435" s="50">
        <v>3.3785001000000002E-2</v>
      </c>
      <c r="D435" s="50"/>
    </row>
    <row r="436" spans="2:4" x14ac:dyDescent="0.25">
      <c r="B436" s="50">
        <v>2302.8960000000002</v>
      </c>
      <c r="C436" s="50">
        <v>3.0080564000000001E-2</v>
      </c>
      <c r="D436" s="50"/>
    </row>
    <row r="437" spans="2:4" x14ac:dyDescent="0.25">
      <c r="B437" s="50">
        <v>2299.7489999999998</v>
      </c>
      <c r="C437" s="50">
        <v>1.4741456E-2</v>
      </c>
      <c r="D437" s="50"/>
    </row>
    <row r="438" spans="2:4" x14ac:dyDescent="0.25">
      <c r="B438" s="50">
        <v>2296.6010000000001</v>
      </c>
      <c r="C438" s="50">
        <v>3.8538883000000003E-2</v>
      </c>
      <c r="D438" s="50"/>
    </row>
    <row r="439" spans="2:4" x14ac:dyDescent="0.25">
      <c r="B439" s="50">
        <v>2293.453</v>
      </c>
      <c r="C439" s="50">
        <v>2.6392855999999999E-2</v>
      </c>
      <c r="D439" s="50"/>
    </row>
    <row r="440" spans="2:4" x14ac:dyDescent="0.25">
      <c r="B440" s="50">
        <v>2290.3049999999998</v>
      </c>
      <c r="C440" s="50">
        <v>3.3118492999999999E-2</v>
      </c>
      <c r="D440" s="50"/>
    </row>
    <row r="441" spans="2:4" x14ac:dyDescent="0.25">
      <c r="B441" s="50">
        <v>2287.1579999999999</v>
      </c>
      <c r="C441" s="50">
        <v>-1.4497278000000001E-3</v>
      </c>
      <c r="D441" s="50"/>
    </row>
    <row r="442" spans="2:4" x14ac:dyDescent="0.25">
      <c r="B442" s="50">
        <v>2284.0100000000002</v>
      </c>
      <c r="C442" s="50">
        <v>1.2785708999999999E-2</v>
      </c>
      <c r="D442" s="50"/>
    </row>
    <row r="443" spans="2:4" x14ac:dyDescent="0.25">
      <c r="B443" s="50">
        <v>2280.8620000000001</v>
      </c>
      <c r="C443" s="50">
        <v>6.0612754999999997E-2</v>
      </c>
      <c r="D443" s="50"/>
    </row>
    <row r="444" spans="2:4" x14ac:dyDescent="0.25">
      <c r="B444" s="50">
        <v>2277.7150000000001</v>
      </c>
      <c r="C444" s="50">
        <v>3.5403283000000001E-2</v>
      </c>
      <c r="D444" s="50"/>
    </row>
    <row r="445" spans="2:4" x14ac:dyDescent="0.25">
      <c r="B445" s="50">
        <v>2274.567</v>
      </c>
      <c r="C445" s="50">
        <v>9.0791207000000002E-3</v>
      </c>
      <c r="D445" s="50"/>
    </row>
    <row r="446" spans="2:4" x14ac:dyDescent="0.25">
      <c r="B446" s="50">
        <v>2271.4189999999999</v>
      </c>
      <c r="C446" s="50">
        <v>2.4367331999999998E-2</v>
      </c>
      <c r="D446" s="50"/>
    </row>
    <row r="447" spans="2:4" x14ac:dyDescent="0.25">
      <c r="B447" s="50">
        <v>2268.2710000000002</v>
      </c>
      <c r="C447" s="50">
        <v>5.7634022E-2</v>
      </c>
      <c r="D447" s="50"/>
    </row>
    <row r="448" spans="2:4" x14ac:dyDescent="0.25">
      <c r="B448" s="50">
        <v>2265.1239999999998</v>
      </c>
      <c r="C448" s="50">
        <v>3.0544294000000001E-3</v>
      </c>
      <c r="D448" s="50"/>
    </row>
    <row r="449" spans="2:4" x14ac:dyDescent="0.25">
      <c r="B449" s="50">
        <v>2261.9760000000001</v>
      </c>
      <c r="C449" s="50">
        <v>2.6970496E-2</v>
      </c>
      <c r="D449" s="50"/>
    </row>
    <row r="450" spans="2:4" x14ac:dyDescent="0.25">
      <c r="B450" s="50">
        <v>2258.828</v>
      </c>
      <c r="C450" s="50">
        <v>3.0052151999999999E-2</v>
      </c>
      <c r="D450" s="50"/>
    </row>
    <row r="451" spans="2:4" x14ac:dyDescent="0.25">
      <c r="B451" s="50">
        <v>2255.681</v>
      </c>
      <c r="C451" s="50">
        <v>6.9649407E-3</v>
      </c>
      <c r="D451" s="50"/>
    </row>
    <row r="452" spans="2:4" x14ac:dyDescent="0.25">
      <c r="B452" s="50">
        <v>2252.5329999999999</v>
      </c>
      <c r="C452" s="50">
        <v>6.6988302000000003E-3</v>
      </c>
      <c r="D452" s="50"/>
    </row>
    <row r="453" spans="2:4" x14ac:dyDescent="0.25">
      <c r="B453" s="50">
        <v>2249.3850000000002</v>
      </c>
      <c r="C453" s="50">
        <v>-7.4703503999999999E-3</v>
      </c>
      <c r="D453" s="50"/>
    </row>
    <row r="454" spans="2:4" x14ac:dyDescent="0.25">
      <c r="B454" s="50">
        <v>2246.2370000000001</v>
      </c>
      <c r="C454" s="50">
        <v>1.7630442E-2</v>
      </c>
      <c r="D454" s="50"/>
    </row>
    <row r="455" spans="2:4" x14ac:dyDescent="0.25">
      <c r="B455" s="50">
        <v>2243.09</v>
      </c>
      <c r="C455" s="50">
        <v>2.1095662000000001E-2</v>
      </c>
      <c r="D455" s="50"/>
    </row>
    <row r="456" spans="2:4" x14ac:dyDescent="0.25">
      <c r="B456" s="50">
        <v>2239.942</v>
      </c>
      <c r="C456" s="50">
        <v>2.693477E-2</v>
      </c>
      <c r="D456" s="50"/>
    </row>
    <row r="457" spans="2:4" x14ac:dyDescent="0.25">
      <c r="B457" s="50">
        <v>2236.7939999999999</v>
      </c>
      <c r="C457" s="50">
        <v>1.0885825999999999E-2</v>
      </c>
      <c r="D457" s="50"/>
    </row>
    <row r="458" spans="2:4" x14ac:dyDescent="0.25">
      <c r="B458" s="50">
        <v>2233.6469999999999</v>
      </c>
      <c r="C458" s="50">
        <v>3.2998391000000002E-3</v>
      </c>
      <c r="D458" s="50"/>
    </row>
    <row r="459" spans="2:4" x14ac:dyDescent="0.25">
      <c r="B459" s="50">
        <v>2230.4989999999998</v>
      </c>
      <c r="C459" s="50">
        <v>8.1169181999999999E-3</v>
      </c>
      <c r="D459" s="50"/>
    </row>
    <row r="460" spans="2:4" x14ac:dyDescent="0.25">
      <c r="B460" s="50">
        <v>2227.3510000000001</v>
      </c>
      <c r="C460" s="50">
        <v>5.9110380000000004E-3</v>
      </c>
      <c r="D460" s="50"/>
    </row>
    <row r="461" spans="2:4" x14ac:dyDescent="0.25">
      <c r="B461" s="50">
        <v>2224.203</v>
      </c>
      <c r="C461" s="50">
        <v>1.8329033000000002E-2</v>
      </c>
      <c r="D461" s="50"/>
    </row>
    <row r="462" spans="2:4" x14ac:dyDescent="0.25">
      <c r="B462" s="50">
        <v>2221.056</v>
      </c>
      <c r="C462" s="50">
        <v>-5.0962157000000001E-3</v>
      </c>
      <c r="D462" s="50"/>
    </row>
    <row r="463" spans="2:4" x14ac:dyDescent="0.25">
      <c r="B463" s="50">
        <v>2217.9079999999999</v>
      </c>
      <c r="C463" s="50">
        <v>-1.2830477000000001E-3</v>
      </c>
      <c r="D463" s="50"/>
    </row>
    <row r="464" spans="2:4" x14ac:dyDescent="0.25">
      <c r="B464" s="50">
        <v>2214.7600000000002</v>
      </c>
      <c r="C464" s="50">
        <v>2.9051461000000001E-2</v>
      </c>
      <c r="D464" s="50"/>
    </row>
    <row r="465" spans="2:4" x14ac:dyDescent="0.25">
      <c r="B465" s="50">
        <v>2211.6129999999998</v>
      </c>
      <c r="C465" s="50">
        <v>-5.8182588E-3</v>
      </c>
      <c r="D465" s="50"/>
    </row>
    <row r="466" spans="2:4" x14ac:dyDescent="0.25">
      <c r="B466" s="50">
        <v>2208.4650000000001</v>
      </c>
      <c r="C466" s="50">
        <v>8.7727298999999996E-4</v>
      </c>
      <c r="D466" s="50"/>
    </row>
    <row r="467" spans="2:4" x14ac:dyDescent="0.25">
      <c r="B467" s="50">
        <v>2205.317</v>
      </c>
      <c r="C467" s="50">
        <v>1.9818583000000001E-2</v>
      </c>
      <c r="D467" s="50"/>
    </row>
    <row r="468" spans="2:4" x14ac:dyDescent="0.25">
      <c r="B468" s="50">
        <v>2202.1689999999999</v>
      </c>
      <c r="C468" s="50">
        <v>3.3452022999999997E-2</v>
      </c>
      <c r="D468" s="50"/>
    </row>
    <row r="469" spans="2:4" x14ac:dyDescent="0.25">
      <c r="B469" s="50">
        <v>2199.0219999999999</v>
      </c>
      <c r="C469" s="50">
        <v>3.5428758999999999E-3</v>
      </c>
      <c r="D469" s="50"/>
    </row>
    <row r="470" spans="2:4" x14ac:dyDescent="0.25">
      <c r="B470" s="50">
        <v>2195.8739999999998</v>
      </c>
      <c r="C470" s="50">
        <v>3.5958371000000003E-2</v>
      </c>
      <c r="D470" s="50"/>
    </row>
    <row r="471" spans="2:4" x14ac:dyDescent="0.25">
      <c r="B471" s="50">
        <v>2192.7260000000001</v>
      </c>
      <c r="C471" s="50">
        <v>3.4436976000000001E-2</v>
      </c>
      <c r="D471" s="50"/>
    </row>
    <row r="472" spans="2:4" x14ac:dyDescent="0.25">
      <c r="B472" s="50">
        <v>2189.5790000000002</v>
      </c>
      <c r="C472" s="50">
        <v>3.6210481000000003E-2</v>
      </c>
      <c r="D472" s="50"/>
    </row>
    <row r="473" spans="2:4" x14ac:dyDescent="0.25">
      <c r="B473" s="50">
        <v>2186.431</v>
      </c>
      <c r="C473" s="50">
        <v>3.0232608000000001E-2</v>
      </c>
      <c r="D473" s="50"/>
    </row>
    <row r="474" spans="2:4" x14ac:dyDescent="0.25">
      <c r="B474" s="50">
        <v>2183.2829999999999</v>
      </c>
      <c r="C474" s="50">
        <v>6.5296047999999995E-2</v>
      </c>
      <c r="D474" s="50"/>
    </row>
    <row r="475" spans="2:4" x14ac:dyDescent="0.25">
      <c r="B475" s="50">
        <v>2180.1350000000002</v>
      </c>
      <c r="C475" s="50">
        <v>3.7641897000000001E-2</v>
      </c>
      <c r="D475" s="50"/>
    </row>
    <row r="476" spans="2:4" x14ac:dyDescent="0.25">
      <c r="B476" s="50">
        <v>2176.9879999999998</v>
      </c>
      <c r="C476" s="50">
        <v>4.2816557999999998E-2</v>
      </c>
      <c r="D476" s="50"/>
    </row>
    <row r="477" spans="2:4" x14ac:dyDescent="0.25">
      <c r="B477" s="50">
        <v>2173.84</v>
      </c>
      <c r="C477" s="50">
        <v>5.3576283000000002E-2</v>
      </c>
      <c r="D477" s="50"/>
    </row>
    <row r="478" spans="2:4" x14ac:dyDescent="0.25">
      <c r="B478" s="50">
        <v>2170.692</v>
      </c>
      <c r="C478" s="50">
        <v>5.7167678E-2</v>
      </c>
      <c r="D478" s="50"/>
    </row>
    <row r="479" spans="2:4" x14ac:dyDescent="0.25">
      <c r="B479" s="50">
        <v>2167.5450000000001</v>
      </c>
      <c r="C479" s="50">
        <v>2.5749251000000001E-2</v>
      </c>
      <c r="D479" s="50"/>
    </row>
    <row r="480" spans="2:4" x14ac:dyDescent="0.25">
      <c r="B480" s="50">
        <v>2164.3969999999999</v>
      </c>
      <c r="C480" s="50">
        <v>3.5276954999999999E-2</v>
      </c>
      <c r="D480" s="50"/>
    </row>
    <row r="481" spans="2:4" x14ac:dyDescent="0.25">
      <c r="B481" s="50">
        <v>2161.2489999999998</v>
      </c>
      <c r="C481" s="50">
        <v>8.5125153999999995E-2</v>
      </c>
      <c r="D481" s="50"/>
    </row>
    <row r="482" spans="2:4" x14ac:dyDescent="0.25">
      <c r="B482" s="50">
        <v>2158.1019999999999</v>
      </c>
      <c r="C482" s="50">
        <v>5.1129612999999997E-2</v>
      </c>
      <c r="D482" s="50"/>
    </row>
    <row r="483" spans="2:4" x14ac:dyDescent="0.25">
      <c r="B483" s="50">
        <v>2154.9540000000002</v>
      </c>
      <c r="C483" s="50">
        <v>3.5216785E-2</v>
      </c>
      <c r="D483" s="50"/>
    </row>
    <row r="484" spans="2:4" x14ac:dyDescent="0.25">
      <c r="B484" s="50">
        <v>2151.806</v>
      </c>
      <c r="C484" s="50">
        <v>5.8725122999999997E-2</v>
      </c>
      <c r="D484" s="50"/>
    </row>
    <row r="485" spans="2:4" x14ac:dyDescent="0.25">
      <c r="B485" s="50">
        <v>2148.6579999999999</v>
      </c>
      <c r="C485" s="50">
        <v>3.5111621000000003E-2</v>
      </c>
      <c r="D485" s="50"/>
    </row>
    <row r="486" spans="2:4" x14ac:dyDescent="0.25">
      <c r="B486" s="50">
        <v>2145.511</v>
      </c>
      <c r="C486" s="50">
        <v>2.3654847999999999E-2</v>
      </c>
      <c r="D486" s="50"/>
    </row>
    <row r="487" spans="2:4" x14ac:dyDescent="0.25">
      <c r="B487" s="50">
        <v>2142.3629999999998</v>
      </c>
      <c r="C487" s="50">
        <v>1.9709843000000001E-2</v>
      </c>
      <c r="D487" s="50"/>
    </row>
    <row r="488" spans="2:4" x14ac:dyDescent="0.25">
      <c r="B488" s="50">
        <v>2139.2150000000001</v>
      </c>
      <c r="C488" s="50">
        <v>5.0130860999999999E-2</v>
      </c>
      <c r="D488" s="50"/>
    </row>
    <row r="489" spans="2:4" x14ac:dyDescent="0.25">
      <c r="B489" s="50">
        <v>2136.0680000000002</v>
      </c>
      <c r="C489" s="50">
        <v>4.2962311000000003E-2</v>
      </c>
      <c r="D489" s="50"/>
    </row>
    <row r="490" spans="2:4" x14ac:dyDescent="0.25">
      <c r="B490" s="50">
        <v>2132.92</v>
      </c>
      <c r="C490" s="50">
        <v>1.5435446E-2</v>
      </c>
      <c r="D490" s="50"/>
    </row>
    <row r="491" spans="2:4" x14ac:dyDescent="0.25">
      <c r="B491" s="50">
        <v>2129.7719999999999</v>
      </c>
      <c r="C491" s="50">
        <v>3.3473291000000002E-2</v>
      </c>
      <c r="D491" s="50"/>
    </row>
    <row r="492" spans="2:4" x14ac:dyDescent="0.25">
      <c r="B492" s="50">
        <v>2126.6239999999998</v>
      </c>
      <c r="C492" s="50">
        <v>4.6835179999999997E-2</v>
      </c>
      <c r="D492" s="50"/>
    </row>
    <row r="493" spans="2:4" x14ac:dyDescent="0.25">
      <c r="B493" s="50">
        <v>2123.4769999999999</v>
      </c>
      <c r="C493" s="50">
        <v>4.1973465000000001E-2</v>
      </c>
      <c r="D493" s="50"/>
    </row>
    <row r="494" spans="2:4" x14ac:dyDescent="0.25">
      <c r="B494" s="50">
        <v>2120.3290000000002</v>
      </c>
      <c r="C494" s="50">
        <v>-2.0629156999999999E-2</v>
      </c>
      <c r="D494" s="50"/>
    </row>
    <row r="495" spans="2:4" x14ac:dyDescent="0.25">
      <c r="B495" s="50">
        <v>2117.181</v>
      </c>
      <c r="C495" s="50">
        <v>1.6151169999999999E-2</v>
      </c>
      <c r="D495" s="50"/>
    </row>
    <row r="496" spans="2:4" x14ac:dyDescent="0.25">
      <c r="B496" s="50">
        <v>2114.0340000000001</v>
      </c>
      <c r="C496" s="50">
        <v>3.2964367000000001E-2</v>
      </c>
      <c r="D496" s="50"/>
    </row>
    <row r="497" spans="2:4" x14ac:dyDescent="0.25">
      <c r="B497" s="50">
        <v>2110.886</v>
      </c>
      <c r="C497" s="50">
        <v>2.7722015999999999E-3</v>
      </c>
      <c r="D497" s="50"/>
    </row>
    <row r="498" spans="2:4" x14ac:dyDescent="0.25">
      <c r="B498" s="50">
        <v>2107.7379999999998</v>
      </c>
      <c r="C498" s="50">
        <v>-5.7466080999999999E-3</v>
      </c>
      <c r="D498" s="50"/>
    </row>
    <row r="499" spans="2:4" x14ac:dyDescent="0.25">
      <c r="B499" s="50">
        <v>2104.59</v>
      </c>
      <c r="C499" s="50">
        <v>-1.9285016E-3</v>
      </c>
      <c r="D499" s="50"/>
    </row>
    <row r="500" spans="2:4" x14ac:dyDescent="0.25">
      <c r="B500" s="50">
        <v>2101.4430000000002</v>
      </c>
      <c r="C500" s="50">
        <v>7.1877110000000003E-3</v>
      </c>
      <c r="D500" s="50"/>
    </row>
    <row r="501" spans="2:4" x14ac:dyDescent="0.25">
      <c r="B501" s="50">
        <v>2098.2950000000001</v>
      </c>
      <c r="C501" s="50">
        <v>5.1341128999999996E-3</v>
      </c>
      <c r="D501" s="50"/>
    </row>
    <row r="502" spans="2:4" x14ac:dyDescent="0.25">
      <c r="B502" s="50">
        <v>2095.1469999999999</v>
      </c>
      <c r="C502" s="50">
        <v>-5.0220185000000002E-3</v>
      </c>
      <c r="D502" s="50"/>
    </row>
    <row r="503" spans="2:4" x14ac:dyDescent="0.25">
      <c r="B503" s="50">
        <v>2092</v>
      </c>
      <c r="C503" s="50">
        <v>1.9358073999999999E-2</v>
      </c>
      <c r="D503" s="50"/>
    </row>
    <row r="504" spans="2:4" x14ac:dyDescent="0.25">
      <c r="B504" s="50">
        <v>2088.8519999999999</v>
      </c>
      <c r="C504" s="50">
        <v>2.3565560999999999E-2</v>
      </c>
      <c r="D504" s="50"/>
    </row>
    <row r="505" spans="2:4" x14ac:dyDescent="0.25">
      <c r="B505" s="50">
        <v>2085.7040000000002</v>
      </c>
      <c r="C505" s="50">
        <v>2.5011944000000001E-2</v>
      </c>
      <c r="D505" s="50"/>
    </row>
    <row r="506" spans="2:4" x14ac:dyDescent="0.25">
      <c r="B506" s="50">
        <v>2082.556</v>
      </c>
      <c r="C506" s="50">
        <v>2.6888301E-2</v>
      </c>
      <c r="D506" s="50"/>
    </row>
    <row r="507" spans="2:4" x14ac:dyDescent="0.25">
      <c r="B507" s="50">
        <v>2079.4090000000001</v>
      </c>
      <c r="C507" s="50">
        <v>7.4851431000000001E-3</v>
      </c>
      <c r="D507" s="50"/>
    </row>
    <row r="508" spans="2:4" x14ac:dyDescent="0.25">
      <c r="B508" s="50">
        <v>2076.261</v>
      </c>
      <c r="C508" s="50">
        <v>2.6905799000000001E-2</v>
      </c>
      <c r="D508" s="50"/>
    </row>
    <row r="509" spans="2:4" x14ac:dyDescent="0.25">
      <c r="B509" s="50">
        <v>2073.1129999999998</v>
      </c>
      <c r="C509" s="50">
        <v>4.6669484999999997E-2</v>
      </c>
      <c r="D509" s="50"/>
    </row>
    <row r="510" spans="2:4" x14ac:dyDescent="0.25">
      <c r="B510" s="50">
        <v>2069.9659999999999</v>
      </c>
      <c r="C510" s="50">
        <v>3.1601177000000001E-2</v>
      </c>
      <c r="D510" s="50"/>
    </row>
    <row r="511" spans="2:4" x14ac:dyDescent="0.25">
      <c r="B511" s="50">
        <v>2066.8180000000002</v>
      </c>
      <c r="C511" s="50">
        <v>5.0473599000000001E-2</v>
      </c>
      <c r="D511" s="50"/>
    </row>
    <row r="512" spans="2:4" x14ac:dyDescent="0.25">
      <c r="B512" s="50">
        <v>2063.67</v>
      </c>
      <c r="C512" s="50">
        <v>8.5213249000000005E-2</v>
      </c>
      <c r="D512" s="50"/>
    </row>
    <row r="513" spans="2:4" x14ac:dyDescent="0.25">
      <c r="B513" s="50">
        <v>2060.5219999999999</v>
      </c>
      <c r="C513" s="50">
        <v>8.1648793999999997E-2</v>
      </c>
      <c r="D513" s="50"/>
    </row>
    <row r="514" spans="2:4" x14ac:dyDescent="0.25">
      <c r="B514" s="50">
        <v>2057.375</v>
      </c>
      <c r="C514" s="50">
        <v>8.7461055999999995E-2</v>
      </c>
      <c r="D514" s="50"/>
    </row>
    <row r="515" spans="2:4" x14ac:dyDescent="0.25">
      <c r="B515" s="50">
        <v>2054.2269999999999</v>
      </c>
      <c r="C515" s="50">
        <v>0.10090257</v>
      </c>
      <c r="D515" s="50"/>
    </row>
    <row r="516" spans="2:4" x14ac:dyDescent="0.25">
      <c r="B516" s="50">
        <v>2051.0790000000002</v>
      </c>
      <c r="C516" s="50">
        <v>0.12542597</v>
      </c>
      <c r="D516" s="50"/>
    </row>
    <row r="517" spans="2:4" x14ac:dyDescent="0.25">
      <c r="B517" s="50">
        <v>2047.932</v>
      </c>
      <c r="C517" s="50">
        <v>0.11400026000000001</v>
      </c>
      <c r="D517" s="50"/>
    </row>
    <row r="518" spans="2:4" x14ac:dyDescent="0.25">
      <c r="B518" s="50">
        <v>2044.7840000000001</v>
      </c>
      <c r="C518" s="50">
        <v>9.5724665E-2</v>
      </c>
      <c r="D518" s="50"/>
    </row>
    <row r="519" spans="2:4" x14ac:dyDescent="0.25">
      <c r="B519" s="50">
        <v>2041.636</v>
      </c>
      <c r="C519" s="50">
        <v>0.10469663999999999</v>
      </c>
      <c r="D519" s="50"/>
    </row>
    <row r="520" spans="2:4" x14ac:dyDescent="0.25">
      <c r="B520" s="50">
        <v>2038.489</v>
      </c>
      <c r="C520" s="50">
        <v>0.12608525000000001</v>
      </c>
      <c r="D520" s="50"/>
    </row>
    <row r="521" spans="2:4" x14ac:dyDescent="0.25">
      <c r="B521" s="50">
        <v>2035.3409999999999</v>
      </c>
      <c r="C521" s="50">
        <v>0.11076431</v>
      </c>
      <c r="D521" s="50"/>
    </row>
    <row r="522" spans="2:4" x14ac:dyDescent="0.25">
      <c r="B522" s="50">
        <v>2032.193</v>
      </c>
      <c r="C522" s="50">
        <v>0.11765651000000001</v>
      </c>
      <c r="D522" s="50"/>
    </row>
    <row r="523" spans="2:4" x14ac:dyDescent="0.25">
      <c r="B523" s="50">
        <v>2029.0450000000001</v>
      </c>
      <c r="C523" s="50">
        <v>0.10899861</v>
      </c>
      <c r="D523" s="50"/>
    </row>
    <row r="524" spans="2:4" x14ac:dyDescent="0.25">
      <c r="B524" s="50">
        <v>2025.8979999999999</v>
      </c>
      <c r="C524" s="50">
        <v>9.8368344999999996E-2</v>
      </c>
      <c r="D524" s="50"/>
    </row>
    <row r="525" spans="2:4" x14ac:dyDescent="0.25">
      <c r="B525" s="50">
        <v>2022.75</v>
      </c>
      <c r="C525" s="50">
        <v>0.11744021</v>
      </c>
      <c r="D525" s="50"/>
    </row>
    <row r="526" spans="2:4" x14ac:dyDescent="0.25">
      <c r="B526" s="50">
        <v>2019.6020000000001</v>
      </c>
      <c r="C526" s="50">
        <v>0.10764325</v>
      </c>
      <c r="D526" s="50"/>
    </row>
    <row r="527" spans="2:4" x14ac:dyDescent="0.25">
      <c r="B527" s="50">
        <v>2016.4549999999999</v>
      </c>
      <c r="C527" s="50">
        <v>0.1256497</v>
      </c>
      <c r="D527" s="50"/>
    </row>
    <row r="528" spans="2:4" x14ac:dyDescent="0.25">
      <c r="B528" s="50">
        <v>2013.307</v>
      </c>
      <c r="C528" s="50">
        <v>9.2512191999999993E-2</v>
      </c>
      <c r="D528" s="50"/>
    </row>
    <row r="529" spans="2:4" x14ac:dyDescent="0.25">
      <c r="B529" s="50">
        <v>2010.1590000000001</v>
      </c>
      <c r="C529" s="50">
        <v>7.4739283000000004E-2</v>
      </c>
      <c r="D529" s="50"/>
    </row>
    <row r="530" spans="2:4" x14ac:dyDescent="0.25">
      <c r="B530" s="50">
        <v>2007.011</v>
      </c>
      <c r="C530" s="50">
        <v>4.9199482000000003E-2</v>
      </c>
      <c r="D530" s="50"/>
    </row>
    <row r="531" spans="2:4" x14ac:dyDescent="0.25">
      <c r="B531" s="50">
        <v>2003.864</v>
      </c>
      <c r="C531" s="50">
        <v>5.5786987000000003E-2</v>
      </c>
      <c r="D531" s="50"/>
    </row>
    <row r="532" spans="2:4" x14ac:dyDescent="0.25">
      <c r="B532" s="50">
        <v>2000.7159999999999</v>
      </c>
      <c r="C532" s="50">
        <v>8.0035046999999998E-2</v>
      </c>
      <c r="D532" s="50"/>
    </row>
    <row r="533" spans="2:4" x14ac:dyDescent="0.25">
      <c r="B533" s="50">
        <v>1997.568</v>
      </c>
      <c r="C533" s="50">
        <v>0.10474854</v>
      </c>
      <c r="D533" s="50"/>
    </row>
    <row r="534" spans="2:4" x14ac:dyDescent="0.25">
      <c r="B534" s="50">
        <v>1994.421</v>
      </c>
      <c r="C534" s="50">
        <v>7.7510621000000002E-2</v>
      </c>
      <c r="D534" s="50"/>
    </row>
    <row r="535" spans="2:4" x14ac:dyDescent="0.25">
      <c r="B535" s="50">
        <v>1991.2729999999999</v>
      </c>
      <c r="C535" s="50">
        <v>8.0030012999999997E-2</v>
      </c>
      <c r="D535" s="50"/>
    </row>
    <row r="536" spans="2:4" x14ac:dyDescent="0.25">
      <c r="B536" s="50">
        <v>1988.125</v>
      </c>
      <c r="C536" s="50">
        <v>9.7820417000000007E-2</v>
      </c>
      <c r="D536" s="50"/>
    </row>
    <row r="537" spans="2:4" x14ac:dyDescent="0.25">
      <c r="B537" s="50">
        <v>1984.9770000000001</v>
      </c>
      <c r="C537" s="50">
        <v>0.10464995000000001</v>
      </c>
      <c r="D537" s="50"/>
    </row>
    <row r="538" spans="2:4" x14ac:dyDescent="0.25">
      <c r="B538" s="50">
        <v>1981.83</v>
      </c>
      <c r="C538" s="50">
        <v>5.1473860000000003E-2</v>
      </c>
      <c r="D538" s="50"/>
    </row>
    <row r="539" spans="2:4" x14ac:dyDescent="0.25">
      <c r="B539" s="50">
        <v>1978.682</v>
      </c>
      <c r="C539" s="50">
        <v>5.1125005000000001E-2</v>
      </c>
      <c r="D539" s="50"/>
    </row>
    <row r="540" spans="2:4" x14ac:dyDescent="0.25">
      <c r="B540" s="50">
        <v>1975.5340000000001</v>
      </c>
      <c r="C540" s="50">
        <v>1.6420540000000001E-2</v>
      </c>
      <c r="D540" s="50"/>
    </row>
    <row r="541" spans="2:4" x14ac:dyDescent="0.25">
      <c r="B541" s="50">
        <v>1972.3869999999999</v>
      </c>
      <c r="C541" s="50">
        <v>5.9853095000000002E-2</v>
      </c>
      <c r="D541" s="50"/>
    </row>
    <row r="542" spans="2:4" x14ac:dyDescent="0.25">
      <c r="B542" s="50">
        <v>1969.239</v>
      </c>
      <c r="C542" s="50">
        <v>4.9443128000000003E-2</v>
      </c>
      <c r="D542" s="50"/>
    </row>
    <row r="543" spans="2:4" x14ac:dyDescent="0.25">
      <c r="B543" s="50">
        <v>1966.0909999999999</v>
      </c>
      <c r="C543" s="50">
        <v>6.1525074999999999E-2</v>
      </c>
      <c r="D543" s="50"/>
    </row>
    <row r="544" spans="2:4" x14ac:dyDescent="0.25">
      <c r="B544" s="50">
        <v>1962.943</v>
      </c>
      <c r="C544" s="50">
        <v>4.6241791999999997E-2</v>
      </c>
      <c r="D544" s="50"/>
    </row>
    <row r="545" spans="2:4" x14ac:dyDescent="0.25">
      <c r="B545" s="50">
        <v>1959.796</v>
      </c>
      <c r="C545" s="50">
        <v>4.0258916999999998E-2</v>
      </c>
      <c r="D545" s="50"/>
    </row>
    <row r="546" spans="2:4" x14ac:dyDescent="0.25">
      <c r="B546" s="50">
        <v>1956.6479999999999</v>
      </c>
      <c r="C546" s="50">
        <v>3.2331242000000003E-2</v>
      </c>
      <c r="D546" s="50"/>
    </row>
    <row r="547" spans="2:4" x14ac:dyDescent="0.25">
      <c r="B547" s="50">
        <v>1953.5</v>
      </c>
      <c r="C547" s="50">
        <v>1.6877275000000001E-2</v>
      </c>
      <c r="D547" s="50"/>
    </row>
    <row r="548" spans="2:4" x14ac:dyDescent="0.25">
      <c r="B548" s="50">
        <v>1950.3530000000001</v>
      </c>
      <c r="C548" s="50">
        <v>4.1703030000000002E-2</v>
      </c>
      <c r="D548" s="50"/>
    </row>
    <row r="549" spans="2:4" x14ac:dyDescent="0.25">
      <c r="B549" s="50">
        <v>1947.2049999999999</v>
      </c>
      <c r="C549" s="50">
        <v>4.3678255999999999E-2</v>
      </c>
      <c r="D549" s="50"/>
    </row>
    <row r="550" spans="2:4" x14ac:dyDescent="0.25">
      <c r="B550" s="50">
        <v>1944.057</v>
      </c>
      <c r="C550" s="50">
        <v>6.7501089E-2</v>
      </c>
      <c r="D550" s="50"/>
    </row>
    <row r="551" spans="2:4" x14ac:dyDescent="0.25">
      <c r="B551" s="50">
        <v>1940.9090000000001</v>
      </c>
      <c r="C551" s="50">
        <v>6.3396102999999995E-2</v>
      </c>
      <c r="D551" s="50"/>
    </row>
    <row r="552" spans="2:4" x14ac:dyDescent="0.25">
      <c r="B552" s="50">
        <v>1937.7619999999999</v>
      </c>
      <c r="C552" s="50">
        <v>6.2376440999999998E-2</v>
      </c>
      <c r="D552" s="50"/>
    </row>
    <row r="553" spans="2:4" x14ac:dyDescent="0.25">
      <c r="B553" s="50">
        <v>1934.614</v>
      </c>
      <c r="C553" s="50">
        <v>5.5489327999999997E-2</v>
      </c>
      <c r="D553" s="50"/>
    </row>
    <row r="554" spans="2:4" x14ac:dyDescent="0.25">
      <c r="B554" s="50">
        <v>1931.4659999999999</v>
      </c>
      <c r="C554" s="50">
        <v>5.0724830999999998E-2</v>
      </c>
      <c r="D554" s="50"/>
    </row>
    <row r="555" spans="2:4" x14ac:dyDescent="0.25">
      <c r="B555" s="50">
        <v>1928.319</v>
      </c>
      <c r="C555" s="50">
        <v>5.4952773000000003E-2</v>
      </c>
      <c r="D555" s="50"/>
    </row>
    <row r="556" spans="2:4" x14ac:dyDescent="0.25">
      <c r="B556" s="50">
        <v>1925.171</v>
      </c>
      <c r="C556" s="50">
        <v>5.3035427000000003E-2</v>
      </c>
      <c r="D556" s="50"/>
    </row>
    <row r="557" spans="2:4" x14ac:dyDescent="0.25">
      <c r="B557" s="50">
        <v>1922.0229999999999</v>
      </c>
      <c r="C557" s="50">
        <v>4.1576720999999997E-2</v>
      </c>
      <c r="D557" s="50"/>
    </row>
    <row r="558" spans="2:4" x14ac:dyDescent="0.25">
      <c r="B558" s="50">
        <v>1918.876</v>
      </c>
      <c r="C558" s="50">
        <v>4.2214492999999999E-2</v>
      </c>
      <c r="D558" s="50"/>
    </row>
    <row r="559" spans="2:4" x14ac:dyDescent="0.25">
      <c r="B559" s="50">
        <v>1915.7280000000001</v>
      </c>
      <c r="C559" s="50">
        <v>6.1254343000000003E-2</v>
      </c>
      <c r="D559" s="50"/>
    </row>
    <row r="560" spans="2:4" x14ac:dyDescent="0.25">
      <c r="B560" s="50">
        <v>1912.58</v>
      </c>
      <c r="C560" s="50">
        <v>5.2172048999999998E-2</v>
      </c>
      <c r="D560" s="50"/>
    </row>
    <row r="561" spans="2:4" x14ac:dyDescent="0.25">
      <c r="B561" s="50">
        <v>1909.432</v>
      </c>
      <c r="C561" s="50">
        <v>5.1346306000000001E-2</v>
      </c>
      <c r="D561" s="50"/>
    </row>
    <row r="562" spans="2:4" x14ac:dyDescent="0.25">
      <c r="B562" s="50">
        <v>1906.2850000000001</v>
      </c>
      <c r="C562" s="50">
        <v>7.9676785999999999E-2</v>
      </c>
      <c r="D562" s="50"/>
    </row>
    <row r="563" spans="2:4" x14ac:dyDescent="0.25">
      <c r="B563" s="50">
        <v>1903.1369999999999</v>
      </c>
      <c r="C563" s="50">
        <v>4.6445361999999997E-2</v>
      </c>
      <c r="D563" s="50"/>
    </row>
    <row r="564" spans="2:4" x14ac:dyDescent="0.25">
      <c r="B564" s="50">
        <v>1899.989</v>
      </c>
      <c r="C564" s="50">
        <v>5.3574264000000003E-2</v>
      </c>
      <c r="D564" s="50"/>
    </row>
    <row r="565" spans="2:4" x14ac:dyDescent="0.25">
      <c r="B565" s="50">
        <v>1896.8420000000001</v>
      </c>
      <c r="C565" s="50">
        <v>9.5722631000000002E-2</v>
      </c>
      <c r="D565" s="50"/>
    </row>
    <row r="566" spans="2:4" x14ac:dyDescent="0.25">
      <c r="B566" s="50">
        <v>1893.694</v>
      </c>
      <c r="C566" s="50">
        <v>8.9532944000000003E-2</v>
      </c>
      <c r="D566" s="50"/>
    </row>
    <row r="567" spans="2:4" x14ac:dyDescent="0.25">
      <c r="B567" s="50">
        <v>1890.546</v>
      </c>
      <c r="C567" s="50">
        <v>9.0574502000000001E-2</v>
      </c>
      <c r="D567" s="50"/>
    </row>
    <row r="568" spans="2:4" x14ac:dyDescent="0.25">
      <c r="B568" s="50">
        <v>1887.3979999999999</v>
      </c>
      <c r="C568" s="50">
        <v>8.7686031999999997E-2</v>
      </c>
      <c r="D568" s="50"/>
    </row>
    <row r="569" spans="2:4" x14ac:dyDescent="0.25">
      <c r="B569" s="50">
        <v>1884.251</v>
      </c>
      <c r="C569" s="50">
        <v>8.6971190000000004E-2</v>
      </c>
      <c r="D569" s="50"/>
    </row>
    <row r="570" spans="2:4" x14ac:dyDescent="0.25">
      <c r="B570" s="50">
        <v>1881.1030000000001</v>
      </c>
      <c r="C570" s="50">
        <v>3.3546451999999997E-2</v>
      </c>
      <c r="D570" s="50"/>
    </row>
    <row r="571" spans="2:4" x14ac:dyDescent="0.25">
      <c r="B571" s="50">
        <v>1877.9549999999999</v>
      </c>
      <c r="C571" s="50">
        <v>4.0329515000000003E-2</v>
      </c>
      <c r="D571" s="50"/>
    </row>
    <row r="572" spans="2:4" x14ac:dyDescent="0.25">
      <c r="B572" s="50">
        <v>1874.808</v>
      </c>
      <c r="C572" s="50">
        <v>5.6358263999999998E-2</v>
      </c>
      <c r="D572" s="50"/>
    </row>
    <row r="573" spans="2:4" x14ac:dyDescent="0.25">
      <c r="B573" s="50">
        <v>1871.66</v>
      </c>
      <c r="C573" s="50">
        <v>7.0582064999999999E-2</v>
      </c>
      <c r="D573" s="50"/>
    </row>
    <row r="574" spans="2:4" x14ac:dyDescent="0.25">
      <c r="B574" s="50">
        <v>1868.5119999999999</v>
      </c>
      <c r="C574" s="50">
        <v>5.4089265999999997E-2</v>
      </c>
      <c r="D574" s="50"/>
    </row>
    <row r="575" spans="2:4" x14ac:dyDescent="0.25">
      <c r="B575" s="50">
        <v>1865.364</v>
      </c>
      <c r="C575" s="50">
        <v>7.6280250999999993E-2</v>
      </c>
      <c r="D575" s="50"/>
    </row>
    <row r="576" spans="2:4" x14ac:dyDescent="0.25">
      <c r="B576" s="50">
        <v>1862.2170000000001</v>
      </c>
      <c r="C576" s="50">
        <v>4.2056995999999999E-2</v>
      </c>
      <c r="D576" s="50"/>
    </row>
    <row r="577" spans="2:4" x14ac:dyDescent="0.25">
      <c r="B577" s="50">
        <v>1859.069</v>
      </c>
      <c r="C577" s="50">
        <v>3.6164426999999999E-2</v>
      </c>
      <c r="D577" s="50"/>
    </row>
    <row r="578" spans="2:4" x14ac:dyDescent="0.25">
      <c r="B578" s="50">
        <v>1855.921</v>
      </c>
      <c r="C578" s="50">
        <v>4.3798049999999998E-2</v>
      </c>
      <c r="D578" s="50"/>
    </row>
    <row r="579" spans="2:4" x14ac:dyDescent="0.25">
      <c r="B579" s="50">
        <v>1852.7739999999999</v>
      </c>
      <c r="C579" s="50">
        <v>1.9249702E-2</v>
      </c>
      <c r="D579" s="50"/>
    </row>
    <row r="580" spans="2:4" x14ac:dyDescent="0.25">
      <c r="B580" s="50">
        <v>1849.626</v>
      </c>
      <c r="C580" s="50">
        <v>-2.5285722999999999E-3</v>
      </c>
      <c r="D580" s="50"/>
    </row>
    <row r="581" spans="2:4" x14ac:dyDescent="0.25">
      <c r="B581" s="50">
        <v>1846.4780000000001</v>
      </c>
      <c r="C581" s="50">
        <v>1.5458447E-2</v>
      </c>
      <c r="D581" s="50"/>
    </row>
    <row r="582" spans="2:4" x14ac:dyDescent="0.25">
      <c r="B582" s="50">
        <v>1843.33</v>
      </c>
      <c r="C582" s="50">
        <v>1.6255841E-2</v>
      </c>
      <c r="D582" s="50"/>
    </row>
    <row r="583" spans="2:4" x14ac:dyDescent="0.25">
      <c r="B583" s="50">
        <v>1840.183</v>
      </c>
      <c r="C583" s="50">
        <v>1.9810606000000001E-2</v>
      </c>
      <c r="D583" s="50"/>
    </row>
    <row r="584" spans="2:4" x14ac:dyDescent="0.25">
      <c r="B584" s="50">
        <v>1837.0350000000001</v>
      </c>
      <c r="C584" s="50">
        <v>1.4050584E-2</v>
      </c>
      <c r="D584" s="50"/>
    </row>
    <row r="585" spans="2:4" x14ac:dyDescent="0.25">
      <c r="B585" s="50">
        <v>1833.8869999999999</v>
      </c>
      <c r="C585" s="50">
        <v>2.2761388E-2</v>
      </c>
      <c r="D585" s="50"/>
    </row>
    <row r="586" spans="2:4" x14ac:dyDescent="0.25">
      <c r="B586" s="50">
        <v>1830.74</v>
      </c>
      <c r="C586" s="50">
        <v>1.3121849E-2</v>
      </c>
      <c r="D586" s="50"/>
    </row>
    <row r="587" spans="2:4" x14ac:dyDescent="0.25">
      <c r="B587" s="50">
        <v>1827.5920000000001</v>
      </c>
      <c r="C587" s="50">
        <v>-1.3711319999999999E-3</v>
      </c>
      <c r="D587" s="50"/>
    </row>
    <row r="588" spans="2:4" x14ac:dyDescent="0.25">
      <c r="B588" s="50">
        <v>1824.444</v>
      </c>
      <c r="C588" s="50">
        <v>9.1049090999999996E-4</v>
      </c>
      <c r="D588" s="50"/>
    </row>
    <row r="589" spans="2:4" x14ac:dyDescent="0.25">
      <c r="B589" s="50">
        <v>1821.296</v>
      </c>
      <c r="C589" s="50">
        <v>8.0397490000000005E-3</v>
      </c>
      <c r="D589" s="50"/>
    </row>
    <row r="590" spans="2:4" x14ac:dyDescent="0.25">
      <c r="B590" s="50">
        <v>1818.1489999999999</v>
      </c>
      <c r="C590" s="50">
        <v>1.1079745E-2</v>
      </c>
      <c r="D590" s="50"/>
    </row>
    <row r="591" spans="2:4" x14ac:dyDescent="0.25">
      <c r="B591" s="50">
        <v>1815.001</v>
      </c>
      <c r="C591" s="50">
        <v>-1.2048438E-2</v>
      </c>
      <c r="D591" s="50"/>
    </row>
    <row r="592" spans="2:4" x14ac:dyDescent="0.25">
      <c r="B592" s="50">
        <v>1811.8530000000001</v>
      </c>
      <c r="C592" s="50">
        <v>-6.0950776000000002E-3</v>
      </c>
      <c r="D592" s="50"/>
    </row>
    <row r="593" spans="2:4" x14ac:dyDescent="0.25">
      <c r="B593" s="50">
        <v>1808.7059999999999</v>
      </c>
      <c r="C593" s="50">
        <v>6.6454035999999996E-3</v>
      </c>
      <c r="D593" s="50"/>
    </row>
    <row r="594" spans="2:4" x14ac:dyDescent="0.25">
      <c r="B594" s="50">
        <v>1805.558</v>
      </c>
      <c r="C594" s="50">
        <v>1.841361E-2</v>
      </c>
      <c r="D594" s="50"/>
    </row>
    <row r="595" spans="2:4" x14ac:dyDescent="0.25">
      <c r="B595" s="50">
        <v>1802.41</v>
      </c>
      <c r="C595" s="50">
        <v>3.7938663999999997E-2</v>
      </c>
      <c r="D595" s="50"/>
    </row>
    <row r="596" spans="2:4" x14ac:dyDescent="0.25">
      <c r="B596" s="50">
        <v>1799.2629999999999</v>
      </c>
      <c r="C596" s="50">
        <v>1.7632604E-2</v>
      </c>
      <c r="D596" s="50"/>
    </row>
    <row r="597" spans="2:4" x14ac:dyDescent="0.25">
      <c r="B597" s="50">
        <v>1796.115</v>
      </c>
      <c r="C597" s="50">
        <v>1.2154813E-2</v>
      </c>
      <c r="D597" s="50"/>
    </row>
    <row r="598" spans="2:4" x14ac:dyDescent="0.25">
      <c r="B598" s="50">
        <v>1792.9670000000001</v>
      </c>
      <c r="C598" s="50">
        <v>3.7937210999999998E-2</v>
      </c>
      <c r="D598" s="50"/>
    </row>
    <row r="599" spans="2:4" x14ac:dyDescent="0.25">
      <c r="B599" s="50">
        <v>1789.819</v>
      </c>
      <c r="C599" s="50">
        <v>3.8831917000000001E-2</v>
      </c>
      <c r="D599" s="50"/>
    </row>
    <row r="600" spans="2:4" x14ac:dyDescent="0.25">
      <c r="B600" s="50">
        <v>1786.672</v>
      </c>
      <c r="C600" s="50">
        <v>2.3732665999999999E-2</v>
      </c>
      <c r="D600" s="50"/>
    </row>
    <row r="601" spans="2:4" x14ac:dyDescent="0.25">
      <c r="B601" s="50">
        <v>1783.5239999999999</v>
      </c>
      <c r="C601" s="50">
        <v>2.1305518999999998E-2</v>
      </c>
      <c r="D601" s="50"/>
    </row>
    <row r="602" spans="2:4" x14ac:dyDescent="0.25">
      <c r="B602" s="50">
        <v>1780.376</v>
      </c>
      <c r="C602" s="50">
        <v>2.3646772999999999E-2</v>
      </c>
      <c r="D602" s="50"/>
    </row>
    <row r="603" spans="2:4" x14ac:dyDescent="0.25">
      <c r="B603" s="50">
        <v>1777.229</v>
      </c>
      <c r="C603" s="50">
        <v>1.0645576E-2</v>
      </c>
      <c r="D603" s="50"/>
    </row>
    <row r="604" spans="2:4" x14ac:dyDescent="0.25">
      <c r="B604" s="50">
        <v>1774.0809999999999</v>
      </c>
      <c r="C604" s="50">
        <v>3.3471394000000002E-2</v>
      </c>
      <c r="D604" s="50"/>
    </row>
    <row r="605" spans="2:4" x14ac:dyDescent="0.25">
      <c r="B605" s="50">
        <v>1770.933</v>
      </c>
      <c r="C605" s="50">
        <v>7.7114963999999994E-2</v>
      </c>
      <c r="D605" s="50"/>
    </row>
    <row r="606" spans="2:4" x14ac:dyDescent="0.25">
      <c r="B606" s="50">
        <v>1767.7850000000001</v>
      </c>
      <c r="C606" s="50">
        <v>7.1268255000000003E-2</v>
      </c>
      <c r="D606" s="50"/>
    </row>
    <row r="607" spans="2:4" x14ac:dyDescent="0.25">
      <c r="B607" s="50">
        <v>1764.6379999999999</v>
      </c>
      <c r="C607" s="50">
        <v>6.4782809999999996E-2</v>
      </c>
      <c r="D607" s="50"/>
    </row>
    <row r="608" spans="2:4" x14ac:dyDescent="0.25">
      <c r="B608" s="50">
        <v>1761.49</v>
      </c>
      <c r="C608" s="50">
        <v>7.3646812000000006E-2</v>
      </c>
      <c r="D608" s="50"/>
    </row>
    <row r="609" spans="2:4" x14ac:dyDescent="0.25">
      <c r="B609" s="50">
        <v>1758.3420000000001</v>
      </c>
      <c r="C609" s="50">
        <v>4.071512E-2</v>
      </c>
      <c r="D609" s="50"/>
    </row>
    <row r="610" spans="2:4" x14ac:dyDescent="0.25">
      <c r="B610" s="50">
        <v>1755.1949999999999</v>
      </c>
      <c r="C610" s="50">
        <v>4.5648078000000002E-2</v>
      </c>
      <c r="D610" s="50"/>
    </row>
    <row r="611" spans="2:4" x14ac:dyDescent="0.25">
      <c r="B611" s="50">
        <v>1752.047</v>
      </c>
      <c r="C611" s="50">
        <v>5.3326999999999999E-2</v>
      </c>
      <c r="D611" s="50"/>
    </row>
    <row r="612" spans="2:4" x14ac:dyDescent="0.25">
      <c r="B612" s="50">
        <v>1748.8989999999999</v>
      </c>
      <c r="C612" s="50">
        <v>8.1755294000000006E-2</v>
      </c>
      <c r="D612" s="50"/>
    </row>
    <row r="613" spans="2:4" x14ac:dyDescent="0.25">
      <c r="B613" s="50">
        <v>1745.751</v>
      </c>
      <c r="C613" s="50">
        <v>0.10156937000000001</v>
      </c>
      <c r="D613" s="50"/>
    </row>
    <row r="614" spans="2:4" x14ac:dyDescent="0.25">
      <c r="B614" s="50">
        <v>1742.604</v>
      </c>
      <c r="C614" s="50">
        <v>0.15293163000000001</v>
      </c>
      <c r="D614" s="50"/>
    </row>
    <row r="615" spans="2:4" x14ac:dyDescent="0.25">
      <c r="B615" s="50">
        <v>1739.4559999999999</v>
      </c>
      <c r="C615" s="50">
        <v>0.15358841000000001</v>
      </c>
      <c r="D615" s="50"/>
    </row>
    <row r="616" spans="2:4" x14ac:dyDescent="0.25">
      <c r="B616" s="50">
        <v>1736.308</v>
      </c>
      <c r="C616" s="50">
        <v>0.17643139999999999</v>
      </c>
      <c r="D616" s="50"/>
    </row>
    <row r="617" spans="2:4" x14ac:dyDescent="0.25">
      <c r="B617" s="50">
        <v>1733.1610000000001</v>
      </c>
      <c r="C617" s="50">
        <v>0.23184246</v>
      </c>
      <c r="D617" s="50"/>
    </row>
    <row r="618" spans="2:4" x14ac:dyDescent="0.25">
      <c r="B618" s="50">
        <v>1730.0129999999999</v>
      </c>
      <c r="C618" s="50">
        <v>0.26068751000000001</v>
      </c>
      <c r="D618" s="50"/>
    </row>
    <row r="619" spans="2:4" x14ac:dyDescent="0.25">
      <c r="B619" s="50">
        <v>1726.865</v>
      </c>
      <c r="C619" s="50">
        <v>0.33366969000000002</v>
      </c>
      <c r="D619" s="50"/>
    </row>
    <row r="620" spans="2:4" x14ac:dyDescent="0.25">
      <c r="B620" s="50">
        <v>1723.7170000000001</v>
      </c>
      <c r="C620" s="50">
        <v>0.42523243999999999</v>
      </c>
      <c r="D620" s="50"/>
    </row>
    <row r="621" spans="2:4" x14ac:dyDescent="0.25">
      <c r="B621" s="50">
        <v>1720.57</v>
      </c>
      <c r="C621" s="50">
        <v>0.43728116</v>
      </c>
      <c r="D621" s="50"/>
    </row>
    <row r="622" spans="2:4" x14ac:dyDescent="0.25">
      <c r="B622" s="50">
        <v>1717.422</v>
      </c>
      <c r="C622" s="50">
        <v>0.48330720999999999</v>
      </c>
      <c r="D622" s="50"/>
    </row>
    <row r="623" spans="2:4" x14ac:dyDescent="0.25">
      <c r="B623" s="50">
        <v>1714.2739999999999</v>
      </c>
      <c r="C623" s="50">
        <v>0.32005388000000001</v>
      </c>
      <c r="D623" s="50"/>
    </row>
    <row r="624" spans="2:4" x14ac:dyDescent="0.25">
      <c r="B624" s="50">
        <v>1711.127</v>
      </c>
      <c r="C624" s="50">
        <v>0.27021935000000002</v>
      </c>
      <c r="D624" s="50"/>
    </row>
    <row r="625" spans="2:4" x14ac:dyDescent="0.25">
      <c r="B625" s="50">
        <v>1707.979</v>
      </c>
      <c r="C625" s="50">
        <v>0.21123454999999999</v>
      </c>
      <c r="D625" s="50"/>
    </row>
    <row r="626" spans="2:4" x14ac:dyDescent="0.25">
      <c r="B626" s="50">
        <v>1704.8309999999999</v>
      </c>
      <c r="C626" s="50">
        <v>6.4218924999999996E-2</v>
      </c>
      <c r="D626" s="50"/>
    </row>
    <row r="627" spans="2:4" x14ac:dyDescent="0.25">
      <c r="B627" s="50">
        <v>1701.683</v>
      </c>
      <c r="C627" s="50">
        <v>5.6206565999999999E-2</v>
      </c>
      <c r="D627" s="50"/>
    </row>
    <row r="628" spans="2:4" x14ac:dyDescent="0.25">
      <c r="B628" s="50">
        <v>1698.5360000000001</v>
      </c>
      <c r="C628" s="50">
        <v>-5.4099854000000001E-3</v>
      </c>
      <c r="D628" s="50"/>
    </row>
    <row r="629" spans="2:4" x14ac:dyDescent="0.25">
      <c r="B629" s="50">
        <v>1695.3879999999999</v>
      </c>
      <c r="C629" s="50">
        <v>1.8175238E-2</v>
      </c>
      <c r="D629" s="50"/>
    </row>
    <row r="630" spans="2:4" x14ac:dyDescent="0.25">
      <c r="B630" s="50">
        <v>1692.24</v>
      </c>
      <c r="C630" s="50">
        <v>1.5656799999999998E-2</v>
      </c>
      <c r="D630" s="50"/>
    </row>
    <row r="631" spans="2:4" x14ac:dyDescent="0.25">
      <c r="B631" s="50">
        <v>1689.0930000000001</v>
      </c>
      <c r="C631" s="50">
        <v>3.0482925000000001E-2</v>
      </c>
      <c r="D631" s="50"/>
    </row>
    <row r="632" spans="2:4" x14ac:dyDescent="0.25">
      <c r="B632" s="50">
        <v>1685.9449999999999</v>
      </c>
      <c r="C632" s="50">
        <v>1.2698654E-2</v>
      </c>
      <c r="D632" s="50"/>
    </row>
    <row r="633" spans="2:4" x14ac:dyDescent="0.25">
      <c r="B633" s="50">
        <v>1682.797</v>
      </c>
      <c r="C633" s="50">
        <v>-1.5169479E-2</v>
      </c>
      <c r="D633" s="50"/>
    </row>
    <row r="634" spans="2:4" x14ac:dyDescent="0.25">
      <c r="B634" s="50">
        <v>1679.65</v>
      </c>
      <c r="C634" s="50">
        <v>-6.3370726000000002E-3</v>
      </c>
      <c r="D634" s="50"/>
    </row>
    <row r="635" spans="2:4" x14ac:dyDescent="0.25">
      <c r="B635" s="50">
        <v>1676.502</v>
      </c>
      <c r="C635" s="50">
        <v>4.2480696000000004E-3</v>
      </c>
      <c r="D635" s="50"/>
    </row>
    <row r="636" spans="2:4" x14ac:dyDescent="0.25">
      <c r="B636" s="50">
        <v>1673.354</v>
      </c>
      <c r="C636" s="50">
        <v>4.3779225E-3</v>
      </c>
      <c r="D636" s="50"/>
    </row>
    <row r="637" spans="2:4" x14ac:dyDescent="0.25">
      <c r="B637" s="50">
        <v>1670.2059999999999</v>
      </c>
      <c r="C637" s="50">
        <v>1.8348133999999999E-2</v>
      </c>
      <c r="D637" s="50"/>
    </row>
    <row r="638" spans="2:4" x14ac:dyDescent="0.25">
      <c r="B638" s="50">
        <v>1667.059</v>
      </c>
      <c r="C638" s="50">
        <v>2.2798133000000002E-2</v>
      </c>
      <c r="D638" s="50"/>
    </row>
    <row r="639" spans="2:4" x14ac:dyDescent="0.25">
      <c r="B639" s="50">
        <v>1663.9110000000001</v>
      </c>
      <c r="C639" s="50">
        <v>1.7189354E-2</v>
      </c>
      <c r="D639" s="50"/>
    </row>
    <row r="640" spans="2:4" x14ac:dyDescent="0.25">
      <c r="B640" s="50">
        <v>1660.7629999999999</v>
      </c>
      <c r="C640" s="50">
        <v>2.2886111000000001E-2</v>
      </c>
      <c r="D640" s="50"/>
    </row>
    <row r="641" spans="2:4" x14ac:dyDescent="0.25">
      <c r="B641" s="50">
        <v>1657.616</v>
      </c>
      <c r="C641" s="50">
        <v>2.0551730000000001E-2</v>
      </c>
      <c r="D641" s="50"/>
    </row>
    <row r="642" spans="2:4" x14ac:dyDescent="0.25">
      <c r="B642" s="50">
        <v>1654.4680000000001</v>
      </c>
      <c r="C642" s="50">
        <v>3.1574056000000003E-2</v>
      </c>
      <c r="D642" s="50"/>
    </row>
    <row r="643" spans="2:4" x14ac:dyDescent="0.25">
      <c r="B643" s="50">
        <v>1651.32</v>
      </c>
      <c r="C643" s="50">
        <v>5.1037160999999998E-2</v>
      </c>
      <c r="D643" s="50"/>
    </row>
    <row r="644" spans="2:4" x14ac:dyDescent="0.25">
      <c r="B644" s="50">
        <v>1648.172</v>
      </c>
      <c r="C644" s="50">
        <v>5.5215976E-2</v>
      </c>
      <c r="D644" s="50"/>
    </row>
    <row r="645" spans="2:4" x14ac:dyDescent="0.25">
      <c r="B645" s="50">
        <v>1645.0250000000001</v>
      </c>
      <c r="C645" s="50">
        <v>6.6131528999999994E-2</v>
      </c>
      <c r="D645" s="50"/>
    </row>
    <row r="646" spans="2:4" x14ac:dyDescent="0.25">
      <c r="B646" s="50">
        <v>1641.877</v>
      </c>
      <c r="C646" s="50">
        <v>8.4756716999999995E-2</v>
      </c>
      <c r="D646" s="50"/>
    </row>
    <row r="647" spans="2:4" x14ac:dyDescent="0.25">
      <c r="B647" s="50">
        <v>1638.729</v>
      </c>
      <c r="C647" s="50">
        <v>8.4561592000000005E-2</v>
      </c>
      <c r="D647" s="50"/>
    </row>
    <row r="648" spans="2:4" x14ac:dyDescent="0.25">
      <c r="B648" s="50">
        <v>1635.5820000000001</v>
      </c>
      <c r="C648" s="50">
        <v>8.3247214999999999E-2</v>
      </c>
      <c r="D648" s="50"/>
    </row>
    <row r="649" spans="2:4" x14ac:dyDescent="0.25">
      <c r="B649" s="50">
        <v>1632.434</v>
      </c>
      <c r="C649" s="50">
        <v>9.6923114000000005E-2</v>
      </c>
      <c r="D649" s="50"/>
    </row>
    <row r="650" spans="2:4" x14ac:dyDescent="0.25">
      <c r="B650" s="50">
        <v>1629.2860000000001</v>
      </c>
      <c r="C650" s="50">
        <v>0.10108611000000001</v>
      </c>
      <c r="D650" s="50"/>
    </row>
    <row r="651" spans="2:4" x14ac:dyDescent="0.25">
      <c r="B651" s="50">
        <v>1626.1379999999999</v>
      </c>
      <c r="C651" s="50">
        <v>0.12398190000000001</v>
      </c>
      <c r="D651" s="50"/>
    </row>
    <row r="652" spans="2:4" x14ac:dyDescent="0.25">
      <c r="B652" s="50">
        <v>1622.991</v>
      </c>
      <c r="C652" s="50">
        <v>0.16549870999999999</v>
      </c>
      <c r="D652" s="50"/>
    </row>
    <row r="653" spans="2:4" x14ac:dyDescent="0.25">
      <c r="B653" s="50">
        <v>1619.8430000000001</v>
      </c>
      <c r="C653" s="50">
        <v>0.17186562</v>
      </c>
      <c r="D653" s="50"/>
    </row>
    <row r="654" spans="2:4" x14ac:dyDescent="0.25">
      <c r="B654" s="50">
        <v>1616.6949999999999</v>
      </c>
      <c r="C654" s="50">
        <v>0.30362002999999999</v>
      </c>
      <c r="D654" s="50"/>
    </row>
    <row r="655" spans="2:4" x14ac:dyDescent="0.25">
      <c r="B655" s="50">
        <v>1613.548</v>
      </c>
      <c r="C655" s="50">
        <v>0.54105356999999998</v>
      </c>
      <c r="D655" s="50"/>
    </row>
    <row r="656" spans="2:4" x14ac:dyDescent="0.25">
      <c r="B656" s="50">
        <v>1610.4</v>
      </c>
      <c r="C656" s="50">
        <v>0.82859457000000003</v>
      </c>
      <c r="D656" s="50"/>
    </row>
    <row r="657" spans="2:4" x14ac:dyDescent="0.25">
      <c r="B657" s="50">
        <v>1607.252</v>
      </c>
      <c r="C657" s="50">
        <v>1</v>
      </c>
      <c r="D657" s="50"/>
    </row>
    <row r="658" spans="2:4" x14ac:dyDescent="0.25">
      <c r="B658" s="50">
        <v>1604.104</v>
      </c>
      <c r="C658" s="50">
        <v>0.84549370000000001</v>
      </c>
      <c r="D658" s="50"/>
    </row>
    <row r="659" spans="2:4" x14ac:dyDescent="0.25">
      <c r="B659" s="50">
        <v>1600.9570000000001</v>
      </c>
      <c r="C659" s="50">
        <v>0.56541006000000005</v>
      </c>
      <c r="D659" s="50"/>
    </row>
    <row r="660" spans="2:4" x14ac:dyDescent="0.25">
      <c r="B660" s="50">
        <v>1597.809</v>
      </c>
      <c r="C660" s="50">
        <v>0.33118894999999998</v>
      </c>
      <c r="D660" s="50"/>
    </row>
    <row r="661" spans="2:4" x14ac:dyDescent="0.25">
      <c r="B661" s="50">
        <v>1594.6610000000001</v>
      </c>
      <c r="C661" s="50">
        <v>0.27306856000000002</v>
      </c>
      <c r="D661" s="50"/>
    </row>
    <row r="662" spans="2:4" x14ac:dyDescent="0.25">
      <c r="B662" s="50">
        <v>1591.5139999999999</v>
      </c>
      <c r="C662" s="50">
        <v>0.16083887999999999</v>
      </c>
      <c r="D662" s="50"/>
    </row>
    <row r="663" spans="2:4" x14ac:dyDescent="0.25">
      <c r="B663" s="50">
        <v>1588.366</v>
      </c>
      <c r="C663" s="50">
        <v>0.11766699999999999</v>
      </c>
      <c r="D663" s="50"/>
    </row>
    <row r="664" spans="2:4" x14ac:dyDescent="0.25">
      <c r="B664" s="50">
        <v>1585.2180000000001</v>
      </c>
      <c r="C664" s="50">
        <v>9.4620129999999997E-2</v>
      </c>
      <c r="D664" s="50"/>
    </row>
    <row r="665" spans="2:4" x14ac:dyDescent="0.25">
      <c r="B665" s="50">
        <v>1582.07</v>
      </c>
      <c r="C665" s="50">
        <v>0.11219962</v>
      </c>
      <c r="D665" s="50"/>
    </row>
    <row r="666" spans="2:4" x14ac:dyDescent="0.25">
      <c r="B666" s="50">
        <v>1578.923</v>
      </c>
      <c r="C666" s="50">
        <v>7.4980741000000004E-2</v>
      </c>
      <c r="D666" s="50"/>
    </row>
    <row r="667" spans="2:4" x14ac:dyDescent="0.25">
      <c r="B667" s="50">
        <v>1575.7750000000001</v>
      </c>
      <c r="C667" s="50">
        <v>7.7323500000000003E-2</v>
      </c>
      <c r="D667" s="50"/>
    </row>
    <row r="668" spans="2:4" x14ac:dyDescent="0.25">
      <c r="B668" s="50">
        <v>1572.627</v>
      </c>
      <c r="C668" s="50">
        <v>6.3521935000000002E-2</v>
      </c>
      <c r="D668" s="50"/>
    </row>
    <row r="669" spans="2:4" x14ac:dyDescent="0.25">
      <c r="B669" s="50">
        <v>1569.48</v>
      </c>
      <c r="C669" s="50">
        <v>3.6025132000000001E-2</v>
      </c>
      <c r="D669" s="50"/>
    </row>
    <row r="670" spans="2:4" x14ac:dyDescent="0.25">
      <c r="B670" s="50">
        <v>1566.3320000000001</v>
      </c>
      <c r="C670" s="50">
        <v>2.1325555E-2</v>
      </c>
      <c r="D670" s="50"/>
    </row>
    <row r="671" spans="2:4" x14ac:dyDescent="0.25">
      <c r="B671" s="50">
        <v>1563.184</v>
      </c>
      <c r="C671" s="50">
        <v>4.0644052999999999E-2</v>
      </c>
      <c r="D671" s="50"/>
    </row>
    <row r="672" spans="2:4" x14ac:dyDescent="0.25">
      <c r="B672" s="50">
        <v>1560.037</v>
      </c>
      <c r="C672" s="50">
        <v>4.1359318999999999E-2</v>
      </c>
      <c r="D672" s="50"/>
    </row>
    <row r="673" spans="2:4" x14ac:dyDescent="0.25">
      <c r="B673" s="50">
        <v>1556.8889999999999</v>
      </c>
      <c r="C673" s="50">
        <v>2.9191399E-2</v>
      </c>
      <c r="D673" s="50"/>
    </row>
    <row r="674" spans="2:4" x14ac:dyDescent="0.25">
      <c r="B674" s="50">
        <v>1553.741</v>
      </c>
      <c r="C674" s="50">
        <v>2.5528806000000001E-2</v>
      </c>
      <c r="D674" s="50"/>
    </row>
    <row r="675" spans="2:4" x14ac:dyDescent="0.25">
      <c r="B675" s="50">
        <v>1550.5930000000001</v>
      </c>
      <c r="C675" s="50">
        <v>1.852664E-2</v>
      </c>
      <c r="D675" s="50"/>
    </row>
    <row r="676" spans="2:4" x14ac:dyDescent="0.25">
      <c r="B676" s="50">
        <v>1547.4459999999999</v>
      </c>
      <c r="C676" s="50">
        <v>1.0403760999999999E-2</v>
      </c>
      <c r="D676" s="50"/>
    </row>
    <row r="677" spans="2:4" x14ac:dyDescent="0.25">
      <c r="B677" s="50">
        <v>1544.298</v>
      </c>
      <c r="C677" s="50">
        <v>2.5029472000000002E-4</v>
      </c>
      <c r="D677" s="50"/>
    </row>
    <row r="678" spans="2:4" x14ac:dyDescent="0.25">
      <c r="B678" s="50">
        <v>1541.15</v>
      </c>
      <c r="C678" s="50">
        <v>-5.0910284000000002E-3</v>
      </c>
      <c r="D678" s="50"/>
    </row>
    <row r="679" spans="2:4" x14ac:dyDescent="0.25">
      <c r="B679" s="50">
        <v>1538.0029999999999</v>
      </c>
      <c r="C679" s="50">
        <v>1.0008583999999999E-2</v>
      </c>
      <c r="D679" s="50"/>
    </row>
    <row r="680" spans="2:4" x14ac:dyDescent="0.25">
      <c r="B680" s="50">
        <v>1534.855</v>
      </c>
      <c r="C680" s="50">
        <v>2.7460541000000002E-2</v>
      </c>
      <c r="D680" s="50"/>
    </row>
    <row r="681" spans="2:4" x14ac:dyDescent="0.25">
      <c r="B681" s="50">
        <v>1531.7070000000001</v>
      </c>
      <c r="C681" s="50">
        <v>3.8414970999999999E-2</v>
      </c>
      <c r="D681" s="50"/>
    </row>
    <row r="682" spans="2:4" x14ac:dyDescent="0.25">
      <c r="B682" s="50">
        <v>1528.559</v>
      </c>
      <c r="C682" s="50">
        <v>1.0716735E-2</v>
      </c>
      <c r="D682" s="50"/>
    </row>
    <row r="683" spans="2:4" x14ac:dyDescent="0.25">
      <c r="B683" s="50">
        <v>1525.412</v>
      </c>
      <c r="C683" s="50">
        <v>-1.9410928E-3</v>
      </c>
      <c r="D683" s="50"/>
    </row>
    <row r="684" spans="2:4" x14ac:dyDescent="0.25">
      <c r="B684" s="50">
        <v>1522.2639999999999</v>
      </c>
      <c r="C684" s="50">
        <v>2.3789840999999999E-2</v>
      </c>
      <c r="D684" s="50"/>
    </row>
    <row r="685" spans="2:4" x14ac:dyDescent="0.25">
      <c r="B685" s="50">
        <v>1519.116</v>
      </c>
      <c r="C685" s="50">
        <v>3.5502220000000001E-2</v>
      </c>
      <c r="D685" s="50"/>
    </row>
    <row r="686" spans="2:4" x14ac:dyDescent="0.25">
      <c r="B686" s="50">
        <v>1515.9690000000001</v>
      </c>
      <c r="C686" s="50">
        <v>2.2160104E-2</v>
      </c>
      <c r="D686" s="50"/>
    </row>
    <row r="687" spans="2:4" x14ac:dyDescent="0.25">
      <c r="B687" s="50">
        <v>1512.8209999999999</v>
      </c>
      <c r="C687" s="50">
        <v>3.4549207999999998E-2</v>
      </c>
      <c r="D687" s="50"/>
    </row>
    <row r="688" spans="2:4" x14ac:dyDescent="0.25">
      <c r="B688" s="50">
        <v>1509.673</v>
      </c>
      <c r="C688" s="50">
        <v>2.7954264E-2</v>
      </c>
      <c r="D688" s="50"/>
    </row>
    <row r="689" spans="2:4" x14ac:dyDescent="0.25">
      <c r="B689" s="50">
        <v>1506.5250000000001</v>
      </c>
      <c r="C689" s="50">
        <v>2.2874892000000001E-2</v>
      </c>
      <c r="D689" s="50"/>
    </row>
    <row r="690" spans="2:4" x14ac:dyDescent="0.25">
      <c r="B690" s="50">
        <v>1503.3779999999999</v>
      </c>
      <c r="C690" s="50">
        <v>4.1829801999999999E-2</v>
      </c>
      <c r="D690" s="50"/>
    </row>
    <row r="691" spans="2:4" x14ac:dyDescent="0.25">
      <c r="B691" s="50">
        <v>1500.23</v>
      </c>
      <c r="C691" s="50">
        <v>6.4156751999999997E-2</v>
      </c>
      <c r="D691" s="50"/>
    </row>
    <row r="692" spans="2:4" x14ac:dyDescent="0.25">
      <c r="B692" s="50">
        <v>1497.0820000000001</v>
      </c>
      <c r="C692" s="50">
        <v>7.0337785999999999E-2</v>
      </c>
      <c r="D692" s="50"/>
    </row>
    <row r="693" spans="2:4" x14ac:dyDescent="0.25">
      <c r="B693" s="50">
        <v>1493.9349999999999</v>
      </c>
      <c r="C693" s="50">
        <v>4.9157503999999998E-2</v>
      </c>
      <c r="D693" s="50"/>
    </row>
    <row r="694" spans="2:4" x14ac:dyDescent="0.25">
      <c r="B694" s="50">
        <v>1490.787</v>
      </c>
      <c r="C694" s="50">
        <v>6.3482517000000002E-2</v>
      </c>
      <c r="D694" s="50"/>
    </row>
    <row r="695" spans="2:4" x14ac:dyDescent="0.25">
      <c r="B695" s="50">
        <v>1487.6389999999999</v>
      </c>
      <c r="C695" s="50">
        <v>2.8821869E-2</v>
      </c>
      <c r="D695" s="50"/>
    </row>
    <row r="696" spans="2:4" x14ac:dyDescent="0.25">
      <c r="B696" s="50">
        <v>1484.491</v>
      </c>
      <c r="C696" s="50">
        <v>2.4469246E-2</v>
      </c>
      <c r="D696" s="50"/>
    </row>
    <row r="697" spans="2:4" x14ac:dyDescent="0.25">
      <c r="B697" s="50">
        <v>1481.3440000000001</v>
      </c>
      <c r="C697" s="50">
        <v>4.2879356E-2</v>
      </c>
      <c r="D697" s="50"/>
    </row>
    <row r="698" spans="2:4" x14ac:dyDescent="0.25">
      <c r="B698" s="50">
        <v>1478.1959999999999</v>
      </c>
      <c r="C698" s="50">
        <v>5.7299875E-2</v>
      </c>
      <c r="D698" s="50"/>
    </row>
    <row r="699" spans="2:4" x14ac:dyDescent="0.25">
      <c r="B699" s="50">
        <v>1475.048</v>
      </c>
      <c r="C699" s="50">
        <v>5.8850933000000001E-2</v>
      </c>
      <c r="D699" s="50"/>
    </row>
    <row r="700" spans="2:4" x14ac:dyDescent="0.25">
      <c r="B700" s="50">
        <v>1471.9010000000001</v>
      </c>
      <c r="C700" s="50">
        <v>5.5422066999999998E-2</v>
      </c>
      <c r="D700" s="50"/>
    </row>
    <row r="701" spans="2:4" x14ac:dyDescent="0.25">
      <c r="B701" s="50">
        <v>1468.7529999999999</v>
      </c>
      <c r="C701" s="50">
        <v>6.2277408999999999E-2</v>
      </c>
      <c r="D701" s="50"/>
    </row>
    <row r="702" spans="2:4" x14ac:dyDescent="0.25">
      <c r="B702" s="50">
        <v>1465.605</v>
      </c>
      <c r="C702" s="50">
        <v>7.3128426999999996E-2</v>
      </c>
      <c r="D702" s="50"/>
    </row>
    <row r="703" spans="2:4" x14ac:dyDescent="0.25">
      <c r="B703" s="50">
        <v>1462.4570000000001</v>
      </c>
      <c r="C703" s="50">
        <v>5.8873911000000001E-2</v>
      </c>
      <c r="D703" s="50"/>
    </row>
    <row r="704" spans="2:4" x14ac:dyDescent="0.25">
      <c r="B704" s="50">
        <v>1459.31</v>
      </c>
      <c r="C704" s="50">
        <v>3.1104508999999999E-2</v>
      </c>
      <c r="D704" s="50"/>
    </row>
    <row r="705" spans="2:4" x14ac:dyDescent="0.25">
      <c r="B705" s="50">
        <v>1456.162</v>
      </c>
      <c r="C705" s="50">
        <v>3.6522972000000001E-2</v>
      </c>
      <c r="D705" s="50"/>
    </row>
    <row r="706" spans="2:4" x14ac:dyDescent="0.25">
      <c r="B706" s="50">
        <v>1453.0139999999999</v>
      </c>
      <c r="C706" s="50">
        <v>3.5196896999999998E-2</v>
      </c>
      <c r="D706" s="50"/>
    </row>
    <row r="707" spans="2:4" x14ac:dyDescent="0.25">
      <c r="B707" s="50">
        <v>1449.867</v>
      </c>
      <c r="C707" s="50">
        <v>5.8012035000000003E-2</v>
      </c>
      <c r="D707" s="50"/>
    </row>
    <row r="708" spans="2:4" x14ac:dyDescent="0.25">
      <c r="B708" s="50">
        <v>1446.7190000000001</v>
      </c>
      <c r="C708" s="50">
        <v>5.2969256999999999E-2</v>
      </c>
      <c r="D708" s="50"/>
    </row>
    <row r="709" spans="2:4" x14ac:dyDescent="0.25">
      <c r="B709" s="50">
        <v>1443.5709999999999</v>
      </c>
      <c r="C709" s="50">
        <v>7.5730561000000004E-3</v>
      </c>
      <c r="D709" s="50"/>
    </row>
    <row r="710" spans="2:4" x14ac:dyDescent="0.25">
      <c r="B710" s="50">
        <v>1440.423</v>
      </c>
      <c r="C710" s="50">
        <v>1.5603728000000001E-2</v>
      </c>
      <c r="D710" s="50"/>
    </row>
    <row r="711" spans="2:4" x14ac:dyDescent="0.25">
      <c r="B711" s="50">
        <v>1437.2760000000001</v>
      </c>
      <c r="C711" s="50">
        <v>8.8960671000000002E-3</v>
      </c>
      <c r="D711" s="50"/>
    </row>
    <row r="712" spans="2:4" x14ac:dyDescent="0.25">
      <c r="B712" s="50">
        <v>1434.1279999999999</v>
      </c>
      <c r="C712" s="50">
        <v>1.9077394000000001E-2</v>
      </c>
      <c r="D712" s="50"/>
    </row>
    <row r="713" spans="2:4" x14ac:dyDescent="0.25">
      <c r="B713" s="50">
        <v>1430.98</v>
      </c>
      <c r="C713" s="50">
        <v>1.2170419E-2</v>
      </c>
      <c r="D713" s="50"/>
    </row>
    <row r="714" spans="2:4" x14ac:dyDescent="0.25">
      <c r="B714" s="50">
        <v>1427.8330000000001</v>
      </c>
      <c r="C714" s="52">
        <v>-2.5921967000000001E-2</v>
      </c>
      <c r="D714" s="50"/>
    </row>
    <row r="715" spans="2:4" x14ac:dyDescent="0.25">
      <c r="B715" s="50">
        <v>1424.6849999999999</v>
      </c>
      <c r="C715" s="50">
        <v>1.0579385E-2</v>
      </c>
      <c r="D715" s="50"/>
    </row>
    <row r="716" spans="2:4" x14ac:dyDescent="0.25">
      <c r="B716" s="50">
        <v>1421.537</v>
      </c>
      <c r="C716" s="50">
        <v>4.7288218999999999E-2</v>
      </c>
      <c r="D716" s="50"/>
    </row>
    <row r="717" spans="2:4" x14ac:dyDescent="0.25">
      <c r="B717" s="50">
        <v>1418.39</v>
      </c>
      <c r="C717" s="50">
        <v>2.9793258999999999E-2</v>
      </c>
      <c r="D717" s="50"/>
    </row>
    <row r="718" spans="2:4" x14ac:dyDescent="0.25">
      <c r="B718" s="50">
        <v>1415.242</v>
      </c>
      <c r="C718" s="50">
        <v>3.7953917999999998E-3</v>
      </c>
      <c r="D718" s="50"/>
    </row>
    <row r="719" spans="2:4" x14ac:dyDescent="0.25">
      <c r="B719" s="50">
        <v>1412.0940000000001</v>
      </c>
      <c r="C719" s="50">
        <v>2.3719773E-2</v>
      </c>
      <c r="D719" s="50"/>
    </row>
    <row r="720" spans="2:4" x14ac:dyDescent="0.25">
      <c r="B720" s="50">
        <v>1408.9459999999999</v>
      </c>
      <c r="C720" s="50">
        <v>4.2287752999999997E-2</v>
      </c>
      <c r="D720" s="50"/>
    </row>
    <row r="721" spans="2:4" x14ac:dyDescent="0.25">
      <c r="B721" s="50">
        <v>1405.799</v>
      </c>
      <c r="C721" s="50">
        <v>3.1465259000000002E-2</v>
      </c>
      <c r="D721" s="50"/>
    </row>
    <row r="722" spans="2:4" x14ac:dyDescent="0.25">
      <c r="B722" s="50">
        <v>1402.6510000000001</v>
      </c>
      <c r="C722" s="50">
        <v>2.4006679999999999E-2</v>
      </c>
      <c r="D722" s="50"/>
    </row>
    <row r="723" spans="2:4" x14ac:dyDescent="0.25">
      <c r="B723" s="50">
        <v>1399.5029999999999</v>
      </c>
      <c r="C723" s="50">
        <v>1.7244365000000001E-2</v>
      </c>
      <c r="D723" s="50"/>
    </row>
    <row r="724" spans="2:4" x14ac:dyDescent="0.25">
      <c r="B724" s="50">
        <v>1396.356</v>
      </c>
      <c r="C724" s="50">
        <v>-4.8238859000000002E-4</v>
      </c>
      <c r="D724" s="50"/>
    </row>
    <row r="725" spans="2:4" x14ac:dyDescent="0.25">
      <c r="B725" s="50">
        <v>1393.2080000000001</v>
      </c>
      <c r="C725" s="50">
        <v>-7.5715512999999998E-3</v>
      </c>
      <c r="D725" s="50"/>
    </row>
    <row r="726" spans="2:4" x14ac:dyDescent="0.25">
      <c r="B726" s="50">
        <v>1390.06</v>
      </c>
      <c r="C726" s="50">
        <v>-1.1862084E-2</v>
      </c>
      <c r="D726" s="50"/>
    </row>
    <row r="727" spans="2:4" x14ac:dyDescent="0.25">
      <c r="B727" s="50">
        <v>1386.912</v>
      </c>
      <c r="C727" s="50">
        <v>2.5823716000000002E-3</v>
      </c>
      <c r="D727" s="50"/>
    </row>
    <row r="728" spans="2:4" x14ac:dyDescent="0.25">
      <c r="B728" s="50">
        <v>1383.7650000000001</v>
      </c>
      <c r="C728" s="50">
        <v>2.1818354000000002E-2</v>
      </c>
      <c r="D728" s="50"/>
    </row>
    <row r="729" spans="2:4" x14ac:dyDescent="0.25">
      <c r="B729" s="50">
        <v>1380.617</v>
      </c>
      <c r="C729" s="50">
        <v>-4.1838945000000002E-3</v>
      </c>
      <c r="D729" s="50"/>
    </row>
    <row r="730" spans="2:4" x14ac:dyDescent="0.25">
      <c r="B730" s="50">
        <v>1377.4690000000001</v>
      </c>
      <c r="C730" s="50">
        <v>2.9186900000000002E-2</v>
      </c>
      <c r="D730" s="50"/>
    </row>
    <row r="731" spans="2:4" x14ac:dyDescent="0.25">
      <c r="B731" s="50">
        <v>1374.3219999999999</v>
      </c>
      <c r="C731" s="50">
        <v>2.1138238E-2</v>
      </c>
      <c r="D731" s="50"/>
    </row>
    <row r="732" spans="2:4" x14ac:dyDescent="0.25">
      <c r="B732" s="50">
        <v>1371.174</v>
      </c>
      <c r="C732" s="50">
        <v>5.7332006000000001E-3</v>
      </c>
      <c r="D732" s="50"/>
    </row>
    <row r="733" spans="2:4" x14ac:dyDescent="0.25">
      <c r="B733" s="50">
        <v>1368.0260000000001</v>
      </c>
      <c r="C733" s="50">
        <v>5.3563280999999997E-2</v>
      </c>
      <c r="D733" s="50"/>
    </row>
    <row r="734" spans="2:4" x14ac:dyDescent="0.25">
      <c r="B734" s="50">
        <v>1364.8779999999999</v>
      </c>
      <c r="C734" s="50">
        <v>5.5712505000000002E-2</v>
      </c>
      <c r="D734" s="50"/>
    </row>
    <row r="735" spans="2:4" x14ac:dyDescent="0.25">
      <c r="B735" s="50">
        <v>1361.731</v>
      </c>
      <c r="C735" s="50">
        <v>3.0917271E-2</v>
      </c>
      <c r="D735" s="50"/>
    </row>
    <row r="736" spans="2:4" x14ac:dyDescent="0.25">
      <c r="B736" s="50">
        <v>1358.5830000000001</v>
      </c>
      <c r="C736" s="50">
        <v>4.5238671000000001E-2</v>
      </c>
      <c r="D736" s="50"/>
    </row>
    <row r="737" spans="2:4" x14ac:dyDescent="0.25">
      <c r="B737" s="50">
        <v>1355.4349999999999</v>
      </c>
      <c r="C737" s="50">
        <v>3.7773335999999998E-2</v>
      </c>
      <c r="D737" s="50"/>
    </row>
    <row r="738" spans="2:4" x14ac:dyDescent="0.25">
      <c r="B738" s="50">
        <v>1352.288</v>
      </c>
      <c r="C738" s="50">
        <v>4.5531189E-2</v>
      </c>
      <c r="D738" s="50"/>
    </row>
    <row r="739" spans="2:4" x14ac:dyDescent="0.25">
      <c r="B739" s="50">
        <v>1349.14</v>
      </c>
      <c r="C739" s="50">
        <v>5.0083306000000001E-2</v>
      </c>
      <c r="D739" s="50"/>
    </row>
    <row r="740" spans="2:4" x14ac:dyDescent="0.25">
      <c r="B740" s="50">
        <v>1345.992</v>
      </c>
      <c r="C740" s="50">
        <v>6.4093133999999996E-2</v>
      </c>
      <c r="D740" s="50"/>
    </row>
    <row r="741" spans="2:4" x14ac:dyDescent="0.25">
      <c r="B741" s="50">
        <v>1342.8440000000001</v>
      </c>
      <c r="C741" s="50">
        <v>7.0661520000000005E-2</v>
      </c>
      <c r="D741" s="50"/>
    </row>
    <row r="742" spans="2:4" x14ac:dyDescent="0.25">
      <c r="B742" s="50">
        <v>1339.6969999999999</v>
      </c>
      <c r="C742" s="50">
        <v>6.7383883000000006E-2</v>
      </c>
      <c r="D742" s="50"/>
    </row>
    <row r="743" spans="2:4" x14ac:dyDescent="0.25">
      <c r="B743" s="50">
        <v>1336.549</v>
      </c>
      <c r="C743" s="50">
        <v>8.7541541E-2</v>
      </c>
      <c r="D743" s="50"/>
    </row>
    <row r="744" spans="2:4" x14ac:dyDescent="0.25">
      <c r="B744" s="50">
        <v>1333.4010000000001</v>
      </c>
      <c r="C744" s="50">
        <v>8.9002152000000001E-2</v>
      </c>
      <c r="D744" s="50"/>
    </row>
    <row r="745" spans="2:4" x14ac:dyDescent="0.25">
      <c r="B745" s="50">
        <v>1330.2539999999999</v>
      </c>
      <c r="C745" s="50">
        <v>6.5771742999999994E-2</v>
      </c>
      <c r="D745" s="50"/>
    </row>
    <row r="746" spans="2:4" x14ac:dyDescent="0.25">
      <c r="B746" s="50">
        <v>1327.106</v>
      </c>
      <c r="C746" s="50">
        <v>7.9455326000000007E-2</v>
      </c>
      <c r="D746" s="50"/>
    </row>
    <row r="747" spans="2:4" x14ac:dyDescent="0.25">
      <c r="B747" s="50">
        <v>1323.9580000000001</v>
      </c>
      <c r="C747" s="50">
        <v>3.1929995000000003E-2</v>
      </c>
      <c r="D747" s="50"/>
    </row>
    <row r="748" spans="2:4" x14ac:dyDescent="0.25">
      <c r="B748" s="50">
        <v>1320.81</v>
      </c>
      <c r="C748" s="50">
        <v>1.7637296E-2</v>
      </c>
      <c r="D748" s="50"/>
    </row>
    <row r="749" spans="2:4" x14ac:dyDescent="0.25">
      <c r="B749" s="50">
        <v>1317.663</v>
      </c>
      <c r="C749" s="50">
        <v>5.5474811999999998E-2</v>
      </c>
      <c r="D749" s="50"/>
    </row>
    <row r="750" spans="2:4" x14ac:dyDescent="0.25">
      <c r="B750" s="50">
        <v>1314.5150000000001</v>
      </c>
      <c r="C750" s="50">
        <v>5.0915924000000001E-2</v>
      </c>
      <c r="D750" s="50"/>
    </row>
    <row r="751" spans="2:4" x14ac:dyDescent="0.25">
      <c r="B751" s="50">
        <v>1311.367</v>
      </c>
      <c r="C751" s="50">
        <v>4.0595385999999997E-2</v>
      </c>
      <c r="D751" s="50"/>
    </row>
    <row r="752" spans="2:4" x14ac:dyDescent="0.25">
      <c r="B752" s="50">
        <v>1308.22</v>
      </c>
      <c r="C752" s="50">
        <v>4.7143975999999997E-2</v>
      </c>
      <c r="D752" s="50"/>
    </row>
    <row r="753" spans="2:4" x14ac:dyDescent="0.25">
      <c r="B753" s="50">
        <v>1305.0719999999999</v>
      </c>
      <c r="C753" s="50">
        <v>2.6281470000000001E-2</v>
      </c>
      <c r="D753" s="50"/>
    </row>
    <row r="754" spans="2:4" x14ac:dyDescent="0.25">
      <c r="B754" s="50">
        <v>1301.924</v>
      </c>
      <c r="C754" s="50">
        <v>4.1580002999999997E-2</v>
      </c>
      <c r="D754" s="50"/>
    </row>
    <row r="755" spans="2:4" x14ac:dyDescent="0.25">
      <c r="B755" s="50">
        <v>1298.777</v>
      </c>
      <c r="C755" s="50">
        <v>6.9688982999999996E-2</v>
      </c>
      <c r="D755" s="50"/>
    </row>
    <row r="756" spans="2:4" x14ac:dyDescent="0.25">
      <c r="B756" s="50">
        <v>1295.6289999999999</v>
      </c>
      <c r="C756" s="50">
        <v>9.5790677000000005E-2</v>
      </c>
      <c r="D756" s="50"/>
    </row>
    <row r="757" spans="2:4" x14ac:dyDescent="0.25">
      <c r="B757" s="50">
        <v>1292.481</v>
      </c>
      <c r="C757" s="50">
        <v>0.11023456</v>
      </c>
      <c r="D757" s="50"/>
    </row>
    <row r="758" spans="2:4" x14ac:dyDescent="0.25">
      <c r="B758" s="50">
        <v>1289.3330000000001</v>
      </c>
      <c r="C758" s="50">
        <v>0.13595303</v>
      </c>
      <c r="D758" s="50"/>
    </row>
    <row r="759" spans="2:4" x14ac:dyDescent="0.25">
      <c r="B759" s="50">
        <v>1286.1859999999999</v>
      </c>
      <c r="C759" s="50">
        <v>0.17832226000000001</v>
      </c>
      <c r="D759" s="50"/>
    </row>
    <row r="760" spans="2:4" x14ac:dyDescent="0.25">
      <c r="B760" s="50">
        <v>1283.038</v>
      </c>
      <c r="C760" s="50">
        <v>0.20975095999999999</v>
      </c>
      <c r="D760" s="50"/>
    </row>
    <row r="761" spans="2:4" x14ac:dyDescent="0.25">
      <c r="B761" s="50">
        <v>1279.8900000000001</v>
      </c>
      <c r="C761" s="50">
        <v>0.21238056999999999</v>
      </c>
      <c r="D761" s="50"/>
    </row>
    <row r="762" spans="2:4" x14ac:dyDescent="0.25">
      <c r="B762" s="50">
        <v>1276.7429999999999</v>
      </c>
      <c r="C762" s="50">
        <v>0.18761536000000001</v>
      </c>
      <c r="D762" s="50"/>
    </row>
    <row r="763" spans="2:4" x14ac:dyDescent="0.25">
      <c r="B763" s="50">
        <v>1273.595</v>
      </c>
      <c r="C763" s="50">
        <v>0.17447689</v>
      </c>
      <c r="D763" s="50"/>
    </row>
    <row r="764" spans="2:4" x14ac:dyDescent="0.25">
      <c r="B764" s="50">
        <v>1270.4469999999999</v>
      </c>
      <c r="C764" s="50">
        <v>0.15514650999999999</v>
      </c>
      <c r="D764" s="50"/>
    </row>
    <row r="765" spans="2:4" x14ac:dyDescent="0.25">
      <c r="B765" s="50">
        <v>1267.299</v>
      </c>
      <c r="C765" s="50">
        <v>0.10107144999999999</v>
      </c>
      <c r="D765" s="50"/>
    </row>
    <row r="766" spans="2:4" x14ac:dyDescent="0.25">
      <c r="B766" s="50">
        <v>1264.152</v>
      </c>
      <c r="C766" s="50">
        <v>7.0654859E-2</v>
      </c>
      <c r="D766" s="50"/>
    </row>
    <row r="767" spans="2:4" x14ac:dyDescent="0.25">
      <c r="B767" s="50">
        <v>1261.0039999999999</v>
      </c>
      <c r="C767" s="50">
        <v>7.1561890000000003E-2</v>
      </c>
      <c r="D767" s="50"/>
    </row>
    <row r="768" spans="2:4" x14ac:dyDescent="0.25">
      <c r="B768" s="50">
        <v>1257.856</v>
      </c>
      <c r="C768" s="50">
        <v>8.6486415999999997E-2</v>
      </c>
      <c r="D768" s="50"/>
    </row>
    <row r="769" spans="2:4" x14ac:dyDescent="0.25">
      <c r="B769" s="50">
        <v>1254.7090000000001</v>
      </c>
      <c r="C769" s="50">
        <v>7.1296944000000001E-2</v>
      </c>
      <c r="D769" s="50"/>
    </row>
    <row r="770" spans="2:4" x14ac:dyDescent="0.25">
      <c r="B770" s="50">
        <v>1251.5609999999999</v>
      </c>
      <c r="C770" s="50">
        <v>4.4584178000000002E-2</v>
      </c>
      <c r="D770" s="50"/>
    </row>
    <row r="771" spans="2:4" x14ac:dyDescent="0.25">
      <c r="B771" s="50">
        <v>1248.413</v>
      </c>
      <c r="C771" s="50">
        <v>5.0581084999999998E-2</v>
      </c>
      <c r="D771" s="50"/>
    </row>
    <row r="772" spans="2:4" x14ac:dyDescent="0.25">
      <c r="B772" s="50">
        <v>1245.2650000000001</v>
      </c>
      <c r="C772" s="50">
        <v>2.0070418999999999E-2</v>
      </c>
      <c r="D772" s="50"/>
    </row>
    <row r="773" spans="2:4" x14ac:dyDescent="0.25">
      <c r="B773" s="50">
        <v>1242.1179999999999</v>
      </c>
      <c r="C773" s="50">
        <v>3.0925111000000002E-2</v>
      </c>
      <c r="D773" s="50"/>
    </row>
    <row r="774" spans="2:4" x14ac:dyDescent="0.25">
      <c r="B774" s="50">
        <v>1238.97</v>
      </c>
      <c r="C774" s="50">
        <v>5.1021623000000002E-2</v>
      </c>
      <c r="D774" s="50"/>
    </row>
    <row r="775" spans="2:4" x14ac:dyDescent="0.25">
      <c r="B775" s="50">
        <v>1235.8219999999999</v>
      </c>
      <c r="C775" s="50">
        <v>4.8335326999999997E-2</v>
      </c>
      <c r="D775" s="50"/>
    </row>
    <row r="776" spans="2:4" x14ac:dyDescent="0.25">
      <c r="B776" s="50">
        <v>1232.675</v>
      </c>
      <c r="C776" s="50">
        <v>6.7813087999999994E-2</v>
      </c>
      <c r="D776" s="50"/>
    </row>
    <row r="777" spans="2:4" x14ac:dyDescent="0.25">
      <c r="B777" s="50">
        <v>1229.527</v>
      </c>
      <c r="C777" s="50">
        <v>7.7391572000000006E-2</v>
      </c>
      <c r="D777" s="50"/>
    </row>
    <row r="778" spans="2:4" x14ac:dyDescent="0.25">
      <c r="B778" s="50">
        <v>1226.3789999999999</v>
      </c>
      <c r="C778" s="50">
        <v>5.7514896000000003E-2</v>
      </c>
      <c r="D778" s="50"/>
    </row>
    <row r="779" spans="2:4" x14ac:dyDescent="0.25">
      <c r="B779" s="50">
        <v>1223.231</v>
      </c>
      <c r="C779" s="50">
        <v>7.4871314999999994E-2</v>
      </c>
      <c r="D779" s="50"/>
    </row>
    <row r="780" spans="2:4" x14ac:dyDescent="0.25">
      <c r="B780" s="50">
        <v>1220.0840000000001</v>
      </c>
      <c r="C780" s="50">
        <v>5.6576257999999997E-2</v>
      </c>
      <c r="D780" s="50"/>
    </row>
    <row r="781" spans="2:4" x14ac:dyDescent="0.25">
      <c r="B781" s="50">
        <v>1216.9359999999999</v>
      </c>
      <c r="C781" s="50">
        <v>5.485106E-2</v>
      </c>
      <c r="D781" s="50"/>
    </row>
    <row r="782" spans="2:4" x14ac:dyDescent="0.25">
      <c r="B782" s="50">
        <v>1213.788</v>
      </c>
      <c r="C782" s="50">
        <v>6.5633681999999999E-2</v>
      </c>
      <c r="D782" s="50"/>
    </row>
    <row r="783" spans="2:4" x14ac:dyDescent="0.25">
      <c r="B783" s="50">
        <v>1210.6410000000001</v>
      </c>
      <c r="C783" s="50">
        <v>4.7410055999999999E-2</v>
      </c>
      <c r="D783" s="50"/>
    </row>
    <row r="784" spans="2:4" x14ac:dyDescent="0.25">
      <c r="B784" s="50">
        <v>1207.4929999999999</v>
      </c>
      <c r="C784" s="50">
        <v>2.7434137000000001E-2</v>
      </c>
      <c r="D784" s="50"/>
    </row>
    <row r="785" spans="2:4" x14ac:dyDescent="0.25">
      <c r="B785" s="50">
        <v>1204.345</v>
      </c>
      <c r="C785" s="50">
        <v>4.8167538000000003E-2</v>
      </c>
      <c r="D785" s="50"/>
    </row>
    <row r="786" spans="2:4" x14ac:dyDescent="0.25">
      <c r="B786" s="50">
        <v>1201.1969999999999</v>
      </c>
      <c r="C786" s="50">
        <v>1.8801368999999998E-2</v>
      </c>
      <c r="D786" s="50"/>
    </row>
    <row r="787" spans="2:4" x14ac:dyDescent="0.25">
      <c r="B787" s="50">
        <v>1198.05</v>
      </c>
      <c r="C787" s="50">
        <v>2.7542713999999999E-2</v>
      </c>
      <c r="D787" s="50"/>
    </row>
    <row r="788" spans="2:4" x14ac:dyDescent="0.25">
      <c r="B788" s="50">
        <v>1194.902</v>
      </c>
      <c r="C788" s="50">
        <v>2.0051728000000001E-2</v>
      </c>
      <c r="D788" s="50"/>
    </row>
    <row r="789" spans="2:4" x14ac:dyDescent="0.25">
      <c r="B789" s="50">
        <v>1191.7539999999999</v>
      </c>
      <c r="C789" s="50">
        <v>7.4188893000000002E-3</v>
      </c>
      <c r="D789" s="50"/>
    </row>
    <row r="790" spans="2:4" x14ac:dyDescent="0.25">
      <c r="B790" s="50">
        <v>1188.607</v>
      </c>
      <c r="C790" s="50">
        <v>1.6996616999999999E-2</v>
      </c>
      <c r="D790" s="50"/>
    </row>
    <row r="791" spans="2:4" x14ac:dyDescent="0.25">
      <c r="B791" s="50">
        <v>1185.4590000000001</v>
      </c>
      <c r="C791" s="50">
        <v>4.2675910999999997E-2</v>
      </c>
      <c r="D791" s="50"/>
    </row>
    <row r="792" spans="2:4" x14ac:dyDescent="0.25">
      <c r="B792" s="50">
        <v>1182.3109999999999</v>
      </c>
      <c r="C792" s="50">
        <v>7.5050296000000002E-2</v>
      </c>
      <c r="D792" s="50"/>
    </row>
    <row r="793" spans="2:4" x14ac:dyDescent="0.25">
      <c r="B793" s="50">
        <v>1179.164</v>
      </c>
      <c r="C793" s="50">
        <v>6.2135376999999999E-2</v>
      </c>
      <c r="D793" s="50"/>
    </row>
    <row r="794" spans="2:4" x14ac:dyDescent="0.25">
      <c r="B794" s="50">
        <v>1176.0160000000001</v>
      </c>
      <c r="C794" s="50">
        <v>5.6749109999999998E-2</v>
      </c>
      <c r="D794" s="50"/>
    </row>
    <row r="795" spans="2:4" x14ac:dyDescent="0.25">
      <c r="B795" s="50">
        <v>1172.8679999999999</v>
      </c>
      <c r="C795" s="50">
        <v>7.1300499000000003E-2</v>
      </c>
      <c r="D795" s="50"/>
    </row>
    <row r="796" spans="2:4" x14ac:dyDescent="0.25">
      <c r="B796" s="50">
        <v>1169.72</v>
      </c>
      <c r="C796" s="50">
        <v>4.8011048000000001E-2</v>
      </c>
      <c r="D796" s="50"/>
    </row>
    <row r="797" spans="2:4" x14ac:dyDescent="0.25">
      <c r="B797" s="50">
        <v>1166.5730000000001</v>
      </c>
      <c r="C797" s="50">
        <v>3.2851535000000001E-2</v>
      </c>
      <c r="D797" s="50"/>
    </row>
    <row r="798" spans="2:4" x14ac:dyDescent="0.25">
      <c r="B798" s="50">
        <v>1163.425</v>
      </c>
      <c r="C798" s="50">
        <v>3.4483420000000001E-2</v>
      </c>
      <c r="D798" s="50"/>
    </row>
    <row r="799" spans="2:4" x14ac:dyDescent="0.25">
      <c r="B799" s="50">
        <v>1160.277</v>
      </c>
      <c r="C799" s="50">
        <v>3.3694507999999998E-2</v>
      </c>
      <c r="D799" s="50"/>
    </row>
    <row r="800" spans="2:4" x14ac:dyDescent="0.25">
      <c r="B800" s="50">
        <v>1157.1300000000001</v>
      </c>
      <c r="C800" s="50">
        <v>1.1338568E-2</v>
      </c>
      <c r="D800" s="50"/>
    </row>
    <row r="801" spans="2:4" x14ac:dyDescent="0.25">
      <c r="B801" s="50">
        <v>1153.982</v>
      </c>
      <c r="C801" s="50">
        <v>1.6117675000000001E-2</v>
      </c>
      <c r="D801" s="50"/>
    </row>
    <row r="802" spans="2:4" x14ac:dyDescent="0.25">
      <c r="B802" s="50">
        <v>1150.8340000000001</v>
      </c>
      <c r="C802" s="50">
        <v>9.6246751000000005E-3</v>
      </c>
      <c r="D802" s="50"/>
    </row>
    <row r="803" spans="2:4" x14ac:dyDescent="0.25">
      <c r="B803" s="50">
        <v>1147.6859999999999</v>
      </c>
      <c r="C803" s="50">
        <v>-1.3172656E-2</v>
      </c>
      <c r="D803" s="50"/>
    </row>
    <row r="804" spans="2:4" x14ac:dyDescent="0.25">
      <c r="B804" s="50">
        <v>1144.539</v>
      </c>
      <c r="C804" s="50">
        <v>-1.0430521E-2</v>
      </c>
      <c r="D804" s="50"/>
    </row>
    <row r="805" spans="2:4" x14ac:dyDescent="0.25">
      <c r="B805" s="50">
        <v>1141.3910000000001</v>
      </c>
      <c r="C805" s="50">
        <v>9.5163907000000002E-3</v>
      </c>
      <c r="D805" s="50"/>
    </row>
    <row r="806" spans="2:4" x14ac:dyDescent="0.25">
      <c r="B806" s="50">
        <v>1138.2429999999999</v>
      </c>
      <c r="C806" s="50">
        <v>2.1106267000000001E-2</v>
      </c>
      <c r="D806" s="50"/>
    </row>
    <row r="807" spans="2:4" x14ac:dyDescent="0.25">
      <c r="B807" s="50">
        <v>1135.096</v>
      </c>
      <c r="C807" s="50">
        <v>4.6149632000000003E-2</v>
      </c>
      <c r="D807" s="50"/>
    </row>
    <row r="808" spans="2:4" x14ac:dyDescent="0.25">
      <c r="B808" s="50">
        <v>1131.9480000000001</v>
      </c>
      <c r="C808" s="50">
        <v>3.4754928999999997E-2</v>
      </c>
      <c r="D808" s="50"/>
    </row>
    <row r="809" spans="2:4" x14ac:dyDescent="0.25">
      <c r="B809" s="50">
        <v>1128.8</v>
      </c>
      <c r="C809" s="50">
        <v>2.5609203000000001E-2</v>
      </c>
      <c r="D809" s="50"/>
    </row>
    <row r="810" spans="2:4" x14ac:dyDescent="0.25">
      <c r="B810" s="50">
        <v>1125.652</v>
      </c>
      <c r="C810" s="50">
        <v>5.5942070000000003E-2</v>
      </c>
      <c r="D810" s="50"/>
    </row>
    <row r="811" spans="2:4" x14ac:dyDescent="0.25">
      <c r="B811" s="50">
        <v>1122.5050000000001</v>
      </c>
      <c r="C811" s="50">
        <v>8.4783601E-2</v>
      </c>
      <c r="D811" s="50"/>
    </row>
    <row r="812" spans="2:4" x14ac:dyDescent="0.25">
      <c r="B812" s="50">
        <v>1119.357</v>
      </c>
      <c r="C812" s="50">
        <v>6.2509726000000002E-2</v>
      </c>
      <c r="D812" s="50"/>
    </row>
    <row r="813" spans="2:4" x14ac:dyDescent="0.25">
      <c r="B813" s="50">
        <v>1116.2090000000001</v>
      </c>
      <c r="C813" s="50">
        <v>7.7675754999999999E-2</v>
      </c>
      <c r="D813" s="50"/>
    </row>
    <row r="814" spans="2:4" x14ac:dyDescent="0.25">
      <c r="B814" s="50">
        <v>1113.0619999999999</v>
      </c>
      <c r="C814" s="50">
        <v>8.8676077000000006E-2</v>
      </c>
      <c r="D814" s="50"/>
    </row>
    <row r="815" spans="2:4" x14ac:dyDescent="0.25">
      <c r="B815" s="50">
        <v>1109.914</v>
      </c>
      <c r="C815" s="50">
        <v>9.6208360000000007E-2</v>
      </c>
      <c r="D815" s="50"/>
    </row>
    <row r="816" spans="2:4" x14ac:dyDescent="0.25">
      <c r="B816" s="50">
        <v>1106.7660000000001</v>
      </c>
      <c r="C816" s="50">
        <v>9.6505205999999996E-2</v>
      </c>
      <c r="D816" s="50"/>
    </row>
    <row r="817" spans="2:4" x14ac:dyDescent="0.25">
      <c r="B817" s="50">
        <v>1103.6179999999999</v>
      </c>
      <c r="C817" s="50">
        <v>0.11215703</v>
      </c>
      <c r="D817" s="50"/>
    </row>
    <row r="818" spans="2:4" x14ac:dyDescent="0.25">
      <c r="B818" s="50">
        <v>1100.471</v>
      </c>
      <c r="C818" s="50">
        <v>0.11996347</v>
      </c>
      <c r="D818" s="50"/>
    </row>
    <row r="819" spans="2:4" x14ac:dyDescent="0.25">
      <c r="B819" s="50">
        <v>1097.3230000000001</v>
      </c>
      <c r="C819" s="50">
        <v>0.10541978</v>
      </c>
      <c r="D819" s="50"/>
    </row>
    <row r="820" spans="2:4" x14ac:dyDescent="0.25">
      <c r="B820" s="50">
        <v>1094.175</v>
      </c>
      <c r="C820" s="50">
        <v>0.13392461999999999</v>
      </c>
      <c r="D820" s="50"/>
    </row>
    <row r="821" spans="2:4" x14ac:dyDescent="0.25">
      <c r="B821" s="50">
        <v>1091.028</v>
      </c>
      <c r="C821" s="50">
        <v>0.18704477999999999</v>
      </c>
      <c r="D821" s="50"/>
    </row>
    <row r="822" spans="2:4" x14ac:dyDescent="0.25">
      <c r="B822" s="50">
        <v>1087.8800000000001</v>
      </c>
      <c r="C822" s="50">
        <v>0.16625615999999999</v>
      </c>
      <c r="D822" s="50"/>
    </row>
    <row r="823" spans="2:4" x14ac:dyDescent="0.25">
      <c r="B823" s="50">
        <v>1084.732</v>
      </c>
      <c r="C823" s="50">
        <v>0.15005984999999999</v>
      </c>
      <c r="D823" s="50"/>
    </row>
    <row r="824" spans="2:4" x14ac:dyDescent="0.25">
      <c r="B824" s="50">
        <v>1081.5840000000001</v>
      </c>
      <c r="C824" s="50">
        <v>9.1548462999999997E-2</v>
      </c>
      <c r="D824" s="50"/>
    </row>
    <row r="825" spans="2:4" x14ac:dyDescent="0.25">
      <c r="B825" s="50">
        <v>1078.4369999999999</v>
      </c>
      <c r="C825" s="50">
        <v>0.10585654999999999</v>
      </c>
      <c r="D825" s="50"/>
    </row>
    <row r="826" spans="2:4" x14ac:dyDescent="0.25">
      <c r="B826" s="50">
        <v>1075.289</v>
      </c>
      <c r="C826" s="50">
        <v>7.1120266000000001E-2</v>
      </c>
      <c r="D826" s="50"/>
    </row>
    <row r="827" spans="2:4" x14ac:dyDescent="0.25">
      <c r="B827" s="50">
        <v>1072.1410000000001</v>
      </c>
      <c r="C827" s="50">
        <v>2.8020749000000001E-2</v>
      </c>
      <c r="D827" s="50"/>
    </row>
    <row r="828" spans="2:4" x14ac:dyDescent="0.25">
      <c r="B828" s="50">
        <v>1068.9939999999999</v>
      </c>
      <c r="C828" s="50">
        <v>3.9463487999999998E-2</v>
      </c>
      <c r="D828" s="50"/>
    </row>
    <row r="829" spans="2:4" x14ac:dyDescent="0.25">
      <c r="B829" s="50">
        <v>1065.846</v>
      </c>
      <c r="C829" s="50">
        <v>5.2116711000000003E-2</v>
      </c>
      <c r="D829" s="50"/>
    </row>
    <row r="830" spans="2:4" x14ac:dyDescent="0.25">
      <c r="B830" s="50">
        <v>1062.6980000000001</v>
      </c>
      <c r="C830" s="50">
        <v>6.1963201000000002E-2</v>
      </c>
      <c r="D830" s="50"/>
    </row>
    <row r="831" spans="2:4" x14ac:dyDescent="0.25">
      <c r="B831" s="50">
        <v>1059.5509999999999</v>
      </c>
      <c r="C831" s="50">
        <v>5.5019601000000001E-2</v>
      </c>
      <c r="D831" s="50"/>
    </row>
    <row r="832" spans="2:4" x14ac:dyDescent="0.25">
      <c r="B832" s="50">
        <v>1056.403</v>
      </c>
      <c r="C832" s="50">
        <v>2.4602934E-2</v>
      </c>
      <c r="D832" s="50"/>
    </row>
    <row r="833" spans="2:4" x14ac:dyDescent="0.25">
      <c r="B833" s="50">
        <v>1053.2550000000001</v>
      </c>
      <c r="C833" s="50">
        <v>3.0837722000000001E-2</v>
      </c>
      <c r="D833" s="50"/>
    </row>
    <row r="834" spans="2:4" x14ac:dyDescent="0.25">
      <c r="B834" s="50">
        <v>1050.107</v>
      </c>
      <c r="C834" s="50">
        <v>2.4241605999999999E-2</v>
      </c>
      <c r="D834" s="50"/>
    </row>
    <row r="835" spans="2:4" x14ac:dyDescent="0.25">
      <c r="B835" s="50">
        <v>1046.96</v>
      </c>
      <c r="C835" s="50">
        <v>2.7737939E-2</v>
      </c>
      <c r="D835" s="50"/>
    </row>
    <row r="836" spans="2:4" x14ac:dyDescent="0.25">
      <c r="B836" s="50">
        <v>1043.8119999999999</v>
      </c>
      <c r="C836" s="50">
        <v>2.8950357999999999E-2</v>
      </c>
      <c r="D836" s="50"/>
    </row>
    <row r="837" spans="2:4" x14ac:dyDescent="0.25">
      <c r="B837" s="50">
        <v>1040.664</v>
      </c>
      <c r="C837" s="50">
        <v>2.7182245000000001E-2</v>
      </c>
      <c r="D837" s="50"/>
    </row>
    <row r="838" spans="2:4" x14ac:dyDescent="0.25">
      <c r="B838" s="50">
        <v>1037.5170000000001</v>
      </c>
      <c r="C838" s="50">
        <v>1.2576603E-2</v>
      </c>
      <c r="D838" s="50"/>
    </row>
    <row r="839" spans="2:4" x14ac:dyDescent="0.25">
      <c r="B839" s="50">
        <v>1034.3689999999999</v>
      </c>
      <c r="C839" s="50">
        <v>1.5933347000000001E-3</v>
      </c>
      <c r="D839" s="50"/>
    </row>
    <row r="840" spans="2:4" x14ac:dyDescent="0.25">
      <c r="B840" s="50">
        <v>1031.221</v>
      </c>
      <c r="C840" s="50">
        <v>-2.7299539000000001E-3</v>
      </c>
      <c r="D840" s="50"/>
    </row>
    <row r="841" spans="2:4" x14ac:dyDescent="0.25">
      <c r="B841" s="50">
        <v>1028.0730000000001</v>
      </c>
      <c r="C841" s="50">
        <v>2.0719753E-2</v>
      </c>
      <c r="D841" s="50"/>
    </row>
    <row r="842" spans="2:4" x14ac:dyDescent="0.25">
      <c r="B842" s="50">
        <v>1024.9259999999999</v>
      </c>
      <c r="C842" s="50">
        <v>9.2791135999999996E-3</v>
      </c>
      <c r="D842" s="50"/>
    </row>
    <row r="843" spans="2:4" x14ac:dyDescent="0.25">
      <c r="B843" s="50">
        <v>1021.778</v>
      </c>
      <c r="C843" s="50">
        <v>-1.8293297E-2</v>
      </c>
      <c r="D843" s="50"/>
    </row>
    <row r="844" spans="2:4" x14ac:dyDescent="0.25">
      <c r="B844" s="50">
        <v>1018.63</v>
      </c>
      <c r="C844" s="50">
        <v>-5.4001587000000002E-3</v>
      </c>
      <c r="D844" s="50"/>
    </row>
    <row r="845" spans="2:4" x14ac:dyDescent="0.25">
      <c r="B845" s="50">
        <v>1015.4829999999999</v>
      </c>
      <c r="C845" s="50">
        <v>1.5871680999999999E-2</v>
      </c>
      <c r="D845" s="50"/>
    </row>
    <row r="846" spans="2:4" x14ac:dyDescent="0.25">
      <c r="B846" s="50">
        <v>1012.335</v>
      </c>
      <c r="C846" s="50">
        <v>1.9817903000000001E-2</v>
      </c>
      <c r="D846" s="50"/>
    </row>
    <row r="847" spans="2:4" x14ac:dyDescent="0.25">
      <c r="B847" s="50">
        <v>1009.187</v>
      </c>
      <c r="C847" s="50">
        <v>-1.2383676999999999E-2</v>
      </c>
      <c r="D847" s="50"/>
    </row>
    <row r="848" spans="2:4" x14ac:dyDescent="0.25">
      <c r="B848" s="50">
        <v>1006.039</v>
      </c>
      <c r="C848" s="50">
        <v>2.3825236E-2</v>
      </c>
      <c r="D848" s="50"/>
    </row>
    <row r="849" spans="2:4" x14ac:dyDescent="0.25">
      <c r="B849" s="50">
        <v>1002.8920000000001</v>
      </c>
      <c r="C849" s="50">
        <v>1.6576520000000001E-2</v>
      </c>
      <c r="D849" s="50"/>
    </row>
    <row r="850" spans="2:4" x14ac:dyDescent="0.25">
      <c r="B850" s="50">
        <v>999.74400000000003</v>
      </c>
      <c r="C850" s="50">
        <v>3.8508748000000002E-2</v>
      </c>
      <c r="D850" s="50"/>
    </row>
    <row r="851" spans="2:4" x14ac:dyDescent="0.25">
      <c r="B851" s="50">
        <v>996.596</v>
      </c>
      <c r="C851" s="50">
        <v>1.6724314000000001E-2</v>
      </c>
      <c r="D851" s="50"/>
    </row>
    <row r="852" spans="2:4" x14ac:dyDescent="0.25">
      <c r="B852" s="50">
        <v>993.44899999999996</v>
      </c>
      <c r="C852" s="50">
        <v>3.625337E-2</v>
      </c>
      <c r="D852" s="50"/>
    </row>
    <row r="853" spans="2:4" x14ac:dyDescent="0.25">
      <c r="B853" s="50">
        <v>990.30100000000004</v>
      </c>
      <c r="C853" s="50">
        <v>3.9993148999999999E-2</v>
      </c>
      <c r="D853" s="50"/>
    </row>
    <row r="854" spans="2:4" x14ac:dyDescent="0.25">
      <c r="B854" s="50">
        <v>987.15300000000002</v>
      </c>
      <c r="C854" s="50">
        <v>3.3000913E-2</v>
      </c>
      <c r="D854" s="50"/>
    </row>
    <row r="855" spans="2:4" x14ac:dyDescent="0.25">
      <c r="B855" s="50">
        <v>984.005</v>
      </c>
      <c r="C855" s="50">
        <v>4.2267816999999999E-2</v>
      </c>
      <c r="D855" s="50"/>
    </row>
    <row r="856" spans="2:4" x14ac:dyDescent="0.25">
      <c r="B856" s="50">
        <v>980.85799999999995</v>
      </c>
      <c r="C856" s="50">
        <v>4.2033770999999998E-2</v>
      </c>
      <c r="D856" s="50"/>
    </row>
    <row r="857" spans="2:4" x14ac:dyDescent="0.25">
      <c r="B857" s="50">
        <v>977.71</v>
      </c>
      <c r="C857" s="50">
        <v>2.9618922999999998E-2</v>
      </c>
      <c r="D857" s="50"/>
    </row>
    <row r="858" spans="2:4" x14ac:dyDescent="0.25">
      <c r="B858" s="50">
        <v>974.56200000000001</v>
      </c>
      <c r="C858" s="50">
        <v>7.0199605999999998E-2</v>
      </c>
      <c r="D858" s="50"/>
    </row>
    <row r="859" spans="2:4" x14ac:dyDescent="0.25">
      <c r="B859" s="50">
        <v>971.41499999999996</v>
      </c>
      <c r="C859" s="50">
        <v>5.5123125000000002E-2</v>
      </c>
      <c r="D859" s="50"/>
    </row>
    <row r="860" spans="2:4" x14ac:dyDescent="0.25">
      <c r="B860" s="50">
        <v>968.26700000000005</v>
      </c>
      <c r="C860" s="50">
        <v>5.0668138000000001E-2</v>
      </c>
      <c r="D860" s="50"/>
    </row>
    <row r="861" spans="2:4" x14ac:dyDescent="0.25">
      <c r="B861" s="50">
        <v>965.11900000000003</v>
      </c>
      <c r="C861" s="50">
        <v>6.9667303999999999E-2</v>
      </c>
      <c r="D861" s="50"/>
    </row>
    <row r="862" spans="2:4" x14ac:dyDescent="0.25">
      <c r="B862" s="50">
        <v>961.971</v>
      </c>
      <c r="C862" s="50">
        <v>6.9418199E-2</v>
      </c>
      <c r="D862" s="50"/>
    </row>
    <row r="863" spans="2:4" x14ac:dyDescent="0.25">
      <c r="B863" s="50">
        <v>958.82399999999996</v>
      </c>
      <c r="C863" s="50">
        <v>7.2694528999999994E-2</v>
      </c>
      <c r="D863" s="50"/>
    </row>
    <row r="864" spans="2:4" x14ac:dyDescent="0.25">
      <c r="B864" s="50">
        <v>955.67600000000004</v>
      </c>
      <c r="C864" s="50">
        <v>6.5055808000000007E-2</v>
      </c>
      <c r="D864" s="50"/>
    </row>
    <row r="865" spans="2:4" x14ac:dyDescent="0.25">
      <c r="B865" s="50">
        <v>952.52800000000002</v>
      </c>
      <c r="C865" s="50">
        <v>6.6218601000000002E-2</v>
      </c>
      <c r="D865" s="50"/>
    </row>
    <row r="866" spans="2:4" x14ac:dyDescent="0.25">
      <c r="B866" s="50">
        <v>949.38099999999997</v>
      </c>
      <c r="C866" s="50">
        <v>6.7263089999999998E-2</v>
      </c>
      <c r="D866" s="50"/>
    </row>
    <row r="867" spans="2:4" x14ac:dyDescent="0.25">
      <c r="B867" s="50">
        <v>946.23299999999995</v>
      </c>
      <c r="C867" s="50">
        <v>5.6872767999999997E-2</v>
      </c>
      <c r="D867" s="50"/>
    </row>
    <row r="868" spans="2:4" x14ac:dyDescent="0.25">
      <c r="B868" s="50">
        <v>943.08500000000004</v>
      </c>
      <c r="C868" s="50">
        <v>4.4591213999999997E-2</v>
      </c>
      <c r="D868" s="50"/>
    </row>
    <row r="869" spans="2:4" x14ac:dyDescent="0.25">
      <c r="B869" s="50">
        <v>939.93799999999999</v>
      </c>
      <c r="C869" s="50">
        <v>3.7680827E-2</v>
      </c>
      <c r="D869" s="50"/>
    </row>
    <row r="870" spans="2:4" x14ac:dyDescent="0.25">
      <c r="B870" s="50">
        <v>936.79</v>
      </c>
      <c r="C870" s="50">
        <v>8.1284235999999996E-2</v>
      </c>
      <c r="D870" s="50"/>
    </row>
    <row r="871" spans="2:4" x14ac:dyDescent="0.25">
      <c r="B871" s="50">
        <v>933.64200000000005</v>
      </c>
      <c r="C871" s="50">
        <v>6.1214269000000002E-2</v>
      </c>
      <c r="D871" s="50"/>
    </row>
    <row r="872" spans="2:4" x14ac:dyDescent="0.25">
      <c r="B872" s="50">
        <v>930.49400000000003</v>
      </c>
      <c r="C872" s="50">
        <v>3.3084861E-2</v>
      </c>
      <c r="D872" s="50"/>
    </row>
    <row r="873" spans="2:4" x14ac:dyDescent="0.25">
      <c r="B873" s="50">
        <v>927.34699999999998</v>
      </c>
      <c r="C873" s="50">
        <v>2.7743067999999999E-2</v>
      </c>
      <c r="D873" s="50"/>
    </row>
    <row r="874" spans="2:4" x14ac:dyDescent="0.25">
      <c r="B874" s="50">
        <v>924.19899999999996</v>
      </c>
      <c r="C874" s="50">
        <v>2.4755524000000001E-2</v>
      </c>
      <c r="D874" s="50"/>
    </row>
    <row r="875" spans="2:4" x14ac:dyDescent="0.25">
      <c r="B875" s="50">
        <v>921.05100000000004</v>
      </c>
      <c r="C875" s="50">
        <v>4.1569996999999997E-2</v>
      </c>
      <c r="D875" s="50"/>
    </row>
    <row r="876" spans="2:4" x14ac:dyDescent="0.25">
      <c r="B876" s="50">
        <v>917.904</v>
      </c>
      <c r="C876" s="50">
        <v>4.7976037999999999E-2</v>
      </c>
      <c r="D876" s="50"/>
    </row>
    <row r="877" spans="2:4" x14ac:dyDescent="0.25">
      <c r="B877" s="50">
        <v>914.75599999999997</v>
      </c>
      <c r="C877" s="50">
        <v>3.8057015E-2</v>
      </c>
      <c r="D877" s="50"/>
    </row>
    <row r="878" spans="2:4" x14ac:dyDescent="0.25">
      <c r="B878" s="50">
        <v>911.60799999999995</v>
      </c>
      <c r="C878" s="50">
        <v>3.0958487E-2</v>
      </c>
      <c r="D878" s="50"/>
    </row>
    <row r="879" spans="2:4" x14ac:dyDescent="0.25">
      <c r="B879" s="50">
        <v>908.46</v>
      </c>
      <c r="C879" s="50">
        <v>2.3858824000000001E-2</v>
      </c>
      <c r="D879" s="50"/>
    </row>
    <row r="880" spans="2:4" x14ac:dyDescent="0.25">
      <c r="B880" s="50">
        <v>905.31299999999999</v>
      </c>
      <c r="C880" s="50">
        <v>6.3432714000000003E-3</v>
      </c>
      <c r="D880" s="50"/>
    </row>
    <row r="881" spans="2:4" x14ac:dyDescent="0.25">
      <c r="B881" s="50">
        <v>902.16499999999996</v>
      </c>
      <c r="C881" s="50">
        <v>3.7595156999999997E-2</v>
      </c>
      <c r="D881" s="50"/>
    </row>
    <row r="882" spans="2:4" x14ac:dyDescent="0.25">
      <c r="B882" s="50">
        <v>899.01700000000005</v>
      </c>
      <c r="C882" s="50">
        <v>2.0919450999999999E-2</v>
      </c>
      <c r="D882" s="50"/>
    </row>
    <row r="883" spans="2:4" x14ac:dyDescent="0.25">
      <c r="B883" s="50">
        <v>895.87</v>
      </c>
      <c r="C883" s="50">
        <v>1.5144958E-2</v>
      </c>
      <c r="D883" s="50"/>
    </row>
    <row r="884" spans="2:4" x14ac:dyDescent="0.25">
      <c r="B884" s="50">
        <v>892.72199999999998</v>
      </c>
      <c r="C884" s="50">
        <v>1.4950353E-2</v>
      </c>
      <c r="D884" s="50"/>
    </row>
    <row r="885" spans="2:4" x14ac:dyDescent="0.25">
      <c r="B885" s="50">
        <v>889.57399999999996</v>
      </c>
      <c r="C885" s="50">
        <v>4.4524754E-2</v>
      </c>
      <c r="D885" s="50"/>
    </row>
    <row r="886" spans="2:4" x14ac:dyDescent="0.25">
      <c r="B886" s="50">
        <v>886.42600000000004</v>
      </c>
      <c r="C886" s="50">
        <v>5.6688707999999997E-2</v>
      </c>
      <c r="D886" s="50"/>
    </row>
    <row r="887" spans="2:4" x14ac:dyDescent="0.25">
      <c r="B887" s="50">
        <v>883.279</v>
      </c>
      <c r="C887" s="50">
        <v>6.0169281999999998E-2</v>
      </c>
      <c r="D887" s="50"/>
    </row>
    <row r="888" spans="2:4" x14ac:dyDescent="0.25">
      <c r="B888" s="50">
        <v>880.13099999999997</v>
      </c>
      <c r="C888" s="50">
        <v>5.7087329999999999E-2</v>
      </c>
      <c r="D888" s="50"/>
    </row>
    <row r="889" spans="2:4" x14ac:dyDescent="0.25">
      <c r="B889" s="50">
        <v>876.98299999999995</v>
      </c>
      <c r="C889" s="50">
        <v>5.2928586999999999E-2</v>
      </c>
      <c r="D889" s="50"/>
    </row>
    <row r="890" spans="2:4" x14ac:dyDescent="0.25">
      <c r="B890" s="50">
        <v>873.83600000000001</v>
      </c>
      <c r="C890" s="50">
        <v>5.6556584999999999E-2</v>
      </c>
      <c r="D890" s="50"/>
    </row>
    <row r="891" spans="2:4" x14ac:dyDescent="0.25">
      <c r="B891" s="50">
        <v>870.68799999999999</v>
      </c>
      <c r="C891" s="50">
        <v>3.8095502000000003E-2</v>
      </c>
      <c r="D891" s="50"/>
    </row>
    <row r="892" spans="2:4" x14ac:dyDescent="0.25">
      <c r="B892" s="50">
        <v>867.54</v>
      </c>
      <c r="C892" s="50">
        <v>4.5079713E-2</v>
      </c>
      <c r="D892" s="50"/>
    </row>
    <row r="893" spans="2:4" x14ac:dyDescent="0.25">
      <c r="B893" s="50">
        <v>864.39200000000005</v>
      </c>
      <c r="C893" s="50">
        <v>6.8308510000000003E-2</v>
      </c>
      <c r="D893" s="50"/>
    </row>
    <row r="894" spans="2:4" x14ac:dyDescent="0.25">
      <c r="B894" s="50">
        <v>861.245</v>
      </c>
      <c r="C894" s="50">
        <v>8.0191301000000006E-2</v>
      </c>
      <c r="D894" s="50"/>
    </row>
    <row r="895" spans="2:4" x14ac:dyDescent="0.25">
      <c r="B895" s="50">
        <v>858.09699999999998</v>
      </c>
      <c r="C895" s="50">
        <v>0.14627915</v>
      </c>
      <c r="D895" s="50"/>
    </row>
    <row r="896" spans="2:4" x14ac:dyDescent="0.25">
      <c r="B896" s="50">
        <v>854.94899999999996</v>
      </c>
      <c r="C896" s="50">
        <v>0.17997661000000001</v>
      </c>
      <c r="D896" s="50"/>
    </row>
    <row r="897" spans="2:4" x14ac:dyDescent="0.25">
      <c r="B897" s="50">
        <v>851.80200000000002</v>
      </c>
      <c r="C897" s="50">
        <v>0.21312012999999999</v>
      </c>
      <c r="D897" s="50"/>
    </row>
    <row r="898" spans="2:4" x14ac:dyDescent="0.25">
      <c r="B898" s="50">
        <v>848.654</v>
      </c>
      <c r="C898" s="50">
        <v>0.22295768999999999</v>
      </c>
      <c r="D898" s="50"/>
    </row>
    <row r="899" spans="2:4" x14ac:dyDescent="0.25">
      <c r="B899" s="50">
        <v>845.50599999999997</v>
      </c>
      <c r="C899" s="50">
        <v>0.19202744999999999</v>
      </c>
      <c r="D899" s="50"/>
    </row>
    <row r="900" spans="2:4" x14ac:dyDescent="0.25">
      <c r="B900" s="50">
        <v>842.35799999999995</v>
      </c>
      <c r="C900" s="50">
        <v>0.13964662999999999</v>
      </c>
      <c r="D900" s="50"/>
    </row>
    <row r="901" spans="2:4" x14ac:dyDescent="0.25">
      <c r="B901" s="50">
        <v>839.21100000000001</v>
      </c>
      <c r="C901" s="50">
        <v>8.1710829999999998E-2</v>
      </c>
      <c r="D901" s="50"/>
    </row>
    <row r="902" spans="2:4" x14ac:dyDescent="0.25">
      <c r="B902" s="50">
        <v>836.06299999999999</v>
      </c>
      <c r="C902" s="50">
        <v>7.0924341000000002E-2</v>
      </c>
      <c r="D902" s="50"/>
    </row>
    <row r="903" spans="2:4" x14ac:dyDescent="0.25">
      <c r="B903" s="50">
        <v>832.91499999999996</v>
      </c>
      <c r="C903" s="50">
        <v>9.3410182999999994E-2</v>
      </c>
      <c r="D903" s="50"/>
    </row>
    <row r="904" spans="2:4" x14ac:dyDescent="0.25">
      <c r="B904" s="50">
        <v>829.76800000000003</v>
      </c>
      <c r="C904" s="50">
        <v>7.1762885999999998E-2</v>
      </c>
      <c r="D904" s="50"/>
    </row>
    <row r="905" spans="2:4" x14ac:dyDescent="0.25">
      <c r="B905" s="50">
        <v>826.62</v>
      </c>
      <c r="C905" s="50">
        <v>8.3645114000000007E-2</v>
      </c>
      <c r="D905" s="50"/>
    </row>
    <row r="906" spans="2:4" x14ac:dyDescent="0.25">
      <c r="B906" s="50">
        <v>823.47199999999998</v>
      </c>
      <c r="C906" s="50">
        <v>6.5595302999999994E-2</v>
      </c>
      <c r="D906" s="50"/>
    </row>
    <row r="907" spans="2:4" x14ac:dyDescent="0.25">
      <c r="B907" s="50">
        <v>820.32399999999996</v>
      </c>
      <c r="C907" s="50">
        <v>5.4268229000000001E-2</v>
      </c>
      <c r="D907" s="50"/>
    </row>
    <row r="908" spans="2:4" x14ac:dyDescent="0.25">
      <c r="B908" s="50">
        <v>817.17700000000002</v>
      </c>
      <c r="C908" s="50">
        <v>6.9674182000000001E-2</v>
      </c>
      <c r="D908" s="50"/>
    </row>
    <row r="909" spans="2:4" x14ac:dyDescent="0.25">
      <c r="B909" s="50">
        <v>814.029</v>
      </c>
      <c r="C909" s="50">
        <v>8.1043803999999997E-2</v>
      </c>
      <c r="D909" s="50"/>
    </row>
    <row r="910" spans="2:4" x14ac:dyDescent="0.25">
      <c r="B910" s="50">
        <v>810.88099999999997</v>
      </c>
      <c r="C910" s="50">
        <v>7.0247565999999997E-2</v>
      </c>
      <c r="D910" s="50"/>
    </row>
    <row r="911" spans="2:4" x14ac:dyDescent="0.25">
      <c r="B911" s="50">
        <v>807.73400000000004</v>
      </c>
      <c r="C911" s="50">
        <v>6.0934691999999999E-2</v>
      </c>
      <c r="D911" s="50"/>
    </row>
    <row r="912" spans="2:4" x14ac:dyDescent="0.25">
      <c r="B912" s="50">
        <v>804.58600000000001</v>
      </c>
      <c r="C912" s="50">
        <v>3.9426527000000003E-2</v>
      </c>
      <c r="D912" s="50"/>
    </row>
    <row r="913" spans="2:4" x14ac:dyDescent="0.25">
      <c r="B913" s="50">
        <v>801.43799999999999</v>
      </c>
      <c r="C913" s="50">
        <v>7.3895351999999997E-2</v>
      </c>
      <c r="D913" s="50"/>
    </row>
    <row r="914" spans="2:4" x14ac:dyDescent="0.25">
      <c r="B914" s="50">
        <v>798.29100000000005</v>
      </c>
      <c r="C914" s="50">
        <v>3.4453991000000003E-2</v>
      </c>
      <c r="D914" s="50"/>
    </row>
    <row r="915" spans="2:4" x14ac:dyDescent="0.25">
      <c r="B915" s="50">
        <v>795.14300000000003</v>
      </c>
      <c r="C915" s="50">
        <v>5.0357930000000002E-2</v>
      </c>
      <c r="D915" s="50"/>
    </row>
    <row r="916" spans="2:4" x14ac:dyDescent="0.25">
      <c r="B916" s="50">
        <v>791.995</v>
      </c>
      <c r="C916" s="50">
        <v>4.8084973000000003E-2</v>
      </c>
      <c r="D916" s="50"/>
    </row>
    <row r="917" spans="2:4" x14ac:dyDescent="0.25">
      <c r="B917" s="50">
        <v>788.84699999999998</v>
      </c>
      <c r="C917" s="50">
        <v>6.7672233999999998E-2</v>
      </c>
      <c r="D917" s="50"/>
    </row>
    <row r="918" spans="2:4" x14ac:dyDescent="0.25">
      <c r="B918" s="50">
        <v>785.7</v>
      </c>
      <c r="C918" s="50">
        <v>8.2889653999999993E-2</v>
      </c>
      <c r="D918" s="50"/>
    </row>
    <row r="919" spans="2:4" x14ac:dyDescent="0.25">
      <c r="B919" s="50">
        <v>782.55200000000002</v>
      </c>
      <c r="C919" s="50">
        <v>6.152154E-2</v>
      </c>
      <c r="D919" s="50"/>
    </row>
    <row r="920" spans="2:4" x14ac:dyDescent="0.25">
      <c r="B920" s="50">
        <v>779.404</v>
      </c>
      <c r="C920" s="50">
        <v>2.9703555999999999E-2</v>
      </c>
      <c r="D920" s="50"/>
    </row>
    <row r="921" spans="2:4" x14ac:dyDescent="0.25">
      <c r="B921" s="50">
        <v>776.25699999999995</v>
      </c>
      <c r="C921" s="50">
        <v>3.0790667000000001E-2</v>
      </c>
      <c r="D921" s="50"/>
    </row>
    <row r="922" spans="2:4" x14ac:dyDescent="0.25">
      <c r="B922" s="50">
        <v>773.10900000000004</v>
      </c>
      <c r="C922" s="50">
        <v>2.8500543999999999E-2</v>
      </c>
      <c r="D922" s="50"/>
    </row>
    <row r="923" spans="2:4" x14ac:dyDescent="0.25">
      <c r="B923" s="50">
        <v>769.96100000000001</v>
      </c>
      <c r="C923" s="50">
        <v>-7.7950069999999996E-3</v>
      </c>
      <c r="D923" s="50"/>
    </row>
    <row r="924" spans="2:4" x14ac:dyDescent="0.25">
      <c r="B924" s="50">
        <v>766.81299999999999</v>
      </c>
      <c r="C924" s="50">
        <v>-3.0347977000000001E-4</v>
      </c>
      <c r="D924" s="50"/>
    </row>
    <row r="925" spans="2:4" x14ac:dyDescent="0.25">
      <c r="B925" s="50">
        <v>763.66600000000005</v>
      </c>
      <c r="C925" s="50">
        <v>8.6548265999999996E-4</v>
      </c>
      <c r="D925" s="50"/>
    </row>
    <row r="926" spans="2:4" x14ac:dyDescent="0.25">
      <c r="B926" s="50">
        <v>760.51800000000003</v>
      </c>
      <c r="C926" s="50">
        <v>2.4623781000000002E-4</v>
      </c>
      <c r="D926" s="50"/>
    </row>
    <row r="927" spans="2:4" x14ac:dyDescent="0.25">
      <c r="B927" s="50">
        <v>757.37</v>
      </c>
      <c r="C927" s="50">
        <v>6.6832727000000003E-3</v>
      </c>
      <c r="D927" s="50"/>
    </row>
    <row r="928" spans="2:4" x14ac:dyDescent="0.25">
      <c r="B928" s="50">
        <v>754.22299999999996</v>
      </c>
      <c r="C928" s="50">
        <v>1.7179383999999999E-2</v>
      </c>
      <c r="D928" s="50"/>
    </row>
    <row r="929" spans="2:4" x14ac:dyDescent="0.25">
      <c r="B929" s="50">
        <v>751.07500000000005</v>
      </c>
      <c r="C929" s="50">
        <v>1.5199228E-2</v>
      </c>
      <c r="D929" s="50"/>
    </row>
    <row r="930" spans="2:4" x14ac:dyDescent="0.25">
      <c r="B930" s="50">
        <v>747.92700000000002</v>
      </c>
      <c r="C930" s="50">
        <v>-3.9470206999999997E-3</v>
      </c>
      <c r="D930" s="50"/>
    </row>
    <row r="931" spans="2:4" x14ac:dyDescent="0.25">
      <c r="B931" s="50">
        <v>744.779</v>
      </c>
      <c r="C931" s="50">
        <v>-7.7564462000000002E-3</v>
      </c>
      <c r="D931" s="50"/>
    </row>
    <row r="932" spans="2:4" x14ac:dyDescent="0.25">
      <c r="B932" s="50">
        <v>741.63199999999995</v>
      </c>
      <c r="C932" s="50">
        <v>3.4639774999999998E-2</v>
      </c>
      <c r="D932" s="50"/>
    </row>
    <row r="933" spans="2:4" x14ac:dyDescent="0.25">
      <c r="B933" s="50">
        <v>738.48400000000004</v>
      </c>
      <c r="C933" s="50">
        <v>3.4046398999999998E-2</v>
      </c>
      <c r="D933" s="50"/>
    </row>
    <row r="934" spans="2:4" x14ac:dyDescent="0.25">
      <c r="B934" s="50">
        <v>735.33600000000001</v>
      </c>
      <c r="C934" s="50">
        <v>1.4577643E-2</v>
      </c>
      <c r="D934" s="50"/>
    </row>
    <row r="935" spans="2:4" x14ac:dyDescent="0.25">
      <c r="B935" s="50">
        <v>732.18899999999996</v>
      </c>
      <c r="C935" s="50">
        <v>1.0784751E-2</v>
      </c>
      <c r="D935" s="50"/>
    </row>
    <row r="936" spans="2:4" x14ac:dyDescent="0.25">
      <c r="B936" s="50">
        <v>729.04100000000005</v>
      </c>
      <c r="C936" s="50">
        <v>2.0940349E-2</v>
      </c>
      <c r="D936" s="50"/>
    </row>
    <row r="937" spans="2:4" x14ac:dyDescent="0.25">
      <c r="B937" s="50">
        <v>725.89300000000003</v>
      </c>
      <c r="C937" s="50">
        <v>1.7047935E-2</v>
      </c>
      <c r="D937" s="50"/>
    </row>
    <row r="938" spans="2:4" x14ac:dyDescent="0.25">
      <c r="B938" s="50">
        <v>722.745</v>
      </c>
      <c r="C938" s="50">
        <v>3.6892199E-3</v>
      </c>
      <c r="D938" s="50"/>
    </row>
    <row r="939" spans="2:4" x14ac:dyDescent="0.25">
      <c r="B939" s="50">
        <v>719.59799999999996</v>
      </c>
      <c r="C939" s="50">
        <v>8.7621269999999998E-3</v>
      </c>
      <c r="D939" s="50"/>
    </row>
    <row r="940" spans="2:4" x14ac:dyDescent="0.25">
      <c r="B940" s="50">
        <v>716.45</v>
      </c>
      <c r="C940" s="50">
        <v>2.8780328000000001E-2</v>
      </c>
      <c r="D940" s="50"/>
    </row>
    <row r="941" spans="2:4" x14ac:dyDescent="0.25">
      <c r="B941" s="50">
        <v>713.30200000000002</v>
      </c>
      <c r="C941" s="50">
        <v>1.1951425999999999E-2</v>
      </c>
      <c r="D941" s="50"/>
    </row>
    <row r="942" spans="2:4" x14ac:dyDescent="0.25">
      <c r="B942" s="50">
        <v>710.15499999999997</v>
      </c>
      <c r="C942" s="50">
        <v>1.2245125000000001E-2</v>
      </c>
      <c r="D942" s="50"/>
    </row>
    <row r="943" spans="2:4" x14ac:dyDescent="0.25">
      <c r="B943" s="50">
        <v>707.00699999999995</v>
      </c>
      <c r="C943" s="50">
        <v>3.1410729999999998E-2</v>
      </c>
      <c r="D943" s="50"/>
    </row>
    <row r="944" spans="2:4" x14ac:dyDescent="0.25">
      <c r="B944" s="50">
        <v>703.85900000000004</v>
      </c>
      <c r="C944" s="50">
        <v>3.2388579000000001E-2</v>
      </c>
      <c r="D944" s="50"/>
    </row>
    <row r="945" spans="2:4" x14ac:dyDescent="0.25">
      <c r="B945" s="50">
        <v>700.71100000000001</v>
      </c>
      <c r="C945" s="50">
        <v>2.1079173999999999E-2</v>
      </c>
      <c r="D945" s="50"/>
    </row>
    <row r="946" spans="2:4" x14ac:dyDescent="0.25">
      <c r="B946" s="50">
        <v>697.56399999999996</v>
      </c>
      <c r="C946" s="50">
        <v>2.8862207000000001E-2</v>
      </c>
      <c r="D946" s="50"/>
    </row>
    <row r="947" spans="2:4" x14ac:dyDescent="0.25">
      <c r="B947" s="50">
        <v>694.41600000000005</v>
      </c>
      <c r="C947" s="50">
        <v>4.8875205999999997E-2</v>
      </c>
      <c r="D947" s="50"/>
    </row>
    <row r="948" spans="2:4" x14ac:dyDescent="0.25">
      <c r="B948" s="50">
        <v>691.26800000000003</v>
      </c>
      <c r="C948" s="50">
        <v>5.0811557E-2</v>
      </c>
      <c r="D948" s="50"/>
    </row>
    <row r="949" spans="2:4" x14ac:dyDescent="0.25">
      <c r="B949" s="50">
        <v>688.12099999999998</v>
      </c>
      <c r="C949" s="50">
        <v>3.1559335000000001E-2</v>
      </c>
      <c r="D949" s="50"/>
    </row>
    <row r="950" spans="2:4" x14ac:dyDescent="0.25">
      <c r="B950" s="50">
        <v>684.97299999999996</v>
      </c>
      <c r="C950" s="50">
        <v>3.1643712999999997E-2</v>
      </c>
      <c r="D950" s="50"/>
    </row>
    <row r="951" spans="2:4" x14ac:dyDescent="0.25">
      <c r="B951" s="50">
        <v>681.82500000000005</v>
      </c>
      <c r="C951" s="50">
        <v>3.1636831999999997E-2</v>
      </c>
      <c r="D951" s="50"/>
    </row>
    <row r="952" spans="2:4" x14ac:dyDescent="0.25">
      <c r="B952" s="50">
        <v>678.678</v>
      </c>
      <c r="C952" s="50">
        <v>3.2921882E-2</v>
      </c>
      <c r="D952" s="50"/>
    </row>
    <row r="953" spans="2:4" x14ac:dyDescent="0.25">
      <c r="B953" s="50">
        <v>675.53</v>
      </c>
      <c r="C953" s="50">
        <v>1.5889383E-2</v>
      </c>
      <c r="D953" s="50"/>
    </row>
    <row r="954" spans="2:4" x14ac:dyDescent="0.25">
      <c r="B954" s="50">
        <v>672.38199999999995</v>
      </c>
      <c r="C954" s="50">
        <v>8.9318585000000006E-3</v>
      </c>
      <c r="D954" s="50"/>
    </row>
    <row r="955" spans="2:4" x14ac:dyDescent="0.25">
      <c r="B955" s="50">
        <v>669.23400000000004</v>
      </c>
      <c r="C955" s="50">
        <v>1.1623629E-2</v>
      </c>
      <c r="D955" s="50"/>
    </row>
    <row r="956" spans="2:4" x14ac:dyDescent="0.25">
      <c r="B956" s="50">
        <v>666.08699999999999</v>
      </c>
      <c r="C956" s="50">
        <v>1.9704656000000001E-2</v>
      </c>
      <c r="D956" s="50"/>
    </row>
    <row r="957" spans="2:4" x14ac:dyDescent="0.25">
      <c r="B957" s="50">
        <v>662.93899999999996</v>
      </c>
      <c r="C957" s="50">
        <v>2.8073106E-2</v>
      </c>
      <c r="D957" s="50"/>
    </row>
    <row r="958" spans="2:4" x14ac:dyDescent="0.25">
      <c r="B958" s="50">
        <v>659.79100000000005</v>
      </c>
      <c r="C958" s="50">
        <v>2.3817825000000001E-2</v>
      </c>
      <c r="D958" s="50"/>
    </row>
    <row r="959" spans="2:4" x14ac:dyDescent="0.25">
      <c r="B959" s="50">
        <v>656.64400000000001</v>
      </c>
      <c r="C959" s="50">
        <v>-5.4583434000000002E-3</v>
      </c>
      <c r="D959" s="50"/>
    </row>
    <row r="960" spans="2:4" x14ac:dyDescent="0.25">
      <c r="B960" s="50">
        <v>653.49599999999998</v>
      </c>
      <c r="C960" s="50">
        <v>4.5531056000000002E-3</v>
      </c>
      <c r="D960" s="50"/>
    </row>
    <row r="961" spans="2:4" x14ac:dyDescent="0.25">
      <c r="B961" s="50">
        <v>650.34799999999996</v>
      </c>
      <c r="C961" s="50">
        <v>-6.9856984999999998E-4</v>
      </c>
      <c r="D961" s="50"/>
    </row>
    <row r="962" spans="2:4" x14ac:dyDescent="0.25">
      <c r="B962" s="50">
        <v>647.20000000000005</v>
      </c>
      <c r="C962" s="50">
        <v>1.6031651000000001E-2</v>
      </c>
      <c r="D962" s="50"/>
    </row>
    <row r="963" spans="2:4" x14ac:dyDescent="0.25">
      <c r="B963" s="50">
        <v>644.053</v>
      </c>
      <c r="C963" s="50">
        <v>-6.0994227999999996E-3</v>
      </c>
      <c r="D963" s="50"/>
    </row>
    <row r="964" spans="2:4" x14ac:dyDescent="0.25">
      <c r="B964" s="50">
        <v>640.90499999999997</v>
      </c>
      <c r="C964" s="50">
        <v>-1.0415305999999999E-2</v>
      </c>
      <c r="D964" s="50"/>
    </row>
    <row r="965" spans="2:4" x14ac:dyDescent="0.25">
      <c r="B965" s="50">
        <v>637.75699999999995</v>
      </c>
      <c r="C965" s="50">
        <v>4.8104710999999998E-3</v>
      </c>
      <c r="D965" s="50"/>
    </row>
    <row r="966" spans="2:4" x14ac:dyDescent="0.25">
      <c r="B966" s="50">
        <v>634.61</v>
      </c>
      <c r="C966" s="50">
        <v>1.5957307E-2</v>
      </c>
      <c r="D966" s="50"/>
    </row>
    <row r="967" spans="2:4" x14ac:dyDescent="0.25">
      <c r="B967" s="50">
        <v>631.46199999999999</v>
      </c>
      <c r="C967" s="50">
        <v>4.1417186000000002E-2</v>
      </c>
      <c r="D967" s="50"/>
    </row>
    <row r="968" spans="2:4" x14ac:dyDescent="0.25">
      <c r="B968" s="50">
        <v>628.31399999999996</v>
      </c>
      <c r="C968" s="50">
        <v>9.7313601999999999E-2</v>
      </c>
      <c r="D968" s="50"/>
    </row>
    <row r="969" spans="2:4" x14ac:dyDescent="0.25">
      <c r="B969" s="50">
        <v>625.16600000000005</v>
      </c>
      <c r="C969" s="50">
        <v>0.13626753999999999</v>
      </c>
      <c r="D969" s="50"/>
    </row>
    <row r="970" spans="2:4" x14ac:dyDescent="0.25">
      <c r="B970" s="50">
        <v>622.01900000000001</v>
      </c>
      <c r="C970" s="50">
        <v>0.10797904</v>
      </c>
      <c r="D970" s="50"/>
    </row>
    <row r="971" spans="2:4" x14ac:dyDescent="0.25">
      <c r="B971" s="50">
        <v>618.87099999999998</v>
      </c>
      <c r="C971" s="50">
        <v>6.1454129000000003E-2</v>
      </c>
      <c r="D971" s="50"/>
    </row>
    <row r="972" spans="2:4" x14ac:dyDescent="0.25">
      <c r="B972" s="50">
        <v>615.72299999999996</v>
      </c>
      <c r="C972" s="50">
        <v>3.3696901000000001E-2</v>
      </c>
      <c r="D972" s="50"/>
    </row>
    <row r="973" spans="2:4" x14ac:dyDescent="0.25">
      <c r="B973" s="50">
        <v>612.57600000000002</v>
      </c>
      <c r="C973" s="50">
        <v>1.1921938999999999E-2</v>
      </c>
      <c r="D973" s="50"/>
    </row>
    <row r="974" spans="2:4" x14ac:dyDescent="0.25">
      <c r="B974" s="50">
        <v>609.428</v>
      </c>
      <c r="C974" s="50">
        <v>1.0466028E-2</v>
      </c>
      <c r="D974" s="50"/>
    </row>
    <row r="975" spans="2:4" x14ac:dyDescent="0.25">
      <c r="B975" s="50">
        <v>606.28</v>
      </c>
      <c r="C975" s="50">
        <v>2.0401012999999999E-2</v>
      </c>
      <c r="D975" s="50"/>
    </row>
    <row r="976" spans="2:4" x14ac:dyDescent="0.25">
      <c r="B976" s="50">
        <v>603.13199999999995</v>
      </c>
      <c r="C976" s="50">
        <v>-1.117047E-2</v>
      </c>
      <c r="D976" s="50"/>
    </row>
    <row r="977" spans="2:4" x14ac:dyDescent="0.25">
      <c r="B977" s="50">
        <v>599.98500000000001</v>
      </c>
      <c r="C977" s="50">
        <v>3.3463135999999997E-2</v>
      </c>
      <c r="D977" s="50"/>
    </row>
    <row r="978" spans="2:4" x14ac:dyDescent="0.25">
      <c r="B978" s="50">
        <v>596.83699999999999</v>
      </c>
      <c r="C978" s="50">
        <v>3.9838195999999999E-2</v>
      </c>
      <c r="D978" s="50"/>
    </row>
    <row r="979" spans="2:4" x14ac:dyDescent="0.25">
      <c r="B979" s="50">
        <v>593.68899999999996</v>
      </c>
      <c r="C979" s="50">
        <v>1.9628915E-2</v>
      </c>
      <c r="D979" s="50"/>
    </row>
    <row r="980" spans="2:4" x14ac:dyDescent="0.25">
      <c r="B980" s="50">
        <v>590.54200000000003</v>
      </c>
      <c r="C980" s="50">
        <v>3.1140784000000001E-2</v>
      </c>
      <c r="D980" s="50"/>
    </row>
    <row r="981" spans="2:4" x14ac:dyDescent="0.25">
      <c r="B981" s="50">
        <v>587.39400000000001</v>
      </c>
      <c r="C981" s="50">
        <v>3.2917001000000001E-2</v>
      </c>
      <c r="D981" s="50"/>
    </row>
    <row r="982" spans="2:4" x14ac:dyDescent="0.25">
      <c r="B982" s="50">
        <v>584.24599999999998</v>
      </c>
      <c r="C982" s="50">
        <v>3.0463769000000002E-2</v>
      </c>
      <c r="D982" s="50"/>
    </row>
    <row r="983" spans="2:4" x14ac:dyDescent="0.25">
      <c r="B983" s="50">
        <v>581.09799999999996</v>
      </c>
      <c r="C983" s="50">
        <v>3.3937581000000001E-2</v>
      </c>
      <c r="D983" s="50"/>
    </row>
    <row r="984" spans="2:4" x14ac:dyDescent="0.25">
      <c r="B984" s="50">
        <v>577.95100000000002</v>
      </c>
      <c r="C984" s="50">
        <v>3.4193013000000001E-2</v>
      </c>
      <c r="D984" s="50"/>
    </row>
    <row r="985" spans="2:4" x14ac:dyDescent="0.25">
      <c r="B985" s="50">
        <v>574.803</v>
      </c>
      <c r="C985" s="50">
        <v>4.1472948000000003E-2</v>
      </c>
      <c r="D985" s="50"/>
    </row>
    <row r="986" spans="2:4" x14ac:dyDescent="0.25">
      <c r="B986" s="50">
        <v>571.65499999999997</v>
      </c>
      <c r="C986" s="50">
        <v>5.4545468E-2</v>
      </c>
      <c r="D986" s="50"/>
    </row>
    <row r="987" spans="2:4" x14ac:dyDescent="0.25">
      <c r="B987" s="50">
        <v>568.50800000000004</v>
      </c>
      <c r="C987" s="50">
        <v>8.9968595999999998E-2</v>
      </c>
      <c r="D987" s="50"/>
    </row>
    <row r="988" spans="2:4" x14ac:dyDescent="0.25">
      <c r="B988" s="50">
        <v>565.36</v>
      </c>
      <c r="C988" s="50">
        <v>8.0166223999999994E-2</v>
      </c>
      <c r="D988" s="50"/>
    </row>
    <row r="989" spans="2:4" x14ac:dyDescent="0.25">
      <c r="B989" s="50">
        <v>562.21199999999999</v>
      </c>
      <c r="C989" s="50">
        <v>4.7106966E-2</v>
      </c>
      <c r="D989" s="50"/>
    </row>
    <row r="990" spans="2:4" x14ac:dyDescent="0.25">
      <c r="B990" s="50">
        <v>559.06500000000005</v>
      </c>
      <c r="C990" s="50">
        <v>4.7791772000000003E-2</v>
      </c>
      <c r="D990" s="50"/>
    </row>
    <row r="991" spans="2:4" x14ac:dyDescent="0.25">
      <c r="B991" s="50">
        <v>555.91700000000003</v>
      </c>
      <c r="C991" s="50">
        <v>6.4256613000000004E-2</v>
      </c>
      <c r="D991" s="50"/>
    </row>
    <row r="992" spans="2:4" x14ac:dyDescent="0.25">
      <c r="B992" s="50">
        <v>552.76900000000001</v>
      </c>
      <c r="C992" s="50">
        <v>5.6142900000000003E-2</v>
      </c>
      <c r="D992" s="50"/>
    </row>
    <row r="993" spans="2:4" x14ac:dyDescent="0.25">
      <c r="B993" s="50">
        <v>549.62099999999998</v>
      </c>
      <c r="C993" s="50">
        <v>5.2729613000000002E-2</v>
      </c>
      <c r="D993" s="50"/>
    </row>
    <row r="994" spans="2:4" x14ac:dyDescent="0.25">
      <c r="B994" s="50">
        <v>546.47400000000005</v>
      </c>
      <c r="C994" s="50">
        <v>7.6818573000000001E-2</v>
      </c>
      <c r="D994" s="50"/>
    </row>
    <row r="995" spans="2:4" x14ac:dyDescent="0.25">
      <c r="B995" s="50">
        <v>543.32600000000002</v>
      </c>
      <c r="C995" s="50">
        <v>3.5695166E-2</v>
      </c>
      <c r="D995" s="50"/>
    </row>
    <row r="996" spans="2:4" x14ac:dyDescent="0.25">
      <c r="B996" s="50">
        <v>540.178</v>
      </c>
      <c r="C996" s="50">
        <v>4.8259420999999997E-2</v>
      </c>
      <c r="D996" s="50"/>
    </row>
    <row r="997" spans="2:4" x14ac:dyDescent="0.25">
      <c r="B997" s="50">
        <v>537.03099999999995</v>
      </c>
      <c r="C997" s="50">
        <v>4.5087289000000003E-2</v>
      </c>
      <c r="D997" s="50"/>
    </row>
    <row r="998" spans="2:4" x14ac:dyDescent="0.25">
      <c r="B998" s="50">
        <v>533.88300000000004</v>
      </c>
      <c r="C998" s="50">
        <v>4.2642139000000003E-2</v>
      </c>
      <c r="D998" s="50"/>
    </row>
    <row r="999" spans="2:4" x14ac:dyDescent="0.25">
      <c r="B999" s="50">
        <v>530.73500000000001</v>
      </c>
      <c r="C999" s="50">
        <v>4.9224283000000001E-2</v>
      </c>
      <c r="D999" s="50"/>
    </row>
    <row r="1000" spans="2:4" x14ac:dyDescent="0.25">
      <c r="B1000" s="50">
        <v>527.58699999999999</v>
      </c>
      <c r="C1000" s="50">
        <v>5.5500454999999997E-2</v>
      </c>
      <c r="D1000" s="50"/>
    </row>
    <row r="1001" spans="2:4" x14ac:dyDescent="0.25">
      <c r="B1001" s="50">
        <v>524.44000000000005</v>
      </c>
      <c r="C1001" s="50">
        <v>5.2028653000000001E-2</v>
      </c>
      <c r="D1001" s="50"/>
    </row>
    <row r="1002" spans="2:4" x14ac:dyDescent="0.25">
      <c r="B1002" s="50">
        <v>521.29200000000003</v>
      </c>
      <c r="C1002" s="50">
        <v>3.1182609999999999E-2</v>
      </c>
      <c r="D1002" s="50"/>
    </row>
    <row r="1003" spans="2:4" x14ac:dyDescent="0.25">
      <c r="B1003" s="50">
        <v>518.14400000000001</v>
      </c>
      <c r="C1003" s="50">
        <v>3.0253105999999998E-2</v>
      </c>
      <c r="D1003" s="50"/>
    </row>
    <row r="1004" spans="2:4" x14ac:dyDescent="0.25">
      <c r="B1004" s="50">
        <v>514.99699999999996</v>
      </c>
      <c r="C1004" s="50">
        <v>4.0030981E-2</v>
      </c>
      <c r="D1004" s="50"/>
    </row>
    <row r="1005" spans="2:4" x14ac:dyDescent="0.25">
      <c r="B1005" s="50">
        <v>511.84899999999999</v>
      </c>
      <c r="C1005" s="50">
        <v>4.7574848000000003E-2</v>
      </c>
      <c r="D1005" s="50"/>
    </row>
    <row r="1006" spans="2:4" x14ac:dyDescent="0.25">
      <c r="B1006" s="50">
        <v>508.70100000000002</v>
      </c>
      <c r="C1006" s="50">
        <v>3.5995508000000002E-2</v>
      </c>
      <c r="D1006" s="50"/>
    </row>
    <row r="1007" spans="2:4" x14ac:dyDescent="0.25">
      <c r="B1007" s="50">
        <v>505.553</v>
      </c>
      <c r="C1007" s="50">
        <v>2.3433961999999999E-2</v>
      </c>
      <c r="D1007" s="50"/>
    </row>
    <row r="1008" spans="2:4" x14ac:dyDescent="0.25">
      <c r="B1008" s="50">
        <v>502.40600000000001</v>
      </c>
      <c r="C1008" s="50">
        <v>2.1511934E-2</v>
      </c>
      <c r="D1008" s="50"/>
    </row>
    <row r="1009" spans="2:4" x14ac:dyDescent="0.25">
      <c r="B1009" s="50">
        <v>499.25799999999998</v>
      </c>
      <c r="C1009" s="50">
        <v>2.0327122999999999E-2</v>
      </c>
      <c r="D1009" s="50"/>
    </row>
    <row r="1010" spans="2:4" x14ac:dyDescent="0.25">
      <c r="B1010" s="50">
        <v>496.11</v>
      </c>
      <c r="C1010" s="50">
        <v>3.5610205999999998E-2</v>
      </c>
      <c r="D1010" s="50"/>
    </row>
    <row r="1011" spans="2:4" x14ac:dyDescent="0.25">
      <c r="B1011" s="50">
        <v>492.96300000000002</v>
      </c>
      <c r="C1011" s="50">
        <v>2.6574304999999999E-2</v>
      </c>
      <c r="D1011" s="50"/>
    </row>
    <row r="1012" spans="2:4" x14ac:dyDescent="0.25">
      <c r="B1012" s="50">
        <v>489.815</v>
      </c>
      <c r="C1012" s="50">
        <v>4.0112887E-2</v>
      </c>
      <c r="D1012" s="50"/>
    </row>
    <row r="1013" spans="2:4" x14ac:dyDescent="0.25">
      <c r="B1013" s="50">
        <v>486.66699999999997</v>
      </c>
      <c r="C1013" s="50">
        <v>4.4607818E-2</v>
      </c>
      <c r="D1013" s="50"/>
    </row>
    <row r="1014" spans="2:4" x14ac:dyDescent="0.25">
      <c r="B1014" s="50">
        <v>483.51900000000001</v>
      </c>
      <c r="C1014" s="50">
        <v>4.2579897999999998E-2</v>
      </c>
      <c r="D1014" s="50"/>
    </row>
    <row r="1015" spans="2:4" x14ac:dyDescent="0.25">
      <c r="B1015" s="50">
        <v>480.37200000000001</v>
      </c>
      <c r="C1015" s="50">
        <v>5.4612081E-2</v>
      </c>
      <c r="D1015" s="50"/>
    </row>
    <row r="1016" spans="2:4" x14ac:dyDescent="0.25">
      <c r="B1016" s="50">
        <v>477.22399999999999</v>
      </c>
      <c r="C1016" s="50">
        <v>6.3942244999999995E-2</v>
      </c>
      <c r="D1016" s="50"/>
    </row>
    <row r="1017" spans="2:4" x14ac:dyDescent="0.25">
      <c r="B1017" s="50">
        <v>474.07600000000002</v>
      </c>
      <c r="C1017" s="50">
        <v>3.7448905999999997E-2</v>
      </c>
      <c r="D1017" s="50"/>
    </row>
    <row r="1018" spans="2:4" x14ac:dyDescent="0.25">
      <c r="B1018" s="50">
        <v>470.92899999999997</v>
      </c>
      <c r="C1018" s="50">
        <v>4.9867858000000001E-2</v>
      </c>
      <c r="D1018" s="50"/>
    </row>
    <row r="1019" spans="2:4" x14ac:dyDescent="0.25">
      <c r="B1019" s="50">
        <v>467.78100000000001</v>
      </c>
      <c r="C1019" s="50">
        <v>5.6580617E-2</v>
      </c>
      <c r="D1019" s="50"/>
    </row>
    <row r="1020" spans="2:4" x14ac:dyDescent="0.25">
      <c r="B1020" s="50">
        <v>464.63299999999998</v>
      </c>
      <c r="C1020" s="50">
        <v>5.2041512999999998E-2</v>
      </c>
      <c r="D1020" s="50"/>
    </row>
    <row r="1021" spans="2:4" x14ac:dyDescent="0.25">
      <c r="B1021" s="50">
        <v>461.48500000000001</v>
      </c>
      <c r="C1021" s="50">
        <v>4.9942515999999999E-2</v>
      </c>
      <c r="D1021" s="50"/>
    </row>
    <row r="1022" spans="2:4" x14ac:dyDescent="0.25">
      <c r="B1022" s="50">
        <v>458.33800000000002</v>
      </c>
      <c r="C1022" s="50">
        <v>4.1080103E-2</v>
      </c>
      <c r="D1022" s="50"/>
    </row>
    <row r="1023" spans="2:4" x14ac:dyDescent="0.25">
      <c r="B1023" s="50">
        <v>455.19</v>
      </c>
      <c r="C1023" s="50">
        <v>3.5503028999999998E-2</v>
      </c>
      <c r="D1023" s="50"/>
    </row>
    <row r="1024" spans="2:4" x14ac:dyDescent="0.25">
      <c r="B1024" s="50">
        <v>452.04199999999997</v>
      </c>
      <c r="C1024" s="50">
        <v>4.4043723999999999E-2</v>
      </c>
      <c r="D1024" s="50"/>
    </row>
    <row r="1025" spans="2:4" x14ac:dyDescent="0.25">
      <c r="B1025" s="50">
        <v>448.89499999999998</v>
      </c>
      <c r="C1025" s="50">
        <v>6.0614063000000003E-2</v>
      </c>
      <c r="D1025" s="50"/>
    </row>
    <row r="1026" spans="2:4" x14ac:dyDescent="0.25">
      <c r="B1026" s="50">
        <v>445.74700000000001</v>
      </c>
      <c r="C1026" s="50">
        <v>8.0274236999999998E-2</v>
      </c>
      <c r="D1026" s="50"/>
    </row>
    <row r="1027" spans="2:4" x14ac:dyDescent="0.25">
      <c r="B1027" s="50">
        <v>442.59899999999999</v>
      </c>
      <c r="C1027" s="50">
        <v>7.1594443999999993E-2</v>
      </c>
      <c r="D1027" s="50"/>
    </row>
    <row r="1028" spans="2:4" x14ac:dyDescent="0.25">
      <c r="B1028" s="50">
        <v>439.452</v>
      </c>
      <c r="C1028" s="50">
        <v>6.4994764999999996E-2</v>
      </c>
      <c r="D1028" s="50"/>
    </row>
    <row r="1029" spans="2:4" x14ac:dyDescent="0.25">
      <c r="B1029" s="50">
        <v>436.30399999999997</v>
      </c>
      <c r="C1029" s="50">
        <v>8.0009865999999999E-2</v>
      </c>
      <c r="D1029" s="50"/>
    </row>
    <row r="1030" spans="2:4" x14ac:dyDescent="0.25">
      <c r="B1030" s="50">
        <v>433.15600000000001</v>
      </c>
      <c r="C1030" s="50">
        <v>7.4350156000000001E-2</v>
      </c>
      <c r="D1030" s="50"/>
    </row>
    <row r="1031" spans="2:4" x14ac:dyDescent="0.25">
      <c r="B1031" s="50">
        <v>430.00799999999998</v>
      </c>
      <c r="C1031" s="50">
        <v>6.2293717999999998E-2</v>
      </c>
      <c r="D1031" s="50"/>
    </row>
    <row r="1032" spans="2:4" x14ac:dyDescent="0.25">
      <c r="B1032" s="50">
        <v>426.86099999999999</v>
      </c>
      <c r="C1032" s="50">
        <v>6.8105922999999999E-2</v>
      </c>
      <c r="D1032" s="50"/>
    </row>
    <row r="1033" spans="2:4" x14ac:dyDescent="0.25">
      <c r="B1033" s="50">
        <v>423.71300000000002</v>
      </c>
      <c r="C1033" s="50">
        <v>5.8295327000000001E-2</v>
      </c>
      <c r="D1033" s="50"/>
    </row>
    <row r="1034" spans="2:4" x14ac:dyDescent="0.25">
      <c r="B1034" s="50">
        <v>420.565</v>
      </c>
      <c r="C1034" s="50">
        <v>4.9708582000000001E-2</v>
      </c>
      <c r="D1034" s="50"/>
    </row>
    <row r="1035" spans="2:4" x14ac:dyDescent="0.25">
      <c r="B1035" s="50">
        <v>417.41800000000001</v>
      </c>
      <c r="C1035" s="50">
        <v>7.0391208999999996E-2</v>
      </c>
      <c r="D1035" s="50"/>
    </row>
    <row r="1036" spans="2:4" x14ac:dyDescent="0.25">
      <c r="B1036" s="50">
        <v>414.27</v>
      </c>
      <c r="C1036" s="52">
        <v>7.7640235000000002E-2</v>
      </c>
      <c r="D1036" s="50"/>
    </row>
    <row r="1037" spans="2:4" x14ac:dyDescent="0.25">
      <c r="B1037" s="50">
        <v>411.12200000000001</v>
      </c>
      <c r="C1037" s="50">
        <v>8.6035756000000005E-2</v>
      </c>
      <c r="D1037" s="50"/>
    </row>
    <row r="1038" spans="2:4" x14ac:dyDescent="0.25">
      <c r="B1038" s="50">
        <v>407.97399999999999</v>
      </c>
      <c r="C1038" s="50">
        <v>8.2900887000000006E-2</v>
      </c>
      <c r="D1038" s="50"/>
    </row>
    <row r="1039" spans="2:4" x14ac:dyDescent="0.25">
      <c r="B1039" s="50">
        <v>404.827</v>
      </c>
      <c r="C1039" s="50">
        <v>7.6472573000000002E-2</v>
      </c>
      <c r="D1039" s="50"/>
    </row>
    <row r="1040" spans="2:4" x14ac:dyDescent="0.25">
      <c r="B1040" s="50">
        <v>401.67899999999997</v>
      </c>
      <c r="C1040" s="50">
        <v>8.0907208999999994E-2</v>
      </c>
      <c r="D1040" s="50"/>
    </row>
    <row r="1041" spans="2:4" x14ac:dyDescent="0.25">
      <c r="B1041" s="50">
        <v>398.53100000000001</v>
      </c>
      <c r="C1041" s="50">
        <v>6.0071355999999999E-2</v>
      </c>
      <c r="D1041" s="50"/>
    </row>
    <row r="1042" spans="2:4" x14ac:dyDescent="0.25">
      <c r="B1042" s="50">
        <v>395.38400000000001</v>
      </c>
      <c r="C1042" s="50">
        <v>3.824408E-2</v>
      </c>
      <c r="D1042" s="50"/>
    </row>
    <row r="1043" spans="2:4" x14ac:dyDescent="0.25">
      <c r="B1043" s="50">
        <v>392.23599999999999</v>
      </c>
      <c r="C1043" s="50">
        <v>2.7156542999999998E-2</v>
      </c>
      <c r="D1043" s="50"/>
    </row>
    <row r="1044" spans="2:4" x14ac:dyDescent="0.25">
      <c r="B1044" s="50">
        <v>389.08800000000002</v>
      </c>
      <c r="C1044" s="50">
        <v>3.3202059999999999E-2</v>
      </c>
      <c r="D1044" s="50"/>
    </row>
    <row r="1045" spans="2:4" x14ac:dyDescent="0.25">
      <c r="B1045" s="50">
        <v>385.94</v>
      </c>
      <c r="C1045" s="50">
        <v>4.0503630999999998E-2</v>
      </c>
      <c r="D1045" s="50"/>
    </row>
    <row r="1046" spans="2:4" x14ac:dyDescent="0.25">
      <c r="B1046" s="50">
        <v>382.79300000000001</v>
      </c>
      <c r="C1046" s="50">
        <v>5.1486428000000001E-2</v>
      </c>
      <c r="D1046" s="50"/>
    </row>
    <row r="1047" spans="2:4" x14ac:dyDescent="0.25">
      <c r="B1047" s="50">
        <v>379.64499999999998</v>
      </c>
      <c r="C1047" s="50">
        <v>5.6974123000000002E-2</v>
      </c>
      <c r="D1047" s="50"/>
    </row>
    <row r="1048" spans="2:4" x14ac:dyDescent="0.25">
      <c r="B1048" s="50">
        <v>376.49700000000001</v>
      </c>
      <c r="C1048" s="50">
        <v>3.2848228E-2</v>
      </c>
      <c r="D1048" s="50"/>
    </row>
    <row r="1049" spans="2:4" x14ac:dyDescent="0.25">
      <c r="B1049" s="50">
        <v>373.35</v>
      </c>
      <c r="C1049" s="50">
        <v>3.1516222000000003E-2</v>
      </c>
      <c r="D1049" s="50"/>
    </row>
    <row r="1050" spans="2:4" x14ac:dyDescent="0.25">
      <c r="B1050" s="50">
        <v>370.202</v>
      </c>
      <c r="C1050" s="50">
        <v>4.0877674000000003E-2</v>
      </c>
      <c r="D1050" s="50"/>
    </row>
    <row r="1051" spans="2:4" x14ac:dyDescent="0.25">
      <c r="B1051" s="50">
        <v>367.05399999999997</v>
      </c>
      <c r="C1051" s="50">
        <v>3.9236152000000003E-2</v>
      </c>
      <c r="D1051" s="50"/>
    </row>
    <row r="1052" spans="2:4" x14ac:dyDescent="0.25">
      <c r="B1052" s="50">
        <v>363.90600000000001</v>
      </c>
      <c r="C1052" s="50">
        <v>4.4556440000000003E-2</v>
      </c>
      <c r="D1052" s="50"/>
    </row>
    <row r="1053" spans="2:4" x14ac:dyDescent="0.25">
      <c r="B1053" s="50">
        <v>360.75900000000001</v>
      </c>
      <c r="C1053" s="50">
        <v>4.2793011999999998E-2</v>
      </c>
      <c r="D1053" s="50"/>
    </row>
    <row r="1054" spans="2:4" x14ac:dyDescent="0.25">
      <c r="B1054" s="50">
        <v>357.61099999999999</v>
      </c>
      <c r="C1054" s="50">
        <v>4.480812E-2</v>
      </c>
      <c r="D1054" s="50"/>
    </row>
    <row r="1055" spans="2:4" x14ac:dyDescent="0.25">
      <c r="B1055" s="50">
        <v>354.46300000000002</v>
      </c>
      <c r="C1055" s="50">
        <v>5.8320552999999997E-2</v>
      </c>
      <c r="D1055" s="50"/>
    </row>
    <row r="1056" spans="2:4" x14ac:dyDescent="0.25">
      <c r="B1056" s="50">
        <v>351.31599999999997</v>
      </c>
      <c r="C1056" s="50">
        <v>1.3253881E-2</v>
      </c>
      <c r="D1056" s="50"/>
    </row>
    <row r="1057" spans="2:4" x14ac:dyDescent="0.25">
      <c r="B1057" s="50">
        <v>348.16800000000001</v>
      </c>
      <c r="C1057" s="50">
        <v>1.062606E-2</v>
      </c>
      <c r="D1057" s="50"/>
    </row>
    <row r="1058" spans="2:4" x14ac:dyDescent="0.25">
      <c r="B1058" s="50">
        <v>345.02</v>
      </c>
      <c r="C1058" s="50">
        <v>1.9325884000000002E-2</v>
      </c>
      <c r="D1058" s="50"/>
    </row>
    <row r="1059" spans="2:4" x14ac:dyDescent="0.25">
      <c r="B1059" s="50">
        <v>341.87200000000001</v>
      </c>
      <c r="C1059" s="50">
        <v>3.0041598999999999E-2</v>
      </c>
      <c r="D1059" s="50"/>
    </row>
    <row r="1060" spans="2:4" x14ac:dyDescent="0.25">
      <c r="B1060" s="50">
        <v>338.72500000000002</v>
      </c>
      <c r="C1060" s="50">
        <v>3.8278712999999999E-2</v>
      </c>
      <c r="D1060" s="50"/>
    </row>
    <row r="1061" spans="2:4" x14ac:dyDescent="0.25">
      <c r="B1061" s="50">
        <v>335.577</v>
      </c>
      <c r="C1061" s="50">
        <v>4.3670239999999999E-2</v>
      </c>
      <c r="D1061" s="50"/>
    </row>
    <row r="1062" spans="2:4" x14ac:dyDescent="0.25">
      <c r="B1062" s="50">
        <v>332.42899999999997</v>
      </c>
      <c r="C1062" s="50">
        <v>4.3569499999999997E-2</v>
      </c>
      <c r="D1062" s="50"/>
    </row>
    <row r="1063" spans="2:4" x14ac:dyDescent="0.25">
      <c r="B1063" s="50">
        <v>329.28199999999998</v>
      </c>
      <c r="C1063" s="50">
        <v>3.1599202999999999E-2</v>
      </c>
      <c r="D1063" s="50"/>
    </row>
    <row r="1064" spans="2:4" x14ac:dyDescent="0.25">
      <c r="B1064" s="50">
        <v>326.13400000000001</v>
      </c>
      <c r="C1064" s="50">
        <v>2.9168909999999999E-2</v>
      </c>
      <c r="D1064" s="50"/>
    </row>
    <row r="1065" spans="2:4" x14ac:dyDescent="0.25">
      <c r="B1065" s="50">
        <v>322.98599999999999</v>
      </c>
      <c r="C1065" s="50">
        <v>4.1477811000000003E-2</v>
      </c>
      <c r="D1065" s="50"/>
    </row>
    <row r="1066" spans="2:4" x14ac:dyDescent="0.25">
      <c r="B1066" s="50">
        <v>319.839</v>
      </c>
      <c r="C1066" s="50">
        <v>4.4378925E-2</v>
      </c>
      <c r="D1066" s="50"/>
    </row>
    <row r="1067" spans="2:4" x14ac:dyDescent="0.25">
      <c r="B1067" s="50">
        <v>316.69099999999997</v>
      </c>
      <c r="C1067" s="50">
        <v>3.599227E-2</v>
      </c>
      <c r="D1067" s="50"/>
    </row>
    <row r="1068" spans="2:4" x14ac:dyDescent="0.25">
      <c r="B1068" s="50">
        <v>313.54300000000001</v>
      </c>
      <c r="C1068" s="50">
        <v>2.9767746000000001E-2</v>
      </c>
      <c r="D1068" s="50"/>
    </row>
    <row r="1069" spans="2:4" x14ac:dyDescent="0.25">
      <c r="B1069" s="50">
        <v>310.39499999999998</v>
      </c>
      <c r="C1069" s="50">
        <v>2.7757003999999998E-2</v>
      </c>
      <c r="D1069" s="50"/>
    </row>
    <row r="1070" spans="2:4" x14ac:dyDescent="0.25">
      <c r="B1070" s="50">
        <v>307.24799999999999</v>
      </c>
      <c r="C1070" s="50">
        <v>2.0313636999999999E-2</v>
      </c>
      <c r="D1070" s="50"/>
    </row>
    <row r="1071" spans="2:4" x14ac:dyDescent="0.25">
      <c r="B1071" s="50">
        <v>304.10000000000002</v>
      </c>
      <c r="C1071" s="50">
        <v>4.8360914999999997E-2</v>
      </c>
      <c r="D1071" s="50"/>
    </row>
    <row r="1072" spans="2:4" x14ac:dyDescent="0.25">
      <c r="B1072" s="50">
        <v>300.952</v>
      </c>
      <c r="C1072" s="50">
        <v>2.2060412000000001E-2</v>
      </c>
      <c r="D1072" s="50"/>
    </row>
    <row r="1073" spans="2:4" x14ac:dyDescent="0.25">
      <c r="B1073" s="50">
        <v>297.80500000000001</v>
      </c>
      <c r="C1073" s="50">
        <v>1.8279948000000001E-2</v>
      </c>
      <c r="D1073" s="50"/>
    </row>
    <row r="1074" spans="2:4" x14ac:dyDescent="0.25">
      <c r="B1074" s="50">
        <v>294.65699999999998</v>
      </c>
      <c r="C1074" s="50">
        <v>2.334514E-2</v>
      </c>
      <c r="D1074" s="50"/>
    </row>
    <row r="1075" spans="2:4" x14ac:dyDescent="0.25">
      <c r="B1075" s="50">
        <v>291.50900000000001</v>
      </c>
      <c r="C1075" s="50">
        <v>2.8753231000000001E-2</v>
      </c>
      <c r="D1075" s="50"/>
    </row>
    <row r="1076" spans="2:4" x14ac:dyDescent="0.25">
      <c r="B1076" s="50">
        <v>288.36099999999999</v>
      </c>
      <c r="C1076" s="50">
        <v>3.2014484000000003E-2</v>
      </c>
      <c r="D1076" s="50"/>
    </row>
    <row r="1077" spans="2:4" x14ac:dyDescent="0.25">
      <c r="B1077" s="50">
        <v>285.214</v>
      </c>
      <c r="C1077" s="50">
        <v>3.3402299000000003E-2</v>
      </c>
      <c r="D1077" s="50"/>
    </row>
    <row r="1078" spans="2:4" x14ac:dyDescent="0.25">
      <c r="B1078" s="50">
        <v>282.06599999999997</v>
      </c>
      <c r="C1078" s="50">
        <v>3.5192222000000002E-2</v>
      </c>
      <c r="D1078" s="50"/>
    </row>
    <row r="1079" spans="2:4" x14ac:dyDescent="0.25">
      <c r="B1079" s="50">
        <v>278.91800000000001</v>
      </c>
      <c r="C1079" s="50">
        <v>4.9739074000000001E-2</v>
      </c>
      <c r="D1079" s="50"/>
    </row>
    <row r="1080" spans="2:4" x14ac:dyDescent="0.25">
      <c r="B1080" s="50">
        <v>275.77100000000002</v>
      </c>
      <c r="C1080" s="50">
        <v>2.8922534E-2</v>
      </c>
      <c r="D1080" s="50"/>
    </row>
    <row r="1081" spans="2:4" x14ac:dyDescent="0.25">
      <c r="B1081" s="50">
        <v>272.62299999999999</v>
      </c>
      <c r="C1081" s="50">
        <v>3.8259305E-2</v>
      </c>
      <c r="D1081" s="50"/>
    </row>
    <row r="1082" spans="2:4" x14ac:dyDescent="0.25">
      <c r="B1082" s="50">
        <v>269.47500000000002</v>
      </c>
      <c r="C1082" s="50">
        <v>3.1299042999999999E-2</v>
      </c>
      <c r="D1082" s="50"/>
    </row>
    <row r="1083" spans="2:4" x14ac:dyDescent="0.25">
      <c r="B1083" s="50">
        <v>266.327</v>
      </c>
      <c r="C1083" s="50">
        <v>5.4894942000000002E-3</v>
      </c>
      <c r="D1083" s="50"/>
    </row>
    <row r="1084" spans="2:4" x14ac:dyDescent="0.25">
      <c r="B1084" s="50">
        <v>263.18</v>
      </c>
      <c r="C1084" s="50">
        <v>6.9929565000000004E-3</v>
      </c>
      <c r="D1084" s="50"/>
    </row>
    <row r="1085" spans="2:4" x14ac:dyDescent="0.25">
      <c r="B1085" s="50">
        <v>260.03199999999998</v>
      </c>
      <c r="C1085" s="50">
        <v>-2.5538397000000001E-2</v>
      </c>
      <c r="D1085" s="50"/>
    </row>
  </sheetData>
  <hyperlinks>
    <hyperlink ref="V4" r:id="rId1" xr:uid="{F507321D-350E-4954-A60E-C32D2183A201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AC19-0F2B-41DD-80A9-155466727BC6}">
  <dimension ref="A1:Z2912"/>
  <sheetViews>
    <sheetView zoomScale="85" zoomScaleNormal="85" workbookViewId="0">
      <selection activeCell="G57" sqref="G57"/>
    </sheetView>
  </sheetViews>
  <sheetFormatPr defaultColWidth="8.88671875" defaultRowHeight="13.8" x14ac:dyDescent="0.25"/>
  <cols>
    <col min="1" max="4" width="9.33203125" style="31" bestFit="1" customWidth="1"/>
    <col min="5" max="5" width="9.5546875" style="31" bestFit="1" customWidth="1"/>
    <col min="6" max="12" width="9.33203125" style="31" bestFit="1" customWidth="1"/>
    <col min="13" max="13" width="9.44140625" style="31" bestFit="1" customWidth="1"/>
    <col min="14" max="14" width="10.109375" style="31" bestFit="1" customWidth="1"/>
    <col min="15" max="15" width="10.109375" style="31" customWidth="1"/>
    <col min="16" max="16" width="8.88671875" style="31"/>
    <col min="17" max="17" width="16.109375" style="31" bestFit="1" customWidth="1"/>
    <col min="18" max="18" width="24" style="31" bestFit="1" customWidth="1"/>
    <col min="19" max="19" width="19.88671875" style="31" bestFit="1" customWidth="1"/>
    <col min="20" max="20" width="9.5546875" style="31" customWidth="1"/>
    <col min="21" max="16384" width="8.88671875" style="31"/>
  </cols>
  <sheetData>
    <row r="1" spans="1:23" s="1" customFormat="1" x14ac:dyDescent="0.25"/>
    <row r="2" spans="1:23" s="1" customFormat="1" ht="17.399999999999999" x14ac:dyDescent="0.3">
      <c r="B2" s="3" t="s">
        <v>14</v>
      </c>
      <c r="C2" s="2"/>
      <c r="D2" s="2"/>
      <c r="E2" s="4" t="s">
        <v>80</v>
      </c>
      <c r="F2" s="2"/>
      <c r="G2" s="2"/>
    </row>
    <row r="3" spans="1:23" s="1" customFormat="1" x14ac:dyDescent="0.25"/>
    <row r="4" spans="1:23" ht="14.4" x14ac:dyDescent="0.3">
      <c r="P4" s="32"/>
      <c r="Q4" s="32"/>
      <c r="R4" s="32"/>
      <c r="S4" s="32"/>
      <c r="T4" s="32"/>
      <c r="U4" s="32"/>
    </row>
    <row r="5" spans="1:23" x14ac:dyDescent="0.25">
      <c r="A5" s="33" t="s">
        <v>0</v>
      </c>
      <c r="B5" s="33" t="s">
        <v>13</v>
      </c>
      <c r="C5" s="33" t="s">
        <v>1</v>
      </c>
      <c r="D5" s="33" t="s">
        <v>2</v>
      </c>
      <c r="E5" s="33" t="s">
        <v>58</v>
      </c>
      <c r="F5" s="33" t="s">
        <v>3</v>
      </c>
      <c r="G5" s="33" t="s">
        <v>4</v>
      </c>
      <c r="H5" s="33" t="s">
        <v>5</v>
      </c>
      <c r="I5" s="33" t="s">
        <v>6</v>
      </c>
      <c r="J5" s="33" t="s">
        <v>7</v>
      </c>
      <c r="K5" s="33" t="s">
        <v>8</v>
      </c>
      <c r="L5" s="33" t="s">
        <v>9</v>
      </c>
      <c r="M5" s="33" t="s">
        <v>26</v>
      </c>
      <c r="N5" s="33" t="s">
        <v>12</v>
      </c>
      <c r="O5" s="33" t="s">
        <v>11</v>
      </c>
      <c r="P5" s="17"/>
      <c r="Q5" s="65" t="s">
        <v>65</v>
      </c>
      <c r="R5" s="65" t="s">
        <v>68</v>
      </c>
      <c r="S5" s="65" t="s">
        <v>67</v>
      </c>
      <c r="T5" s="17"/>
      <c r="U5" s="33" t="s">
        <v>51</v>
      </c>
    </row>
    <row r="6" spans="1:23" x14ac:dyDescent="0.25">
      <c r="A6" s="17">
        <v>1</v>
      </c>
      <c r="B6" s="17">
        <v>40012.44</v>
      </c>
      <c r="C6" s="17">
        <v>149.78</v>
      </c>
      <c r="D6" s="17">
        <v>0.08</v>
      </c>
      <c r="E6" s="17">
        <v>582.96</v>
      </c>
      <c r="F6" s="17">
        <v>3960</v>
      </c>
      <c r="G6" s="17">
        <v>607</v>
      </c>
      <c r="H6" s="17">
        <v>161</v>
      </c>
      <c r="I6" s="17">
        <v>370.73</v>
      </c>
      <c r="J6" s="17">
        <v>1.8</v>
      </c>
      <c r="K6" s="17">
        <v>0.55000000000000004</v>
      </c>
      <c r="L6" s="17">
        <v>0.23</v>
      </c>
      <c r="M6" s="17">
        <f>E6+I6</f>
        <v>953.69</v>
      </c>
      <c r="N6" s="35">
        <f>PI()*8.5^2*M6</f>
        <v>216468.6222161981</v>
      </c>
      <c r="O6" s="36">
        <f>0.00000138*N6</f>
        <v>0.29872669865835338</v>
      </c>
      <c r="P6" s="17"/>
      <c r="Q6" s="43" t="s">
        <v>57</v>
      </c>
      <c r="R6" s="38">
        <v>2</v>
      </c>
      <c r="S6" s="39">
        <v>4.0516623296310131E-2</v>
      </c>
      <c r="T6" s="17"/>
      <c r="U6" s="17"/>
    </row>
    <row r="7" spans="1:23" x14ac:dyDescent="0.25">
      <c r="A7" s="17">
        <v>2</v>
      </c>
      <c r="B7" s="17">
        <v>24822.720000000001</v>
      </c>
      <c r="C7" s="17">
        <v>142.4</v>
      </c>
      <c r="D7" s="17">
        <v>7.0000000000000007E-2</v>
      </c>
      <c r="E7" s="17">
        <v>670.12</v>
      </c>
      <c r="F7" s="17">
        <v>4410</v>
      </c>
      <c r="G7" s="17">
        <v>642</v>
      </c>
      <c r="H7" s="17">
        <v>140.19</v>
      </c>
      <c r="I7" s="17">
        <v>128.24</v>
      </c>
      <c r="J7" s="17">
        <v>7</v>
      </c>
      <c r="K7" s="17">
        <v>0.14000000000000001</v>
      </c>
      <c r="L7" s="17">
        <v>0.4</v>
      </c>
      <c r="M7" s="17">
        <f t="shared" ref="M7:M70" si="0">E7+I7</f>
        <v>798.36</v>
      </c>
      <c r="N7" s="35">
        <f t="shared" ref="N7:N70" si="1">PI()*8.5^2*M7</f>
        <v>181211.80806396619</v>
      </c>
      <c r="O7" s="36">
        <f t="shared" ref="O7:O70" si="2">0.00000138*N7</f>
        <v>0.25007229512827334</v>
      </c>
      <c r="P7" s="17"/>
      <c r="Q7" s="43" t="s">
        <v>28</v>
      </c>
      <c r="R7" s="38">
        <v>12</v>
      </c>
      <c r="S7" s="39">
        <v>0.47574377885505792</v>
      </c>
      <c r="T7" s="17"/>
      <c r="U7" s="17"/>
    </row>
    <row r="8" spans="1:23" x14ac:dyDescent="0.25">
      <c r="A8" s="17">
        <v>3</v>
      </c>
      <c r="B8" s="17">
        <v>9531.6</v>
      </c>
      <c r="C8" s="17">
        <v>2.59</v>
      </c>
      <c r="D8" s="17">
        <v>0.14000000000000001</v>
      </c>
      <c r="E8" s="17">
        <v>309.67</v>
      </c>
      <c r="F8" s="17">
        <v>5155</v>
      </c>
      <c r="G8" s="17">
        <v>664</v>
      </c>
      <c r="H8" s="17">
        <v>2.41</v>
      </c>
      <c r="I8" s="17">
        <v>61.31</v>
      </c>
      <c r="J8" s="17">
        <v>7.37</v>
      </c>
      <c r="K8" s="17">
        <v>0.14000000000000001</v>
      </c>
      <c r="L8" s="17">
        <v>0.62</v>
      </c>
      <c r="M8" s="17">
        <f t="shared" si="0"/>
        <v>370.98</v>
      </c>
      <c r="N8" s="35">
        <f t="shared" si="1"/>
        <v>84205.066079926575</v>
      </c>
      <c r="O8" s="36">
        <f t="shared" si="2"/>
        <v>0.11620299119029867</v>
      </c>
      <c r="P8" s="17"/>
      <c r="Q8" s="43" t="s">
        <v>29</v>
      </c>
      <c r="R8" s="38">
        <v>18</v>
      </c>
      <c r="S8" s="39">
        <v>0.96930422205564437</v>
      </c>
      <c r="T8" s="17"/>
      <c r="U8" s="17"/>
    </row>
    <row r="9" spans="1:23" x14ac:dyDescent="0.25">
      <c r="A9" s="17">
        <v>4</v>
      </c>
      <c r="B9" s="17">
        <v>25938.12</v>
      </c>
      <c r="C9" s="17">
        <v>53.85</v>
      </c>
      <c r="D9" s="17">
        <v>0.08</v>
      </c>
      <c r="E9" s="17">
        <v>724.85</v>
      </c>
      <c r="F9" s="17">
        <v>4625</v>
      </c>
      <c r="G9" s="17">
        <v>935</v>
      </c>
      <c r="H9" s="17">
        <v>55.23</v>
      </c>
      <c r="I9" s="17">
        <v>108.88</v>
      </c>
      <c r="J9" s="17">
        <v>8.43</v>
      </c>
      <c r="K9" s="17">
        <v>0.12</v>
      </c>
      <c r="L9" s="17">
        <v>0.44</v>
      </c>
      <c r="M9" s="17">
        <f t="shared" si="0"/>
        <v>833.73</v>
      </c>
      <c r="N9" s="35">
        <f t="shared" si="1"/>
        <v>189240.09311234346</v>
      </c>
      <c r="O9" s="36">
        <f t="shared" si="2"/>
        <v>0.26115132849503397</v>
      </c>
      <c r="P9" s="17"/>
      <c r="Q9" s="43" t="s">
        <v>30</v>
      </c>
      <c r="R9" s="38">
        <v>12</v>
      </c>
      <c r="S9" s="39">
        <v>0.83577947386274865</v>
      </c>
      <c r="T9" s="17"/>
      <c r="U9" s="17"/>
    </row>
    <row r="10" spans="1:23" x14ac:dyDescent="0.25">
      <c r="A10" s="17">
        <v>5</v>
      </c>
      <c r="B10" s="17">
        <v>9856.08</v>
      </c>
      <c r="C10" s="17">
        <v>60.1</v>
      </c>
      <c r="D10" s="17">
        <v>0.18</v>
      </c>
      <c r="E10" s="17">
        <v>302.37</v>
      </c>
      <c r="F10" s="17">
        <v>4826</v>
      </c>
      <c r="G10" s="17">
        <v>841</v>
      </c>
      <c r="H10" s="17">
        <v>62.33</v>
      </c>
      <c r="I10" s="17">
        <v>59.56</v>
      </c>
      <c r="J10" s="17">
        <v>7.45</v>
      </c>
      <c r="K10" s="17">
        <v>0.13</v>
      </c>
      <c r="L10" s="17">
        <v>0.62</v>
      </c>
      <c r="M10" s="17">
        <f t="shared" si="0"/>
        <v>361.93</v>
      </c>
      <c r="N10" s="35">
        <f t="shared" si="1"/>
        <v>82150.896453468711</v>
      </c>
      <c r="O10" s="36">
        <f t="shared" si="2"/>
        <v>0.11336823710578682</v>
      </c>
      <c r="P10" s="17"/>
      <c r="Q10" s="43" t="s">
        <v>31</v>
      </c>
      <c r="R10" s="38">
        <v>15</v>
      </c>
      <c r="S10" s="39">
        <v>1.3038647182021916</v>
      </c>
      <c r="T10" s="17"/>
      <c r="U10" s="17"/>
    </row>
    <row r="11" spans="1:23" x14ac:dyDescent="0.25">
      <c r="A11" s="17">
        <v>6</v>
      </c>
      <c r="B11" s="17">
        <v>40918.28</v>
      </c>
      <c r="C11" s="17">
        <v>36.74</v>
      </c>
      <c r="D11" s="17">
        <v>0.05</v>
      </c>
      <c r="E11" s="17">
        <v>940.17</v>
      </c>
      <c r="F11" s="17">
        <v>2697</v>
      </c>
      <c r="G11" s="17">
        <v>1048</v>
      </c>
      <c r="H11" s="17">
        <v>36.68</v>
      </c>
      <c r="I11" s="17">
        <v>224.65</v>
      </c>
      <c r="J11" s="17">
        <v>4.7699999999999996</v>
      </c>
      <c r="K11" s="17">
        <v>0.21</v>
      </c>
      <c r="L11" s="17">
        <v>0.28000000000000003</v>
      </c>
      <c r="M11" s="17">
        <f t="shared" si="0"/>
        <v>1164.82</v>
      </c>
      <c r="N11" s="35">
        <f t="shared" si="1"/>
        <v>264390.92423100991</v>
      </c>
      <c r="O11" s="36">
        <f t="shared" si="2"/>
        <v>0.36485947543879366</v>
      </c>
      <c r="P11" s="17"/>
      <c r="Q11" s="43" t="s">
        <v>32</v>
      </c>
      <c r="R11" s="38">
        <v>16</v>
      </c>
      <c r="S11" s="39">
        <v>1.6335889046178151</v>
      </c>
      <c r="T11" s="17"/>
      <c r="U11" s="17"/>
    </row>
    <row r="12" spans="1:23" x14ac:dyDescent="0.25">
      <c r="A12" s="17">
        <v>7</v>
      </c>
      <c r="B12" s="17">
        <v>16271.32</v>
      </c>
      <c r="C12" s="17">
        <v>99.96</v>
      </c>
      <c r="D12" s="17">
        <v>0.08</v>
      </c>
      <c r="E12" s="17">
        <v>599.83000000000004</v>
      </c>
      <c r="F12" s="17">
        <v>5243</v>
      </c>
      <c r="G12" s="17">
        <v>834</v>
      </c>
      <c r="H12" s="17">
        <v>96.97</v>
      </c>
      <c r="I12" s="17">
        <v>216.08</v>
      </c>
      <c r="J12" s="17">
        <v>3.02</v>
      </c>
      <c r="K12" s="17">
        <v>0.33</v>
      </c>
      <c r="L12" s="17">
        <v>0.17</v>
      </c>
      <c r="M12" s="17">
        <f t="shared" si="0"/>
        <v>815.91000000000008</v>
      </c>
      <c r="N12" s="35">
        <f t="shared" si="1"/>
        <v>185195.30827880988</v>
      </c>
      <c r="O12" s="36">
        <f t="shared" si="2"/>
        <v>0.25556952542475764</v>
      </c>
      <c r="P12" s="17"/>
      <c r="Q12" s="43" t="s">
        <v>33</v>
      </c>
      <c r="R12" s="38">
        <v>13</v>
      </c>
      <c r="S12" s="39">
        <v>1.5192997639751811</v>
      </c>
      <c r="T12" s="17"/>
      <c r="U12" s="17"/>
    </row>
    <row r="13" spans="1:23" x14ac:dyDescent="0.25">
      <c r="A13" s="17">
        <v>8</v>
      </c>
      <c r="B13" s="17">
        <v>13668.72</v>
      </c>
      <c r="C13" s="17">
        <v>153.38999999999999</v>
      </c>
      <c r="D13" s="17">
        <v>0.15</v>
      </c>
      <c r="E13" s="17">
        <v>445.34</v>
      </c>
      <c r="F13" s="17">
        <v>3857</v>
      </c>
      <c r="G13" s="17">
        <v>931</v>
      </c>
      <c r="H13" s="17">
        <v>153.29</v>
      </c>
      <c r="I13" s="17">
        <v>68.349999999999994</v>
      </c>
      <c r="J13" s="17">
        <v>10.09</v>
      </c>
      <c r="K13" s="17">
        <v>0.1</v>
      </c>
      <c r="L13" s="17">
        <v>0.57999999999999996</v>
      </c>
      <c r="M13" s="17">
        <f t="shared" si="0"/>
        <v>513.68999999999994</v>
      </c>
      <c r="N13" s="35">
        <f t="shared" si="1"/>
        <v>116597.39175857855</v>
      </c>
      <c r="O13" s="36">
        <f t="shared" si="2"/>
        <v>0.16090440062683839</v>
      </c>
      <c r="P13" s="17"/>
      <c r="Q13" s="43" t="s">
        <v>34</v>
      </c>
      <c r="R13" s="38">
        <v>8</v>
      </c>
      <c r="S13" s="39">
        <v>1.0564548992858909</v>
      </c>
      <c r="T13" s="17"/>
      <c r="U13" s="17"/>
    </row>
    <row r="14" spans="1:23" x14ac:dyDescent="0.25">
      <c r="A14" s="17">
        <v>9</v>
      </c>
      <c r="B14" s="17">
        <v>37605.879999999997</v>
      </c>
      <c r="C14" s="17">
        <v>65.8</v>
      </c>
      <c r="D14" s="17">
        <v>0.05</v>
      </c>
      <c r="E14" s="17">
        <v>1006.61</v>
      </c>
      <c r="F14" s="17">
        <v>4044</v>
      </c>
      <c r="G14" s="17">
        <v>1264</v>
      </c>
      <c r="H14" s="17">
        <v>51.5</v>
      </c>
      <c r="I14" s="17">
        <v>371.38</v>
      </c>
      <c r="J14" s="17">
        <v>2.78</v>
      </c>
      <c r="K14" s="17">
        <v>0.36</v>
      </c>
      <c r="L14" s="17">
        <v>0.16</v>
      </c>
      <c r="M14" s="17">
        <f t="shared" si="0"/>
        <v>1377.99</v>
      </c>
      <c r="N14" s="35">
        <f t="shared" si="1"/>
        <v>312776.2655870344</v>
      </c>
      <c r="O14" s="36">
        <f t="shared" si="2"/>
        <v>0.43163124651010742</v>
      </c>
      <c r="P14" s="17"/>
      <c r="Q14" s="43" t="s">
        <v>35</v>
      </c>
      <c r="R14" s="38">
        <v>10</v>
      </c>
      <c r="S14" s="39">
        <v>1.5024948405902019</v>
      </c>
      <c r="T14" s="17"/>
      <c r="U14" s="17"/>
    </row>
    <row r="15" spans="1:23" x14ac:dyDescent="0.25">
      <c r="A15" s="17">
        <v>10</v>
      </c>
      <c r="B15" s="17">
        <v>15804.88</v>
      </c>
      <c r="C15" s="17">
        <v>77.08</v>
      </c>
      <c r="D15" s="17">
        <v>0.16</v>
      </c>
      <c r="E15" s="17">
        <v>417.12</v>
      </c>
      <c r="F15" s="17">
        <v>3369</v>
      </c>
      <c r="G15" s="17">
        <v>1133</v>
      </c>
      <c r="H15" s="17">
        <v>78.13</v>
      </c>
      <c r="I15" s="17">
        <v>60.79</v>
      </c>
      <c r="J15" s="17">
        <v>9.3699999999999992</v>
      </c>
      <c r="K15" s="17">
        <v>0.11</v>
      </c>
      <c r="L15" s="17">
        <v>0.71</v>
      </c>
      <c r="M15" s="17">
        <f t="shared" si="0"/>
        <v>477.91</v>
      </c>
      <c r="N15" s="35">
        <f t="shared" si="1"/>
        <v>108476.04488182034</v>
      </c>
      <c r="O15" s="36">
        <f t="shared" si="2"/>
        <v>0.14969694193691208</v>
      </c>
      <c r="P15" s="17"/>
      <c r="Q15" s="43" t="s">
        <v>36</v>
      </c>
      <c r="R15" s="38">
        <v>16</v>
      </c>
      <c r="S15" s="39">
        <v>2.6185046342504843</v>
      </c>
      <c r="T15" s="17"/>
      <c r="U15" s="17"/>
    </row>
    <row r="16" spans="1:23" x14ac:dyDescent="0.25">
      <c r="A16" s="17">
        <v>11</v>
      </c>
      <c r="B16" s="17">
        <v>13472.68</v>
      </c>
      <c r="C16" s="17">
        <v>172.25</v>
      </c>
      <c r="D16" s="17">
        <v>0.09</v>
      </c>
      <c r="E16" s="17">
        <v>625.08000000000004</v>
      </c>
      <c r="F16" s="17">
        <v>3749</v>
      </c>
      <c r="G16" s="17">
        <v>1029</v>
      </c>
      <c r="H16" s="17">
        <v>171.87</v>
      </c>
      <c r="I16" s="17">
        <v>66.489999999999995</v>
      </c>
      <c r="J16" s="17">
        <v>11.76</v>
      </c>
      <c r="K16" s="17">
        <v>0.09</v>
      </c>
      <c r="L16" s="17">
        <v>0.43</v>
      </c>
      <c r="M16" s="17">
        <f t="shared" si="0"/>
        <v>691.57</v>
      </c>
      <c r="N16" s="35">
        <f t="shared" si="1"/>
        <v>156972.60647176349</v>
      </c>
      <c r="O16" s="36">
        <f t="shared" si="2"/>
        <v>0.2166221969310336</v>
      </c>
      <c r="P16" s="17"/>
      <c r="Q16" s="43" t="s">
        <v>37</v>
      </c>
      <c r="R16" s="38">
        <v>12</v>
      </c>
      <c r="S16" s="39">
        <v>2.150767077981075</v>
      </c>
      <c r="T16" s="17"/>
      <c r="U16" s="17"/>
      <c r="V16" s="38"/>
      <c r="W16" s="39"/>
    </row>
    <row r="17" spans="1:26" x14ac:dyDescent="0.25">
      <c r="A17" s="17">
        <v>12</v>
      </c>
      <c r="B17" s="17">
        <v>27932.32</v>
      </c>
      <c r="C17" s="17">
        <v>165.26</v>
      </c>
      <c r="D17" s="17">
        <v>0.08</v>
      </c>
      <c r="E17" s="17">
        <v>705.64</v>
      </c>
      <c r="F17" s="17">
        <v>4120</v>
      </c>
      <c r="G17" s="17">
        <v>1073</v>
      </c>
      <c r="H17" s="17">
        <v>165.71</v>
      </c>
      <c r="I17" s="17">
        <v>151.05000000000001</v>
      </c>
      <c r="J17" s="17">
        <v>5.24</v>
      </c>
      <c r="K17" s="17">
        <v>0.19</v>
      </c>
      <c r="L17" s="17">
        <v>0.37</v>
      </c>
      <c r="M17" s="17">
        <f t="shared" si="0"/>
        <v>856.69</v>
      </c>
      <c r="N17" s="35">
        <f t="shared" si="1"/>
        <v>194451.55550167745</v>
      </c>
      <c r="O17" s="36">
        <f t="shared" si="2"/>
        <v>0.26834314659231484</v>
      </c>
      <c r="P17" s="17"/>
      <c r="Q17" s="43" t="s">
        <v>38</v>
      </c>
      <c r="R17" s="38">
        <v>18</v>
      </c>
      <c r="S17" s="39">
        <v>3.5144435412039892</v>
      </c>
      <c r="T17" s="17"/>
      <c r="U17" s="17"/>
      <c r="V17" s="38"/>
      <c r="W17" s="39"/>
    </row>
    <row r="18" spans="1:26" x14ac:dyDescent="0.25">
      <c r="A18" s="17">
        <v>13</v>
      </c>
      <c r="B18" s="17">
        <v>41222.480000000003</v>
      </c>
      <c r="C18" s="17">
        <v>67.83</v>
      </c>
      <c r="D18" s="17">
        <v>0.04</v>
      </c>
      <c r="E18" s="17">
        <v>922.33</v>
      </c>
      <c r="F18" s="17">
        <v>4841</v>
      </c>
      <c r="G18" s="17">
        <v>1417</v>
      </c>
      <c r="H18" s="17">
        <v>64.81</v>
      </c>
      <c r="I18" s="17">
        <v>397.52</v>
      </c>
      <c r="J18" s="17">
        <v>2.6</v>
      </c>
      <c r="K18" s="17">
        <v>0.38</v>
      </c>
      <c r="L18" s="17">
        <v>0.15</v>
      </c>
      <c r="M18" s="17">
        <f t="shared" si="0"/>
        <v>1319.85</v>
      </c>
      <c r="N18" s="35">
        <f t="shared" si="1"/>
        <v>299579.64436247526</v>
      </c>
      <c r="O18" s="36">
        <f t="shared" si="2"/>
        <v>0.41341990922021582</v>
      </c>
      <c r="P18" s="17"/>
      <c r="Q18" s="43" t="s">
        <v>39</v>
      </c>
      <c r="R18" s="38">
        <v>15</v>
      </c>
      <c r="S18" s="39">
        <v>3.1979095751749731</v>
      </c>
      <c r="T18" s="17"/>
      <c r="U18" s="17"/>
      <c r="V18" s="38"/>
      <c r="W18" s="39"/>
    </row>
    <row r="19" spans="1:26" x14ac:dyDescent="0.25">
      <c r="A19" s="17">
        <v>14</v>
      </c>
      <c r="B19" s="17">
        <v>9126</v>
      </c>
      <c r="C19" s="17">
        <v>175.59</v>
      </c>
      <c r="D19" s="17">
        <v>0.13</v>
      </c>
      <c r="E19" s="17">
        <v>414.08</v>
      </c>
      <c r="F19" s="17">
        <v>3157</v>
      </c>
      <c r="G19" s="17">
        <v>1141</v>
      </c>
      <c r="H19" s="17">
        <v>172.79</v>
      </c>
      <c r="I19" s="17">
        <v>75.63</v>
      </c>
      <c r="J19" s="17">
        <v>6.57</v>
      </c>
      <c r="K19" s="17">
        <v>0.15</v>
      </c>
      <c r="L19" s="17">
        <v>0.41</v>
      </c>
      <c r="M19" s="17">
        <f t="shared" si="0"/>
        <v>489.71</v>
      </c>
      <c r="N19" s="35">
        <f t="shared" si="1"/>
        <v>111154.40969863831</v>
      </c>
      <c r="O19" s="36">
        <f t="shared" si="2"/>
        <v>0.15339308538412086</v>
      </c>
      <c r="P19" s="17"/>
      <c r="Q19" s="43" t="s">
        <v>40</v>
      </c>
      <c r="R19" s="38">
        <v>14</v>
      </c>
      <c r="S19" s="39">
        <v>3.1946613541963664</v>
      </c>
      <c r="T19" s="39"/>
      <c r="U19" s="17"/>
      <c r="V19" s="43"/>
      <c r="W19" s="38"/>
      <c r="X19" s="39"/>
      <c r="Y19" s="53"/>
      <c r="Z19" s="53"/>
    </row>
    <row r="20" spans="1:26" x14ac:dyDescent="0.25">
      <c r="A20" s="17">
        <v>15</v>
      </c>
      <c r="B20" s="17">
        <v>6090.76</v>
      </c>
      <c r="C20" s="17">
        <v>173.74</v>
      </c>
      <c r="D20" s="17">
        <v>0.2</v>
      </c>
      <c r="E20" s="17">
        <v>290.89</v>
      </c>
      <c r="F20" s="17">
        <v>3878</v>
      </c>
      <c r="G20" s="17">
        <v>1182</v>
      </c>
      <c r="H20" s="17">
        <v>172.81</v>
      </c>
      <c r="I20" s="17">
        <v>24.35</v>
      </c>
      <c r="J20" s="17">
        <v>13.31</v>
      </c>
      <c r="K20" s="17">
        <v>0.08</v>
      </c>
      <c r="L20" s="17">
        <v>0.88</v>
      </c>
      <c r="M20" s="17">
        <f t="shared" si="0"/>
        <v>315.24</v>
      </c>
      <c r="N20" s="35">
        <f t="shared" si="1"/>
        <v>71553.197021499946</v>
      </c>
      <c r="O20" s="36">
        <f t="shared" si="2"/>
        <v>9.8743411889669924E-2</v>
      </c>
      <c r="P20" s="17"/>
      <c r="Q20" s="43" t="s">
        <v>41</v>
      </c>
      <c r="R20" s="38">
        <v>6</v>
      </c>
      <c r="S20" s="39">
        <v>1.4743133129677126</v>
      </c>
      <c r="T20" s="39"/>
      <c r="U20" s="17"/>
      <c r="V20" s="43"/>
      <c r="W20" s="38"/>
      <c r="X20" s="39"/>
      <c r="Y20" s="53"/>
      <c r="Z20" s="53"/>
    </row>
    <row r="21" spans="1:26" x14ac:dyDescent="0.25">
      <c r="A21" s="17">
        <v>16</v>
      </c>
      <c r="B21" s="17">
        <v>4725.24</v>
      </c>
      <c r="C21" s="17">
        <v>23.24</v>
      </c>
      <c r="D21" s="17">
        <v>0.33</v>
      </c>
      <c r="E21" s="17">
        <v>144.22</v>
      </c>
      <c r="F21" s="17">
        <v>5146</v>
      </c>
      <c r="G21" s="17">
        <v>1211</v>
      </c>
      <c r="H21" s="17">
        <v>27.95</v>
      </c>
      <c r="I21" s="17">
        <v>46.43</v>
      </c>
      <c r="J21" s="17">
        <v>3.88</v>
      </c>
      <c r="K21" s="17">
        <v>0.26</v>
      </c>
      <c r="L21" s="17">
        <v>0.81</v>
      </c>
      <c r="M21" s="17">
        <f t="shared" si="0"/>
        <v>190.65</v>
      </c>
      <c r="N21" s="35">
        <f t="shared" si="1"/>
        <v>43273.750197148096</v>
      </c>
      <c r="O21" s="36">
        <f t="shared" si="2"/>
        <v>5.9717775272064372E-2</v>
      </c>
      <c r="P21" s="17"/>
      <c r="Q21" s="43" t="s">
        <v>42</v>
      </c>
      <c r="R21" s="38">
        <v>8</v>
      </c>
      <c r="S21" s="39">
        <v>2.0659499828424983</v>
      </c>
      <c r="T21" s="39"/>
      <c r="U21" s="17"/>
      <c r="V21" s="43"/>
      <c r="W21" s="38"/>
      <c r="X21" s="39"/>
      <c r="Y21" s="53"/>
      <c r="Z21" s="53"/>
    </row>
    <row r="22" spans="1:26" x14ac:dyDescent="0.25">
      <c r="A22" s="17">
        <v>17</v>
      </c>
      <c r="B22" s="17">
        <v>4759.04</v>
      </c>
      <c r="C22" s="17">
        <v>161.91999999999999</v>
      </c>
      <c r="D22" s="17">
        <v>0.23</v>
      </c>
      <c r="E22" s="17">
        <v>228.59</v>
      </c>
      <c r="F22" s="17">
        <v>3095</v>
      </c>
      <c r="G22" s="17">
        <v>1194</v>
      </c>
      <c r="H22" s="17">
        <v>160.74</v>
      </c>
      <c r="I22" s="17">
        <v>34.53</v>
      </c>
      <c r="J22" s="17">
        <v>8.85</v>
      </c>
      <c r="K22" s="17">
        <v>0.11</v>
      </c>
      <c r="L22" s="17">
        <v>0.71</v>
      </c>
      <c r="M22" s="17">
        <f t="shared" si="0"/>
        <v>263.12</v>
      </c>
      <c r="N22" s="35">
        <f t="shared" si="1"/>
        <v>59722.995813656475</v>
      </c>
      <c r="O22" s="36">
        <f t="shared" si="2"/>
        <v>8.2417734222845929E-2</v>
      </c>
      <c r="P22" s="17"/>
      <c r="Q22" s="43" t="s">
        <v>43</v>
      </c>
      <c r="R22" s="38">
        <v>9</v>
      </c>
      <c r="S22" s="39">
        <v>2.4619322390367726</v>
      </c>
      <c r="T22" s="39"/>
      <c r="U22" s="17"/>
      <c r="V22" s="43"/>
      <c r="W22" s="38"/>
      <c r="X22" s="39"/>
      <c r="Y22" s="53"/>
      <c r="Z22" s="53"/>
    </row>
    <row r="23" spans="1:26" x14ac:dyDescent="0.25">
      <c r="A23" s="17">
        <v>18</v>
      </c>
      <c r="B23" s="17">
        <v>5840.64</v>
      </c>
      <c r="C23" s="17">
        <v>136.66999999999999</v>
      </c>
      <c r="D23" s="17">
        <v>0.22</v>
      </c>
      <c r="E23" s="17">
        <v>275.99</v>
      </c>
      <c r="F23" s="17">
        <v>5272</v>
      </c>
      <c r="G23" s="17">
        <v>1203</v>
      </c>
      <c r="H23" s="17">
        <v>137.29</v>
      </c>
      <c r="I23" s="17">
        <v>25.96</v>
      </c>
      <c r="J23" s="17">
        <v>12.45</v>
      </c>
      <c r="K23" s="17">
        <v>0.08</v>
      </c>
      <c r="L23" s="17">
        <v>0.85</v>
      </c>
      <c r="M23" s="17">
        <f t="shared" si="0"/>
        <v>301.95</v>
      </c>
      <c r="N23" s="35">
        <f t="shared" si="1"/>
        <v>68536.63190154139</v>
      </c>
      <c r="O23" s="36">
        <f t="shared" si="2"/>
        <v>9.4580552024127115E-2</v>
      </c>
      <c r="P23" s="17"/>
      <c r="Q23" s="43" t="s">
        <v>45</v>
      </c>
      <c r="R23" s="38">
        <v>5</v>
      </c>
      <c r="S23" s="39">
        <v>1.4497433560186397</v>
      </c>
      <c r="T23" s="39"/>
      <c r="U23" s="17"/>
      <c r="V23" s="43"/>
      <c r="W23" s="38"/>
      <c r="X23" s="39"/>
      <c r="Y23" s="53"/>
      <c r="Z23" s="53"/>
    </row>
    <row r="24" spans="1:26" x14ac:dyDescent="0.25">
      <c r="A24" s="17">
        <v>19</v>
      </c>
      <c r="B24" s="17">
        <v>6604.52</v>
      </c>
      <c r="C24" s="17">
        <v>135.63</v>
      </c>
      <c r="D24" s="17">
        <v>0.23</v>
      </c>
      <c r="E24" s="17">
        <v>277.91000000000003</v>
      </c>
      <c r="F24" s="17">
        <v>5153</v>
      </c>
      <c r="G24" s="17">
        <v>1229</v>
      </c>
      <c r="H24" s="17">
        <v>137.65</v>
      </c>
      <c r="I24" s="17">
        <v>32.03</v>
      </c>
      <c r="J24" s="17">
        <v>11.02</v>
      </c>
      <c r="K24" s="17">
        <v>0.09</v>
      </c>
      <c r="L24" s="17">
        <v>0.81</v>
      </c>
      <c r="M24" s="17">
        <f t="shared" si="0"/>
        <v>309.94000000000005</v>
      </c>
      <c r="N24" s="35">
        <f t="shared" si="1"/>
        <v>70350.202654624096</v>
      </c>
      <c r="O24" s="36">
        <f t="shared" si="2"/>
        <v>9.7083279663381247E-2</v>
      </c>
      <c r="P24" s="17"/>
      <c r="Q24" s="43" t="s">
        <v>44</v>
      </c>
      <c r="R24" s="38">
        <v>5</v>
      </c>
      <c r="S24" s="39">
        <v>1.5286591509415031</v>
      </c>
      <c r="T24" s="39"/>
      <c r="U24" s="17"/>
      <c r="V24" s="43"/>
      <c r="W24" s="38"/>
      <c r="X24" s="39"/>
      <c r="Y24" s="53"/>
      <c r="Z24" s="53"/>
    </row>
    <row r="25" spans="1:26" x14ac:dyDescent="0.25">
      <c r="A25" s="17">
        <v>20</v>
      </c>
      <c r="B25" s="17">
        <v>10295.48</v>
      </c>
      <c r="C25" s="17">
        <v>9.7200000000000006</v>
      </c>
      <c r="D25" s="17">
        <v>0.13</v>
      </c>
      <c r="E25" s="17">
        <v>408.43</v>
      </c>
      <c r="F25" s="17">
        <v>4048</v>
      </c>
      <c r="G25" s="17">
        <v>1312</v>
      </c>
      <c r="H25" s="17">
        <v>11.38</v>
      </c>
      <c r="I25" s="17">
        <v>61.49</v>
      </c>
      <c r="J25" s="17">
        <v>8.86</v>
      </c>
      <c r="K25" s="17">
        <v>0.11</v>
      </c>
      <c r="L25" s="17">
        <v>0.54</v>
      </c>
      <c r="M25" s="17">
        <f t="shared" si="0"/>
        <v>469.92</v>
      </c>
      <c r="N25" s="35">
        <f t="shared" si="1"/>
        <v>106662.47412873765</v>
      </c>
      <c r="O25" s="36">
        <f t="shared" si="2"/>
        <v>0.14719421429765794</v>
      </c>
      <c r="P25" s="17"/>
      <c r="Q25" s="43" t="s">
        <v>69</v>
      </c>
      <c r="R25" s="38">
        <v>7</v>
      </c>
      <c r="S25" s="39">
        <v>2.2253602644656767</v>
      </c>
      <c r="T25" s="39"/>
      <c r="U25" s="17"/>
      <c r="V25" s="43"/>
      <c r="W25" s="38"/>
      <c r="X25" s="39"/>
      <c r="Y25" s="53"/>
      <c r="Z25" s="53"/>
    </row>
    <row r="26" spans="1:26" x14ac:dyDescent="0.25">
      <c r="A26" s="17">
        <v>21</v>
      </c>
      <c r="B26" s="17">
        <v>3305.64</v>
      </c>
      <c r="C26" s="17">
        <v>152.66</v>
      </c>
      <c r="D26" s="17">
        <v>0.33</v>
      </c>
      <c r="E26" s="17">
        <v>148.04</v>
      </c>
      <c r="F26" s="17">
        <v>5159</v>
      </c>
      <c r="G26" s="17">
        <v>1276</v>
      </c>
      <c r="H26" s="17">
        <v>149.38</v>
      </c>
      <c r="I26" s="17">
        <v>30.23</v>
      </c>
      <c r="J26" s="17">
        <v>5.64</v>
      </c>
      <c r="K26" s="17">
        <v>0.18</v>
      </c>
      <c r="L26" s="17">
        <v>0.83</v>
      </c>
      <c r="M26" s="17">
        <f t="shared" si="0"/>
        <v>178.26999999999998</v>
      </c>
      <c r="N26" s="35">
        <f t="shared" si="1"/>
        <v>40463.736940181436</v>
      </c>
      <c r="O26" s="36">
        <f t="shared" si="2"/>
        <v>5.5839956977450381E-2</v>
      </c>
      <c r="P26" s="17"/>
      <c r="Q26" s="43" t="s">
        <v>70</v>
      </c>
      <c r="R26" s="38">
        <v>7</v>
      </c>
      <c r="S26" s="39">
        <v>2.3611935361506005</v>
      </c>
      <c r="T26" s="39"/>
      <c r="U26" s="17"/>
      <c r="V26" s="43"/>
      <c r="W26" s="38"/>
      <c r="X26" s="39"/>
      <c r="Y26" s="53"/>
      <c r="Z26" s="53"/>
    </row>
    <row r="27" spans="1:26" x14ac:dyDescent="0.25">
      <c r="A27" s="17">
        <v>22</v>
      </c>
      <c r="B27" s="17">
        <v>19624.28</v>
      </c>
      <c r="C27" s="17">
        <v>23.51</v>
      </c>
      <c r="D27" s="17">
        <v>0.06</v>
      </c>
      <c r="E27" s="17">
        <v>917.68</v>
      </c>
      <c r="F27" s="17">
        <v>5043</v>
      </c>
      <c r="G27" s="17">
        <v>1490</v>
      </c>
      <c r="H27" s="17">
        <v>23.37</v>
      </c>
      <c r="I27" s="17">
        <v>25.4</v>
      </c>
      <c r="J27" s="17">
        <v>42.08</v>
      </c>
      <c r="K27" s="17">
        <v>0.02</v>
      </c>
      <c r="L27" s="17">
        <v>0.85</v>
      </c>
      <c r="M27" s="17">
        <f t="shared" si="0"/>
        <v>943.07999999999993</v>
      </c>
      <c r="N27" s="35">
        <f t="shared" si="1"/>
        <v>214060.36368175413</v>
      </c>
      <c r="O27" s="36">
        <f t="shared" si="2"/>
        <v>0.2954033018808207</v>
      </c>
      <c r="P27" s="17"/>
      <c r="Q27" s="43" t="s">
        <v>71</v>
      </c>
      <c r="R27" s="38">
        <v>3</v>
      </c>
      <c r="S27" s="39">
        <v>1.0720664068629151</v>
      </c>
      <c r="T27" s="39"/>
      <c r="U27" s="17"/>
      <c r="V27" s="43"/>
      <c r="W27" s="38"/>
      <c r="X27" s="39"/>
      <c r="Y27" s="53"/>
      <c r="Z27" s="53"/>
    </row>
    <row r="28" spans="1:26" x14ac:dyDescent="0.25">
      <c r="A28" s="17">
        <v>23</v>
      </c>
      <c r="B28" s="17">
        <v>39938.080000000002</v>
      </c>
      <c r="C28" s="17">
        <v>15.06</v>
      </c>
      <c r="D28" s="17">
        <v>0.05</v>
      </c>
      <c r="E28" s="17">
        <v>967.85</v>
      </c>
      <c r="F28" s="17">
        <v>5629</v>
      </c>
      <c r="G28" s="17">
        <v>1473</v>
      </c>
      <c r="H28" s="17">
        <v>17.510000000000002</v>
      </c>
      <c r="I28" s="17">
        <v>253.3</v>
      </c>
      <c r="J28" s="17">
        <v>4.1100000000000003</v>
      </c>
      <c r="K28" s="17">
        <v>0.24</v>
      </c>
      <c r="L28" s="17">
        <v>0.22</v>
      </c>
      <c r="M28" s="17">
        <f t="shared" si="0"/>
        <v>1221.1500000000001</v>
      </c>
      <c r="N28" s="35">
        <f t="shared" si="1"/>
        <v>277176.71153027745</v>
      </c>
      <c r="O28" s="36">
        <f t="shared" si="2"/>
        <v>0.38250386191178287</v>
      </c>
      <c r="P28" s="17"/>
      <c r="Q28" s="43" t="s">
        <v>72</v>
      </c>
      <c r="R28" s="38">
        <v>4</v>
      </c>
      <c r="S28" s="39">
        <v>1.455419128837574</v>
      </c>
      <c r="T28" s="39"/>
      <c r="U28" s="17"/>
      <c r="V28" s="43"/>
      <c r="W28" s="38"/>
      <c r="X28" s="39"/>
      <c r="Y28" s="53"/>
      <c r="Z28" s="53"/>
    </row>
    <row r="29" spans="1:26" x14ac:dyDescent="0.25">
      <c r="A29" s="17">
        <v>24</v>
      </c>
      <c r="B29" s="17">
        <v>19840.599999999999</v>
      </c>
      <c r="C29" s="17">
        <v>40.85</v>
      </c>
      <c r="D29" s="17">
        <v>7.0000000000000007E-2</v>
      </c>
      <c r="E29" s="17">
        <v>576.74</v>
      </c>
      <c r="F29" s="17">
        <v>4171</v>
      </c>
      <c r="G29" s="17">
        <v>1501</v>
      </c>
      <c r="H29" s="17">
        <v>41.16</v>
      </c>
      <c r="I29" s="17">
        <v>144.76</v>
      </c>
      <c r="J29" s="17">
        <v>4.47</v>
      </c>
      <c r="K29" s="17">
        <v>0.22</v>
      </c>
      <c r="L29" s="17">
        <v>0.33</v>
      </c>
      <c r="M29" s="17">
        <f t="shared" si="0"/>
        <v>721.5</v>
      </c>
      <c r="N29" s="35">
        <f t="shared" si="1"/>
        <v>163766.11994357384</v>
      </c>
      <c r="O29" s="36">
        <f t="shared" si="2"/>
        <v>0.22599724552213188</v>
      </c>
      <c r="P29" s="17"/>
      <c r="Q29" s="43" t="s">
        <v>73</v>
      </c>
      <c r="R29" s="38">
        <v>7</v>
      </c>
      <c r="S29" s="39">
        <v>2.6864384978801996</v>
      </c>
      <c r="T29" s="17"/>
      <c r="U29" s="17"/>
      <c r="V29" s="43"/>
      <c r="W29" s="38"/>
      <c r="X29" s="39"/>
      <c r="Y29" s="53"/>
      <c r="Z29" s="53"/>
    </row>
    <row r="30" spans="1:26" x14ac:dyDescent="0.25">
      <c r="A30" s="17">
        <v>25</v>
      </c>
      <c r="B30" s="17">
        <v>5631.08</v>
      </c>
      <c r="C30" s="17">
        <v>25.34</v>
      </c>
      <c r="D30" s="17">
        <v>0.2</v>
      </c>
      <c r="E30" s="17">
        <v>266.27999999999997</v>
      </c>
      <c r="F30" s="17">
        <v>4348</v>
      </c>
      <c r="G30" s="17">
        <v>1407</v>
      </c>
      <c r="H30" s="17">
        <v>26.06</v>
      </c>
      <c r="I30" s="17">
        <v>26.84</v>
      </c>
      <c r="J30" s="17">
        <v>11.91</v>
      </c>
      <c r="K30" s="17">
        <v>0.08</v>
      </c>
      <c r="L30" s="17">
        <v>0.84</v>
      </c>
      <c r="M30" s="17">
        <f t="shared" si="0"/>
        <v>293.11999999999995</v>
      </c>
      <c r="N30" s="35">
        <f t="shared" si="1"/>
        <v>66532.397890312335</v>
      </c>
      <c r="O30" s="36">
        <f t="shared" si="2"/>
        <v>9.1814709088631014E-2</v>
      </c>
      <c r="P30" s="17"/>
      <c r="Q30" s="43" t="s">
        <v>74</v>
      </c>
      <c r="R30" s="38">
        <v>3</v>
      </c>
      <c r="S30" s="39">
        <v>1.2317711270318883</v>
      </c>
      <c r="T30" s="17"/>
      <c r="U30" s="39"/>
      <c r="V30" s="43"/>
      <c r="W30" s="38"/>
      <c r="X30" s="39"/>
      <c r="Y30" s="53"/>
      <c r="Z30" s="53"/>
    </row>
    <row r="31" spans="1:26" x14ac:dyDescent="0.25">
      <c r="A31" s="17">
        <v>26</v>
      </c>
      <c r="B31" s="17">
        <v>8422.9599999999991</v>
      </c>
      <c r="C31" s="17">
        <v>87.61</v>
      </c>
      <c r="D31" s="17">
        <v>0.16</v>
      </c>
      <c r="E31" s="17">
        <v>286.76</v>
      </c>
      <c r="F31" s="17">
        <v>4570</v>
      </c>
      <c r="G31" s="17">
        <v>1495</v>
      </c>
      <c r="H31" s="17">
        <v>85.84</v>
      </c>
      <c r="I31" s="17">
        <v>44.5</v>
      </c>
      <c r="J31" s="17">
        <v>8.9700000000000006</v>
      </c>
      <c r="K31" s="17">
        <v>0.11</v>
      </c>
      <c r="L31" s="17">
        <v>0.71</v>
      </c>
      <c r="M31" s="17">
        <f t="shared" si="0"/>
        <v>331.26</v>
      </c>
      <c r="N31" s="35">
        <f t="shared" si="1"/>
        <v>75189.417730434187</v>
      </c>
      <c r="O31" s="36">
        <f t="shared" si="2"/>
        <v>0.10376139646799917</v>
      </c>
      <c r="P31" s="17"/>
      <c r="Q31" s="43" t="s">
        <v>75</v>
      </c>
      <c r="R31" s="38">
        <v>3</v>
      </c>
      <c r="S31" s="39">
        <v>1.2957425995931984</v>
      </c>
      <c r="T31" s="17"/>
      <c r="U31" s="39"/>
      <c r="V31" s="43"/>
      <c r="W31" s="38"/>
      <c r="X31" s="39"/>
      <c r="Y31" s="53"/>
      <c r="Z31" s="53"/>
    </row>
    <row r="32" spans="1:26" x14ac:dyDescent="0.25">
      <c r="A32" s="17">
        <v>27</v>
      </c>
      <c r="B32" s="17">
        <v>20124.52</v>
      </c>
      <c r="C32" s="17">
        <v>10.71</v>
      </c>
      <c r="D32" s="17">
        <v>0.14000000000000001</v>
      </c>
      <c r="E32" s="17">
        <v>447.96</v>
      </c>
      <c r="F32" s="17">
        <v>2086</v>
      </c>
      <c r="G32" s="17">
        <v>1423</v>
      </c>
      <c r="H32" s="17">
        <v>9.35</v>
      </c>
      <c r="I32" s="17">
        <v>69.62</v>
      </c>
      <c r="J32" s="17">
        <v>8.5</v>
      </c>
      <c r="K32" s="17">
        <v>0.12</v>
      </c>
      <c r="L32" s="17">
        <v>0.7</v>
      </c>
      <c r="M32" s="17">
        <f t="shared" si="0"/>
        <v>517.57999999999993</v>
      </c>
      <c r="N32" s="35">
        <f t="shared" si="1"/>
        <v>117480.3442278516</v>
      </c>
      <c r="O32" s="36">
        <f t="shared" si="2"/>
        <v>0.1621228750344352</v>
      </c>
      <c r="P32" s="17"/>
      <c r="Q32" s="43" t="s">
        <v>76</v>
      </c>
      <c r="R32" s="38">
        <v>5</v>
      </c>
      <c r="S32" s="39">
        <v>2.225848907158698</v>
      </c>
      <c r="T32" s="17"/>
      <c r="U32" s="39"/>
      <c r="V32" s="43"/>
      <c r="W32" s="38"/>
      <c r="X32" s="39"/>
      <c r="Y32" s="53"/>
      <c r="Z32" s="53"/>
    </row>
    <row r="33" spans="1:26" x14ac:dyDescent="0.25">
      <c r="A33" s="17">
        <v>28</v>
      </c>
      <c r="B33" s="17">
        <v>15338.44</v>
      </c>
      <c r="C33" s="17">
        <v>111.05</v>
      </c>
      <c r="D33" s="17">
        <v>0.08</v>
      </c>
      <c r="E33" s="17">
        <v>627.53</v>
      </c>
      <c r="F33" s="17">
        <v>3204</v>
      </c>
      <c r="G33" s="17">
        <v>1413</v>
      </c>
      <c r="H33" s="17">
        <v>109.86</v>
      </c>
      <c r="I33" s="17">
        <v>58.59</v>
      </c>
      <c r="J33" s="17">
        <v>17.88</v>
      </c>
      <c r="K33" s="17">
        <v>0.06</v>
      </c>
      <c r="L33" s="17">
        <v>0.53</v>
      </c>
      <c r="M33" s="17">
        <f t="shared" si="0"/>
        <v>686.12</v>
      </c>
      <c r="N33" s="35">
        <f t="shared" si="1"/>
        <v>155735.56509450433</v>
      </c>
      <c r="O33" s="36">
        <f t="shared" si="2"/>
        <v>0.21491507983041597</v>
      </c>
      <c r="P33" s="17"/>
      <c r="Q33" s="43" t="s">
        <v>77</v>
      </c>
      <c r="R33" s="38">
        <v>4</v>
      </c>
      <c r="S33" s="39">
        <v>1.8500231620515328</v>
      </c>
      <c r="T33" s="17"/>
      <c r="U33" s="39"/>
      <c r="V33" s="43"/>
      <c r="W33" s="38"/>
      <c r="X33" s="39"/>
      <c r="Y33" s="53"/>
      <c r="Z33" s="53"/>
    </row>
    <row r="34" spans="1:26" x14ac:dyDescent="0.25">
      <c r="A34" s="17">
        <v>29</v>
      </c>
      <c r="B34" s="17">
        <v>2298.4</v>
      </c>
      <c r="C34" s="17">
        <v>101.39</v>
      </c>
      <c r="D34" s="17">
        <v>0.43</v>
      </c>
      <c r="E34" s="17">
        <v>114.31</v>
      </c>
      <c r="F34" s="17">
        <v>3679</v>
      </c>
      <c r="G34" s="17">
        <v>1424</v>
      </c>
      <c r="H34" s="17">
        <v>107.2</v>
      </c>
      <c r="I34" s="17">
        <v>27.02</v>
      </c>
      <c r="J34" s="17">
        <v>4.8099999999999996</v>
      </c>
      <c r="K34" s="17">
        <v>0.21</v>
      </c>
      <c r="L34" s="17">
        <v>0.86</v>
      </c>
      <c r="M34" s="17">
        <f t="shared" si="0"/>
        <v>141.33000000000001</v>
      </c>
      <c r="N34" s="35">
        <f t="shared" si="1"/>
        <v>32079.093183125839</v>
      </c>
      <c r="O34" s="36">
        <f t="shared" si="2"/>
        <v>4.4269148592713657E-2</v>
      </c>
      <c r="P34" s="17"/>
      <c r="Q34" s="43" t="s">
        <v>78</v>
      </c>
      <c r="R34" s="38">
        <v>8</v>
      </c>
      <c r="S34" s="39">
        <v>4.1415475265472024</v>
      </c>
      <c r="T34" s="17"/>
      <c r="U34" s="39"/>
      <c r="V34" s="43"/>
      <c r="W34" s="38"/>
      <c r="X34" s="39"/>
      <c r="Y34" s="53"/>
      <c r="Z34" s="53"/>
    </row>
    <row r="35" spans="1:26" x14ac:dyDescent="0.25">
      <c r="A35" s="17">
        <v>30</v>
      </c>
      <c r="B35" s="17">
        <v>33374.120000000003</v>
      </c>
      <c r="C35" s="17">
        <v>21.07</v>
      </c>
      <c r="D35" s="17">
        <v>0.1</v>
      </c>
      <c r="E35" s="17">
        <v>661.88</v>
      </c>
      <c r="F35" s="17">
        <v>3765</v>
      </c>
      <c r="G35" s="17">
        <v>1518</v>
      </c>
      <c r="H35" s="17">
        <v>18.79</v>
      </c>
      <c r="I35" s="17">
        <v>205.43</v>
      </c>
      <c r="J35" s="17">
        <v>3.86</v>
      </c>
      <c r="K35" s="17">
        <v>0.26</v>
      </c>
      <c r="L35" s="17">
        <v>0.36</v>
      </c>
      <c r="M35" s="17">
        <f t="shared" si="0"/>
        <v>867.31</v>
      </c>
      <c r="N35" s="35">
        <f t="shared" si="1"/>
        <v>196862.0838368136</v>
      </c>
      <c r="O35" s="36">
        <f t="shared" si="2"/>
        <v>0.27166967569480277</v>
      </c>
      <c r="P35" s="17"/>
      <c r="Q35" s="62" t="s">
        <v>66</v>
      </c>
      <c r="R35" s="63">
        <v>265</v>
      </c>
      <c r="S35" s="64">
        <v>53.539342605934515</v>
      </c>
      <c r="T35" s="17"/>
      <c r="U35" s="39"/>
      <c r="V35" s="43"/>
      <c r="W35" s="38"/>
      <c r="X35" s="39"/>
      <c r="Y35" s="53"/>
      <c r="Z35" s="53"/>
    </row>
    <row r="36" spans="1:26" x14ac:dyDescent="0.25">
      <c r="A36" s="17">
        <v>31</v>
      </c>
      <c r="B36" s="17">
        <v>38376.519999999997</v>
      </c>
      <c r="C36" s="17">
        <v>62.02</v>
      </c>
      <c r="D36" s="17">
        <v>0.05</v>
      </c>
      <c r="E36" s="17">
        <v>976.19</v>
      </c>
      <c r="F36" s="17">
        <v>5312</v>
      </c>
      <c r="G36" s="17">
        <v>1767</v>
      </c>
      <c r="H36" s="17">
        <v>59.95</v>
      </c>
      <c r="I36" s="17">
        <v>332.56</v>
      </c>
      <c r="J36" s="17">
        <v>3.11</v>
      </c>
      <c r="K36" s="17">
        <v>0.32</v>
      </c>
      <c r="L36" s="17">
        <v>0.18</v>
      </c>
      <c r="M36" s="17">
        <f t="shared" si="0"/>
        <v>1308.75</v>
      </c>
      <c r="N36" s="35">
        <f t="shared" si="1"/>
        <v>297060.16559411259</v>
      </c>
      <c r="O36" s="36">
        <f t="shared" si="2"/>
        <v>0.40994302851987535</v>
      </c>
      <c r="P36" s="17"/>
      <c r="Q36" s="17"/>
      <c r="R36" s="17"/>
      <c r="S36" s="17"/>
      <c r="T36" s="17"/>
      <c r="U36" s="39"/>
      <c r="V36" s="43"/>
      <c r="W36" s="38"/>
      <c r="X36" s="39"/>
      <c r="Y36" s="53"/>
      <c r="Z36" s="53"/>
    </row>
    <row r="37" spans="1:26" x14ac:dyDescent="0.25">
      <c r="A37" s="17">
        <v>32</v>
      </c>
      <c r="B37" s="17">
        <v>39762.32</v>
      </c>
      <c r="C37" s="17">
        <v>61.94</v>
      </c>
      <c r="D37" s="17">
        <v>0.08</v>
      </c>
      <c r="E37" s="17">
        <v>832.37</v>
      </c>
      <c r="F37" s="17">
        <v>3296</v>
      </c>
      <c r="G37" s="17">
        <v>1728</v>
      </c>
      <c r="H37" s="17">
        <v>60.63</v>
      </c>
      <c r="I37" s="17">
        <v>170.23</v>
      </c>
      <c r="J37" s="17">
        <v>6.11</v>
      </c>
      <c r="K37" s="17">
        <v>0.16</v>
      </c>
      <c r="L37" s="17">
        <v>0.38</v>
      </c>
      <c r="M37" s="17">
        <f t="shared" si="0"/>
        <v>1002.6</v>
      </c>
      <c r="N37" s="35">
        <f t="shared" si="1"/>
        <v>227570.21740183939</v>
      </c>
      <c r="O37" s="36">
        <f t="shared" si="2"/>
        <v>0.31404690001453833</v>
      </c>
      <c r="P37" s="17"/>
      <c r="Q37" s="17"/>
      <c r="R37" s="17"/>
      <c r="S37" s="17"/>
      <c r="T37" s="17"/>
      <c r="U37" s="39"/>
      <c r="V37" s="43"/>
      <c r="W37" s="38"/>
      <c r="X37" s="39"/>
      <c r="Y37" s="53"/>
      <c r="Z37" s="53"/>
    </row>
    <row r="38" spans="1:26" x14ac:dyDescent="0.25">
      <c r="A38" s="17">
        <v>33</v>
      </c>
      <c r="B38" s="17">
        <v>5522.92</v>
      </c>
      <c r="C38" s="17">
        <v>119.98</v>
      </c>
      <c r="D38" s="17">
        <v>0.28999999999999998</v>
      </c>
      <c r="E38" s="17">
        <v>188.3</v>
      </c>
      <c r="F38" s="17">
        <v>2899</v>
      </c>
      <c r="G38" s="17">
        <v>1454</v>
      </c>
      <c r="H38" s="17">
        <v>125.45</v>
      </c>
      <c r="I38" s="17">
        <v>45.96</v>
      </c>
      <c r="J38" s="17">
        <v>5.56</v>
      </c>
      <c r="K38" s="17">
        <v>0.18</v>
      </c>
      <c r="L38" s="17">
        <v>0.71</v>
      </c>
      <c r="M38" s="17">
        <f t="shared" si="0"/>
        <v>234.26000000000002</v>
      </c>
      <c r="N38" s="35">
        <f t="shared" si="1"/>
        <v>53172.351015913526</v>
      </c>
      <c r="O38" s="36">
        <f t="shared" si="2"/>
        <v>7.3377844401960657E-2</v>
      </c>
      <c r="P38" s="17"/>
      <c r="Q38" s="17"/>
      <c r="R38" s="17"/>
      <c r="S38" s="17"/>
      <c r="T38" s="17"/>
      <c r="U38" s="39"/>
    </row>
    <row r="39" spans="1:26" x14ac:dyDescent="0.25">
      <c r="A39" s="17">
        <v>34</v>
      </c>
      <c r="B39" s="17">
        <v>20976.28</v>
      </c>
      <c r="C39" s="17">
        <v>147.34</v>
      </c>
      <c r="D39" s="17">
        <v>0.06</v>
      </c>
      <c r="E39" s="17">
        <v>946.63</v>
      </c>
      <c r="F39" s="17">
        <v>2565</v>
      </c>
      <c r="G39" s="17">
        <v>1468</v>
      </c>
      <c r="H39" s="17">
        <v>144.38999999999999</v>
      </c>
      <c r="I39" s="17">
        <v>144.58000000000001</v>
      </c>
      <c r="J39" s="17">
        <v>7.15</v>
      </c>
      <c r="K39" s="17">
        <v>0.14000000000000001</v>
      </c>
      <c r="L39" s="17">
        <v>0.24</v>
      </c>
      <c r="M39" s="17">
        <f t="shared" si="0"/>
        <v>1091.21</v>
      </c>
      <c r="N39" s="35">
        <f t="shared" si="1"/>
        <v>247682.92133558865</v>
      </c>
      <c r="O39" s="36">
        <f t="shared" si="2"/>
        <v>0.34180243144311229</v>
      </c>
      <c r="P39" s="17"/>
      <c r="Q39" s="17"/>
      <c r="R39" s="17"/>
      <c r="S39" s="17"/>
      <c r="T39" s="17"/>
      <c r="U39" s="39"/>
    </row>
    <row r="40" spans="1:26" x14ac:dyDescent="0.25">
      <c r="A40" s="17">
        <v>35</v>
      </c>
      <c r="B40" s="17">
        <v>6962.8</v>
      </c>
      <c r="C40" s="17">
        <v>9.5299999999999994</v>
      </c>
      <c r="D40" s="17">
        <v>0.24</v>
      </c>
      <c r="E40" s="17">
        <v>225.42</v>
      </c>
      <c r="F40" s="17">
        <v>3030</v>
      </c>
      <c r="G40" s="17">
        <v>1502</v>
      </c>
      <c r="H40" s="17">
        <v>7.29</v>
      </c>
      <c r="I40" s="17">
        <v>45.17</v>
      </c>
      <c r="J40" s="17">
        <v>6.66</v>
      </c>
      <c r="K40" s="17">
        <v>0.15</v>
      </c>
      <c r="L40" s="17">
        <v>0.76</v>
      </c>
      <c r="M40" s="17">
        <f t="shared" si="0"/>
        <v>270.58999999999997</v>
      </c>
      <c r="N40" s="35">
        <f t="shared" si="1"/>
        <v>61418.53693074378</v>
      </c>
      <c r="O40" s="36">
        <f t="shared" si="2"/>
        <v>8.4757580964426413E-2</v>
      </c>
      <c r="P40" s="17"/>
      <c r="Q40" s="17"/>
      <c r="R40" s="17"/>
      <c r="S40" s="17"/>
      <c r="T40" s="17"/>
      <c r="U40" s="39"/>
    </row>
    <row r="41" spans="1:26" x14ac:dyDescent="0.25">
      <c r="A41" s="17">
        <v>36</v>
      </c>
      <c r="B41" s="17">
        <v>29547.96</v>
      </c>
      <c r="C41" s="17">
        <v>175.02</v>
      </c>
      <c r="D41" s="17">
        <v>0.08</v>
      </c>
      <c r="E41" s="17">
        <v>786.04</v>
      </c>
      <c r="F41" s="17">
        <v>4685</v>
      </c>
      <c r="G41" s="17">
        <v>1571</v>
      </c>
      <c r="H41" s="17">
        <v>177.35</v>
      </c>
      <c r="I41" s="17">
        <v>186.79</v>
      </c>
      <c r="J41" s="17">
        <v>4.9800000000000004</v>
      </c>
      <c r="K41" s="17">
        <v>0.2</v>
      </c>
      <c r="L41" s="17">
        <v>0.27</v>
      </c>
      <c r="M41" s="17">
        <f t="shared" si="0"/>
        <v>972.82999999999993</v>
      </c>
      <c r="N41" s="35">
        <f t="shared" si="1"/>
        <v>220813.02074110453</v>
      </c>
      <c r="O41" s="36">
        <f t="shared" si="2"/>
        <v>0.30472196862272422</v>
      </c>
      <c r="P41" s="17"/>
      <c r="Q41" s="17"/>
      <c r="R41" s="17"/>
      <c r="S41" s="17"/>
      <c r="T41" s="17"/>
      <c r="U41" s="39"/>
    </row>
    <row r="42" spans="1:26" x14ac:dyDescent="0.25">
      <c r="A42" s="17">
        <v>37</v>
      </c>
      <c r="B42" s="17">
        <v>4880.72</v>
      </c>
      <c r="C42" s="40">
        <v>175.59</v>
      </c>
      <c r="D42" s="17">
        <v>0.23</v>
      </c>
      <c r="E42" s="17">
        <v>175.44</v>
      </c>
      <c r="F42" s="17">
        <v>4477</v>
      </c>
      <c r="G42" s="17">
        <v>1549</v>
      </c>
      <c r="H42" s="17">
        <v>173.19</v>
      </c>
      <c r="I42" s="17">
        <v>44.27</v>
      </c>
      <c r="J42" s="17">
        <v>5.67</v>
      </c>
      <c r="K42" s="17">
        <v>0.18</v>
      </c>
      <c r="L42" s="17">
        <v>0.7</v>
      </c>
      <c r="M42" s="17">
        <f t="shared" si="0"/>
        <v>219.71</v>
      </c>
      <c r="N42" s="35">
        <f t="shared" si="1"/>
        <v>49869.791008735425</v>
      </c>
      <c r="O42" s="36">
        <f t="shared" si="2"/>
        <v>6.8820311592054886E-2</v>
      </c>
      <c r="P42" s="17"/>
      <c r="Q42" s="17"/>
      <c r="R42" s="17"/>
      <c r="S42" s="17"/>
      <c r="T42" s="17"/>
      <c r="U42" s="17"/>
    </row>
    <row r="43" spans="1:26" x14ac:dyDescent="0.25">
      <c r="A43" s="17">
        <v>38</v>
      </c>
      <c r="B43" s="17">
        <v>33678.32</v>
      </c>
      <c r="C43" s="17">
        <v>26.81</v>
      </c>
      <c r="D43" s="17">
        <v>0.04</v>
      </c>
      <c r="E43" s="17">
        <v>1569.73</v>
      </c>
      <c r="F43" s="17">
        <v>3847</v>
      </c>
      <c r="G43" s="17">
        <v>1823</v>
      </c>
      <c r="H43" s="17">
        <v>26.78</v>
      </c>
      <c r="I43" s="17">
        <v>25.98</v>
      </c>
      <c r="J43" s="17">
        <v>72.040000000000006</v>
      </c>
      <c r="K43" s="17">
        <v>0.01</v>
      </c>
      <c r="L43" s="17">
        <v>0.84</v>
      </c>
      <c r="M43" s="17">
        <f t="shared" si="0"/>
        <v>1595.71</v>
      </c>
      <c r="N43" s="35">
        <f t="shared" si="1"/>
        <v>362194.3662580183</v>
      </c>
      <c r="O43" s="36">
        <f t="shared" si="2"/>
        <v>0.4998282254360652</v>
      </c>
      <c r="P43" s="17"/>
      <c r="Q43" s="17"/>
      <c r="R43" s="17"/>
      <c r="S43" s="17"/>
      <c r="T43" s="17"/>
      <c r="U43" s="17"/>
    </row>
    <row r="44" spans="1:26" x14ac:dyDescent="0.25">
      <c r="A44" s="17">
        <v>39</v>
      </c>
      <c r="B44" s="17">
        <v>12884.56</v>
      </c>
      <c r="C44" s="17">
        <v>48.77</v>
      </c>
      <c r="D44" s="17">
        <v>0.24</v>
      </c>
      <c r="E44" s="17">
        <v>289.35000000000002</v>
      </c>
      <c r="F44" s="17">
        <v>1778</v>
      </c>
      <c r="G44" s="17">
        <v>1693</v>
      </c>
      <c r="H44" s="17">
        <v>49.01</v>
      </c>
      <c r="I44" s="17">
        <v>66.27</v>
      </c>
      <c r="J44" s="17">
        <v>5.36</v>
      </c>
      <c r="K44" s="17">
        <v>0.19</v>
      </c>
      <c r="L44" s="17">
        <v>0.8</v>
      </c>
      <c r="M44" s="17">
        <f t="shared" si="0"/>
        <v>355.62</v>
      </c>
      <c r="N44" s="35">
        <f t="shared" si="1"/>
        <v>80718.652216678762</v>
      </c>
      <c r="O44" s="36">
        <f t="shared" si="2"/>
        <v>0.11139174005901668</v>
      </c>
      <c r="P44" s="17"/>
      <c r="Q44" s="17"/>
      <c r="R44" s="17"/>
      <c r="S44" s="17"/>
      <c r="T44" s="17"/>
      <c r="U44" s="17"/>
    </row>
    <row r="45" spans="1:26" x14ac:dyDescent="0.25">
      <c r="A45" s="17">
        <v>40</v>
      </c>
      <c r="B45" s="17">
        <v>10254.92</v>
      </c>
      <c r="C45" s="17">
        <v>63.98</v>
      </c>
      <c r="D45" s="17">
        <v>0.13</v>
      </c>
      <c r="E45" s="17">
        <v>388.86</v>
      </c>
      <c r="F45" s="17">
        <v>3031</v>
      </c>
      <c r="G45" s="17">
        <v>1759</v>
      </c>
      <c r="H45" s="17">
        <v>66.349999999999994</v>
      </c>
      <c r="I45" s="17">
        <v>60.77</v>
      </c>
      <c r="J45" s="17">
        <v>9.57</v>
      </c>
      <c r="K45" s="17">
        <v>0.1</v>
      </c>
      <c r="L45" s="17">
        <v>0.52</v>
      </c>
      <c r="M45" s="17">
        <f t="shared" si="0"/>
        <v>449.63</v>
      </c>
      <c r="N45" s="35">
        <f t="shared" si="1"/>
        <v>102057.04852422606</v>
      </c>
      <c r="O45" s="36">
        <f t="shared" si="2"/>
        <v>0.14083872696343197</v>
      </c>
      <c r="P45" s="17"/>
      <c r="Q45" s="17"/>
      <c r="R45" s="17"/>
      <c r="S45" s="17"/>
      <c r="T45" s="17"/>
      <c r="U45" s="17"/>
    </row>
    <row r="46" spans="1:26" x14ac:dyDescent="0.25">
      <c r="A46" s="17">
        <v>41</v>
      </c>
      <c r="B46" s="17">
        <v>20077.2</v>
      </c>
      <c r="C46" s="17">
        <v>123.98</v>
      </c>
      <c r="D46" s="17">
        <v>0.08</v>
      </c>
      <c r="E46" s="17">
        <v>674.41</v>
      </c>
      <c r="F46" s="17">
        <v>5366</v>
      </c>
      <c r="G46" s="17">
        <v>1649</v>
      </c>
      <c r="H46" s="17">
        <v>122.4</v>
      </c>
      <c r="I46" s="17">
        <v>59.61</v>
      </c>
      <c r="J46" s="17">
        <v>19.48</v>
      </c>
      <c r="K46" s="17">
        <v>0.05</v>
      </c>
      <c r="L46" s="17">
        <v>0.56999999999999995</v>
      </c>
      <c r="M46" s="17">
        <f t="shared" si="0"/>
        <v>734.02</v>
      </c>
      <c r="N46" s="35">
        <f t="shared" si="1"/>
        <v>166607.91041023153</v>
      </c>
      <c r="O46" s="36">
        <f t="shared" si="2"/>
        <v>0.2299189163661195</v>
      </c>
      <c r="P46" s="17"/>
      <c r="Q46" s="17"/>
      <c r="R46" s="17"/>
      <c r="S46" s="17"/>
      <c r="T46" s="17"/>
      <c r="U46" s="17"/>
    </row>
    <row r="47" spans="1:26" x14ac:dyDescent="0.25">
      <c r="A47" s="17">
        <v>42</v>
      </c>
      <c r="B47" s="17">
        <v>40958.839999999997</v>
      </c>
      <c r="C47" s="17">
        <v>11.88</v>
      </c>
      <c r="D47" s="17">
        <v>7.0000000000000007E-2</v>
      </c>
      <c r="E47" s="17">
        <v>726.95</v>
      </c>
      <c r="F47" s="17">
        <v>3451</v>
      </c>
      <c r="G47" s="17">
        <v>1697</v>
      </c>
      <c r="H47" s="17">
        <v>7.81</v>
      </c>
      <c r="I47" s="17">
        <v>295.3</v>
      </c>
      <c r="J47" s="17">
        <v>2.65</v>
      </c>
      <c r="K47" s="17">
        <v>0.38</v>
      </c>
      <c r="L47" s="17">
        <v>0.28000000000000003</v>
      </c>
      <c r="M47" s="17">
        <f t="shared" si="0"/>
        <v>1022.25</v>
      </c>
      <c r="N47" s="35">
        <f t="shared" si="1"/>
        <v>232030.37576204899</v>
      </c>
      <c r="O47" s="36">
        <f t="shared" si="2"/>
        <v>0.32020191855162761</v>
      </c>
      <c r="P47" s="17"/>
      <c r="Q47" s="17"/>
      <c r="R47" s="17"/>
      <c r="S47" s="17"/>
      <c r="T47" s="17"/>
      <c r="U47" s="17"/>
    </row>
    <row r="48" spans="1:26" x14ac:dyDescent="0.25">
      <c r="A48" s="17">
        <v>43</v>
      </c>
      <c r="B48" s="17">
        <v>8024.12</v>
      </c>
      <c r="C48" s="17">
        <v>29.35</v>
      </c>
      <c r="D48" s="17">
        <v>0.15</v>
      </c>
      <c r="E48" s="17">
        <v>306.07</v>
      </c>
      <c r="F48" s="17">
        <v>4793</v>
      </c>
      <c r="G48" s="17">
        <v>1724</v>
      </c>
      <c r="H48" s="17">
        <v>28.96</v>
      </c>
      <c r="I48" s="17">
        <v>42.9</v>
      </c>
      <c r="J48" s="17">
        <v>10.46</v>
      </c>
      <c r="K48" s="17">
        <v>0.1</v>
      </c>
      <c r="L48" s="17">
        <v>0.67</v>
      </c>
      <c r="M48" s="17">
        <f t="shared" si="0"/>
        <v>348.96999999999997</v>
      </c>
      <c r="N48" s="35">
        <f t="shared" si="1"/>
        <v>79209.234756353369</v>
      </c>
      <c r="O48" s="36">
        <f t="shared" si="2"/>
        <v>0.10930874396376765</v>
      </c>
      <c r="P48" s="17"/>
      <c r="Q48" s="17"/>
      <c r="R48" s="17"/>
      <c r="S48" s="17"/>
      <c r="T48" s="17"/>
      <c r="U48" s="17"/>
    </row>
    <row r="49" spans="1:22" x14ac:dyDescent="0.25">
      <c r="A49" s="17">
        <v>44</v>
      </c>
      <c r="B49" s="17">
        <v>16021.2</v>
      </c>
      <c r="C49" s="17">
        <v>9.6</v>
      </c>
      <c r="D49" s="17">
        <v>0.11</v>
      </c>
      <c r="E49" s="17">
        <v>549.73</v>
      </c>
      <c r="F49" s="17">
        <v>4922</v>
      </c>
      <c r="G49" s="17">
        <v>1738</v>
      </c>
      <c r="H49" s="17">
        <v>8.6999999999999993</v>
      </c>
      <c r="I49" s="17">
        <v>75.760000000000005</v>
      </c>
      <c r="J49" s="17">
        <v>11.76</v>
      </c>
      <c r="K49" s="17">
        <v>0.09</v>
      </c>
      <c r="L49" s="17">
        <v>0.54</v>
      </c>
      <c r="M49" s="17">
        <f t="shared" si="0"/>
        <v>625.49</v>
      </c>
      <c r="N49" s="35">
        <f t="shared" si="1"/>
        <v>141973.76349758281</v>
      </c>
      <c r="O49" s="36">
        <f t="shared" si="2"/>
        <v>0.19592379362666426</v>
      </c>
      <c r="P49" s="17"/>
      <c r="Q49" s="17"/>
      <c r="R49" s="17"/>
      <c r="S49" s="17"/>
      <c r="T49" s="17"/>
      <c r="U49" s="17"/>
    </row>
    <row r="50" spans="1:22" x14ac:dyDescent="0.25">
      <c r="A50" s="17">
        <v>45</v>
      </c>
      <c r="B50" s="17">
        <v>18164.12</v>
      </c>
      <c r="C50" s="17">
        <v>93.36</v>
      </c>
      <c r="D50" s="17">
        <v>0.1</v>
      </c>
      <c r="E50" s="17">
        <v>572.59</v>
      </c>
      <c r="F50" s="17">
        <v>5742</v>
      </c>
      <c r="G50" s="17">
        <v>1917</v>
      </c>
      <c r="H50" s="17">
        <v>87.4</v>
      </c>
      <c r="I50" s="17">
        <v>100.85</v>
      </c>
      <c r="J50" s="17">
        <v>7.55</v>
      </c>
      <c r="K50" s="17">
        <v>0.13</v>
      </c>
      <c r="L50" s="17">
        <v>0.43</v>
      </c>
      <c r="M50" s="17">
        <f t="shared" si="0"/>
        <v>673.44</v>
      </c>
      <c r="N50" s="35">
        <f t="shared" si="1"/>
        <v>152857.45781677112</v>
      </c>
      <c r="O50" s="36">
        <f t="shared" si="2"/>
        <v>0.21094329178714413</v>
      </c>
      <c r="P50" s="17"/>
      <c r="Q50" s="17"/>
      <c r="R50" s="17"/>
      <c r="S50" s="17"/>
      <c r="T50" s="17"/>
      <c r="U50" s="33" t="s">
        <v>46</v>
      </c>
    </row>
    <row r="51" spans="1:22" x14ac:dyDescent="0.25">
      <c r="A51" s="17">
        <v>46</v>
      </c>
      <c r="B51" s="17">
        <v>23240.880000000001</v>
      </c>
      <c r="C51" s="17">
        <v>149.74</v>
      </c>
      <c r="D51" s="17">
        <v>0.11</v>
      </c>
      <c r="E51" s="17">
        <v>649.52</v>
      </c>
      <c r="F51" s="17">
        <v>4528</v>
      </c>
      <c r="G51" s="17">
        <v>1718</v>
      </c>
      <c r="H51" s="17">
        <v>150.77000000000001</v>
      </c>
      <c r="I51" s="17">
        <v>148.24</v>
      </c>
      <c r="J51" s="17">
        <v>5.28</v>
      </c>
      <c r="K51" s="17">
        <v>0.19</v>
      </c>
      <c r="L51" s="17">
        <v>0.32</v>
      </c>
      <c r="M51" s="17">
        <f t="shared" si="0"/>
        <v>797.76</v>
      </c>
      <c r="N51" s="35">
        <f t="shared" si="1"/>
        <v>181075.62002243305</v>
      </c>
      <c r="O51" s="36">
        <f t="shared" si="2"/>
        <v>0.24988435563095759</v>
      </c>
      <c r="P51" s="17"/>
      <c r="Q51" s="17"/>
      <c r="R51" s="17"/>
      <c r="S51" s="17"/>
      <c r="T51" s="17"/>
      <c r="U51" s="17"/>
    </row>
    <row r="52" spans="1:22" x14ac:dyDescent="0.25">
      <c r="A52" s="17">
        <v>47</v>
      </c>
      <c r="B52" s="17">
        <v>17704.439999999999</v>
      </c>
      <c r="C52" s="17">
        <v>138.46</v>
      </c>
      <c r="D52" s="17">
        <v>0.14000000000000001</v>
      </c>
      <c r="E52" s="17">
        <v>435.82</v>
      </c>
      <c r="F52" s="17">
        <v>2088</v>
      </c>
      <c r="G52" s="17">
        <v>1753</v>
      </c>
      <c r="H52" s="17">
        <v>136.21</v>
      </c>
      <c r="I52" s="17">
        <v>66.069999999999993</v>
      </c>
      <c r="J52" s="17">
        <v>9.23</v>
      </c>
      <c r="K52" s="17">
        <v>0.11</v>
      </c>
      <c r="L52" s="17">
        <v>0.67</v>
      </c>
      <c r="M52" s="17">
        <f t="shared" si="0"/>
        <v>501.89</v>
      </c>
      <c r="N52" s="35">
        <f t="shared" si="1"/>
        <v>113919.02694176059</v>
      </c>
      <c r="O52" s="36">
        <f t="shared" si="2"/>
        <v>0.15720825717962961</v>
      </c>
      <c r="P52" s="17"/>
      <c r="Q52" s="17"/>
      <c r="R52" s="17"/>
      <c r="S52" s="17"/>
      <c r="T52" s="17"/>
      <c r="U52" s="17"/>
    </row>
    <row r="53" spans="1:22" x14ac:dyDescent="0.25">
      <c r="A53" s="17">
        <v>48</v>
      </c>
      <c r="B53" s="17">
        <v>33428.199999999997</v>
      </c>
      <c r="C53" s="17">
        <v>111.67</v>
      </c>
      <c r="D53" s="17">
        <v>0.09</v>
      </c>
      <c r="E53" s="17">
        <v>799.19</v>
      </c>
      <c r="F53" s="17">
        <v>2815</v>
      </c>
      <c r="G53" s="17">
        <v>1780</v>
      </c>
      <c r="H53" s="17">
        <v>114.81</v>
      </c>
      <c r="I53" s="17">
        <v>123.74</v>
      </c>
      <c r="J53" s="17">
        <v>8.7799999999999994</v>
      </c>
      <c r="K53" s="17">
        <v>0.11</v>
      </c>
      <c r="L53" s="17">
        <v>0.45</v>
      </c>
      <c r="M53" s="17">
        <f t="shared" si="0"/>
        <v>922.93000000000006</v>
      </c>
      <c r="N53" s="35">
        <f t="shared" si="1"/>
        <v>209486.71528693361</v>
      </c>
      <c r="O53" s="36">
        <f t="shared" si="2"/>
        <v>0.28909166709596834</v>
      </c>
      <c r="P53" s="17"/>
      <c r="Q53" s="17"/>
      <c r="R53" s="17"/>
      <c r="S53" s="17"/>
      <c r="T53" s="17"/>
      <c r="U53" s="17"/>
    </row>
    <row r="54" spans="1:22" x14ac:dyDescent="0.25">
      <c r="A54" s="17">
        <v>49</v>
      </c>
      <c r="B54" s="17">
        <v>37004.239999999998</v>
      </c>
      <c r="C54" s="17">
        <v>164.26</v>
      </c>
      <c r="D54" s="17">
        <v>0.06</v>
      </c>
      <c r="E54" s="17">
        <v>945.36</v>
      </c>
      <c r="F54" s="17">
        <v>5070</v>
      </c>
      <c r="G54" s="17">
        <v>1809</v>
      </c>
      <c r="H54" s="17">
        <v>166.8</v>
      </c>
      <c r="I54" s="17">
        <v>202.55</v>
      </c>
      <c r="J54" s="17">
        <v>5.67</v>
      </c>
      <c r="K54" s="17">
        <v>0.18</v>
      </c>
      <c r="L54" s="17">
        <v>0.28999999999999998</v>
      </c>
      <c r="M54" s="17">
        <f t="shared" si="0"/>
        <v>1147.9100000000001</v>
      </c>
      <c r="N54" s="35">
        <f t="shared" si="1"/>
        <v>260552.69126046824</v>
      </c>
      <c r="O54" s="36">
        <f t="shared" si="2"/>
        <v>0.35956271393944617</v>
      </c>
      <c r="P54" s="17"/>
      <c r="Q54" s="17"/>
      <c r="R54" s="17"/>
      <c r="S54" s="17"/>
      <c r="T54" s="17"/>
      <c r="U54" s="17"/>
    </row>
    <row r="55" spans="1:22" x14ac:dyDescent="0.25">
      <c r="A55" s="17">
        <v>50</v>
      </c>
      <c r="B55" s="17">
        <v>7855.12</v>
      </c>
      <c r="C55" s="17">
        <v>66.069999999999993</v>
      </c>
      <c r="D55" s="17">
        <v>0.19</v>
      </c>
      <c r="E55" s="17">
        <v>225.6</v>
      </c>
      <c r="F55" s="17">
        <v>1913</v>
      </c>
      <c r="G55" s="17">
        <v>1880</v>
      </c>
      <c r="H55" s="17">
        <v>62.55</v>
      </c>
      <c r="I55" s="17">
        <v>53.82</v>
      </c>
      <c r="J55" s="17">
        <v>5.24</v>
      </c>
      <c r="K55" s="17">
        <v>0.19</v>
      </c>
      <c r="L55" s="17">
        <v>0.75</v>
      </c>
      <c r="M55" s="17">
        <f t="shared" si="0"/>
        <v>279.42</v>
      </c>
      <c r="N55" s="35">
        <f t="shared" si="1"/>
        <v>63422.770941972834</v>
      </c>
      <c r="O55" s="36">
        <f t="shared" si="2"/>
        <v>8.7523423899922501E-2</v>
      </c>
      <c r="P55" s="17"/>
      <c r="Q55" s="17"/>
      <c r="R55" s="17"/>
      <c r="S55" s="17"/>
      <c r="T55" s="17"/>
      <c r="U55" s="17"/>
    </row>
    <row r="56" spans="1:22" x14ac:dyDescent="0.25">
      <c r="A56" s="17">
        <v>51</v>
      </c>
      <c r="B56" s="17">
        <v>42108.04</v>
      </c>
      <c r="C56" s="17">
        <v>173.97</v>
      </c>
      <c r="D56" s="17">
        <v>0.05</v>
      </c>
      <c r="E56" s="17">
        <v>1184.51</v>
      </c>
      <c r="F56" s="17">
        <v>4085</v>
      </c>
      <c r="G56" s="17">
        <v>1821</v>
      </c>
      <c r="H56" s="17">
        <v>172.81</v>
      </c>
      <c r="I56" s="17">
        <v>302.83</v>
      </c>
      <c r="J56" s="17">
        <v>4.0999999999999996</v>
      </c>
      <c r="K56" s="17">
        <v>0.24</v>
      </c>
      <c r="L56" s="17">
        <v>0.17</v>
      </c>
      <c r="M56" s="17">
        <f t="shared" si="0"/>
        <v>1487.34</v>
      </c>
      <c r="N56" s="35">
        <f t="shared" si="1"/>
        <v>337596.53615644504</v>
      </c>
      <c r="O56" s="36">
        <f t="shared" si="2"/>
        <v>0.46588321989589415</v>
      </c>
      <c r="P56" s="17"/>
      <c r="Q56" s="17"/>
      <c r="R56" s="17"/>
      <c r="S56" s="17"/>
      <c r="T56" s="17"/>
      <c r="U56" s="17"/>
    </row>
    <row r="57" spans="1:22" ht="14.4" x14ac:dyDescent="0.3">
      <c r="A57" s="17">
        <v>52</v>
      </c>
      <c r="B57" s="17">
        <v>22368.84</v>
      </c>
      <c r="C57" s="17">
        <v>76.069999999999993</v>
      </c>
      <c r="D57" s="17">
        <v>0.09</v>
      </c>
      <c r="E57" s="17">
        <v>520.1</v>
      </c>
      <c r="F57" s="17">
        <v>3278</v>
      </c>
      <c r="G57" s="17">
        <v>2030</v>
      </c>
      <c r="H57" s="17">
        <v>78.47</v>
      </c>
      <c r="I57" s="17">
        <v>156.82</v>
      </c>
      <c r="J57" s="17">
        <v>3.78</v>
      </c>
      <c r="K57" s="17">
        <v>0.26</v>
      </c>
      <c r="L57" s="17">
        <v>0.39</v>
      </c>
      <c r="M57" s="17">
        <f t="shared" si="0"/>
        <v>676.92000000000007</v>
      </c>
      <c r="N57" s="35">
        <f t="shared" si="1"/>
        <v>153647.3484576632</v>
      </c>
      <c r="O57" s="36">
        <f t="shared" si="2"/>
        <v>0.21203334087157522</v>
      </c>
      <c r="P57" s="17"/>
      <c r="Q57" s="17"/>
      <c r="R57" s="17"/>
      <c r="S57" s="17"/>
      <c r="T57" s="17"/>
      <c r="U57" s="17"/>
      <c r="V57" s="37"/>
    </row>
    <row r="58" spans="1:22" x14ac:dyDescent="0.25">
      <c r="A58" s="17">
        <v>53</v>
      </c>
      <c r="B58" s="17">
        <v>60001.760000000002</v>
      </c>
      <c r="C58" s="17">
        <v>140.22</v>
      </c>
      <c r="D58" s="17">
        <v>0.04</v>
      </c>
      <c r="E58" s="17">
        <v>1092.57</v>
      </c>
      <c r="F58" s="17">
        <v>4832</v>
      </c>
      <c r="G58" s="17">
        <v>1849</v>
      </c>
      <c r="H58" s="17">
        <v>138.76</v>
      </c>
      <c r="I58" s="17">
        <v>545.85</v>
      </c>
      <c r="J58" s="17">
        <v>2.09</v>
      </c>
      <c r="K58" s="17">
        <v>0.48</v>
      </c>
      <c r="L58" s="17">
        <v>0.13</v>
      </c>
      <c r="M58" s="17">
        <f t="shared" si="0"/>
        <v>1638.42</v>
      </c>
      <c r="N58" s="35">
        <f t="shared" si="1"/>
        <v>371888.68501448404</v>
      </c>
      <c r="O58" s="36">
        <f t="shared" si="2"/>
        <v>0.51320638531998797</v>
      </c>
      <c r="P58" s="17"/>
      <c r="Q58" s="17"/>
      <c r="R58" s="17"/>
      <c r="S58" s="17"/>
      <c r="T58" s="17"/>
      <c r="U58" s="17"/>
    </row>
    <row r="59" spans="1:22" x14ac:dyDescent="0.25">
      <c r="A59" s="17">
        <v>54</v>
      </c>
      <c r="B59" s="17">
        <v>16176.68</v>
      </c>
      <c r="C59" s="17">
        <v>128</v>
      </c>
      <c r="D59" s="17">
        <v>0.08</v>
      </c>
      <c r="E59" s="17">
        <v>534.77</v>
      </c>
      <c r="F59" s="17">
        <v>5764</v>
      </c>
      <c r="G59" s="17">
        <v>1847</v>
      </c>
      <c r="H59" s="17">
        <v>128.49</v>
      </c>
      <c r="I59" s="17">
        <v>126.19</v>
      </c>
      <c r="J59" s="17">
        <v>4.82</v>
      </c>
      <c r="K59" s="17">
        <v>0.21</v>
      </c>
      <c r="L59" s="17">
        <v>0.37</v>
      </c>
      <c r="M59" s="17">
        <f t="shared" si="0"/>
        <v>660.96</v>
      </c>
      <c r="N59" s="35">
        <f t="shared" si="1"/>
        <v>150024.74655288228</v>
      </c>
      <c r="O59" s="36">
        <f t="shared" si="2"/>
        <v>0.20703415024297753</v>
      </c>
      <c r="P59" s="17"/>
      <c r="Q59" s="17"/>
      <c r="R59" s="17"/>
      <c r="S59" s="17"/>
      <c r="T59" s="17"/>
      <c r="U59" s="17"/>
    </row>
    <row r="60" spans="1:22" x14ac:dyDescent="0.25">
      <c r="A60" s="17">
        <v>55</v>
      </c>
      <c r="B60" s="17">
        <v>13026.52</v>
      </c>
      <c r="C60" s="17">
        <v>142.84</v>
      </c>
      <c r="D60" s="17">
        <v>0.1</v>
      </c>
      <c r="E60" s="17">
        <v>606.25</v>
      </c>
      <c r="F60" s="17">
        <v>4560</v>
      </c>
      <c r="G60" s="17">
        <v>1894</v>
      </c>
      <c r="H60" s="17">
        <v>140.91999999999999</v>
      </c>
      <c r="I60" s="17">
        <v>43.48</v>
      </c>
      <c r="J60" s="17">
        <v>21.26</v>
      </c>
      <c r="K60" s="17">
        <v>0.05</v>
      </c>
      <c r="L60" s="17">
        <v>0.59</v>
      </c>
      <c r="M60" s="17">
        <f t="shared" si="0"/>
        <v>649.73</v>
      </c>
      <c r="N60" s="35">
        <f t="shared" si="1"/>
        <v>147475.76037552077</v>
      </c>
      <c r="O60" s="36">
        <f t="shared" si="2"/>
        <v>0.20351654931821864</v>
      </c>
      <c r="P60" s="17"/>
      <c r="Q60" s="17"/>
      <c r="R60" s="17"/>
      <c r="S60" s="17"/>
      <c r="T60" s="17"/>
      <c r="U60" s="17"/>
    </row>
    <row r="61" spans="1:22" x14ac:dyDescent="0.25">
      <c r="A61" s="17">
        <v>56</v>
      </c>
      <c r="B61" s="17">
        <v>23862.799999999999</v>
      </c>
      <c r="C61" s="17">
        <v>171.37</v>
      </c>
      <c r="D61" s="17">
        <v>0.15</v>
      </c>
      <c r="E61" s="17">
        <v>518.91</v>
      </c>
      <c r="F61" s="17">
        <v>3707</v>
      </c>
      <c r="G61" s="17">
        <v>1907</v>
      </c>
      <c r="H61" s="17">
        <v>170.77</v>
      </c>
      <c r="I61" s="17">
        <v>82.99</v>
      </c>
      <c r="J61" s="17">
        <v>8.49</v>
      </c>
      <c r="K61" s="17">
        <v>0.12</v>
      </c>
      <c r="L61" s="17">
        <v>0.67</v>
      </c>
      <c r="M61" s="17">
        <f t="shared" si="0"/>
        <v>601.9</v>
      </c>
      <c r="N61" s="35">
        <f t="shared" si="1"/>
        <v>136619.30366463907</v>
      </c>
      <c r="O61" s="36">
        <f t="shared" si="2"/>
        <v>0.18853463905720191</v>
      </c>
      <c r="P61" s="17"/>
      <c r="Q61" s="17"/>
      <c r="R61" s="17"/>
      <c r="S61" s="17"/>
      <c r="T61" s="17"/>
      <c r="U61" s="17"/>
    </row>
    <row r="62" spans="1:22" x14ac:dyDescent="0.25">
      <c r="A62" s="17">
        <v>57</v>
      </c>
      <c r="B62" s="17">
        <v>12309.96</v>
      </c>
      <c r="C62" s="17">
        <v>114.57</v>
      </c>
      <c r="D62" s="17">
        <v>0.14000000000000001</v>
      </c>
      <c r="E62" s="17">
        <v>439.82</v>
      </c>
      <c r="F62" s="17">
        <v>5898</v>
      </c>
      <c r="G62" s="17">
        <v>1964</v>
      </c>
      <c r="H62" s="17">
        <v>114.44</v>
      </c>
      <c r="I62" s="17">
        <v>43.4</v>
      </c>
      <c r="J62" s="17">
        <v>13.73</v>
      </c>
      <c r="K62" s="17">
        <v>7.0000000000000007E-2</v>
      </c>
      <c r="L62" s="17">
        <v>0.78</v>
      </c>
      <c r="M62" s="17">
        <f t="shared" si="0"/>
        <v>483.21999999999997</v>
      </c>
      <c r="N62" s="35">
        <f t="shared" si="1"/>
        <v>109681.30904938841</v>
      </c>
      <c r="O62" s="36">
        <f t="shared" si="2"/>
        <v>0.15136020648815598</v>
      </c>
      <c r="P62" s="17"/>
      <c r="Q62" s="17"/>
      <c r="R62" s="17"/>
      <c r="S62" s="17"/>
      <c r="T62" s="17"/>
      <c r="U62" s="17"/>
    </row>
    <row r="63" spans="1:22" x14ac:dyDescent="0.25">
      <c r="A63" s="17">
        <v>58</v>
      </c>
      <c r="B63" s="17">
        <v>29926.52</v>
      </c>
      <c r="C63" s="17">
        <v>173.07</v>
      </c>
      <c r="D63" s="17">
        <v>0.09</v>
      </c>
      <c r="E63" s="17">
        <v>743.86</v>
      </c>
      <c r="F63" s="17">
        <v>5395</v>
      </c>
      <c r="G63" s="17">
        <v>2055</v>
      </c>
      <c r="H63" s="17">
        <v>171.56</v>
      </c>
      <c r="I63" s="17">
        <v>147.80000000000001</v>
      </c>
      <c r="J63" s="17">
        <v>6.24</v>
      </c>
      <c r="K63" s="17">
        <v>0.16</v>
      </c>
      <c r="L63" s="17">
        <v>0.37</v>
      </c>
      <c r="M63" s="17">
        <f t="shared" si="0"/>
        <v>891.66000000000008</v>
      </c>
      <c r="N63" s="35">
        <f t="shared" si="1"/>
        <v>202389.04852236598</v>
      </c>
      <c r="O63" s="36">
        <f t="shared" si="2"/>
        <v>0.27929688696086502</v>
      </c>
      <c r="P63" s="17"/>
      <c r="Q63" s="17"/>
      <c r="R63" s="17"/>
      <c r="S63" s="17"/>
      <c r="T63" s="17"/>
      <c r="U63" s="17"/>
    </row>
    <row r="64" spans="1:22" x14ac:dyDescent="0.25">
      <c r="A64" s="17">
        <v>59</v>
      </c>
      <c r="B64" s="17">
        <v>30514.639999999999</v>
      </c>
      <c r="C64" s="17">
        <v>60.49</v>
      </c>
      <c r="D64" s="17">
        <v>0.1</v>
      </c>
      <c r="E64" s="17">
        <v>645.73</v>
      </c>
      <c r="F64" s="17">
        <v>3353</v>
      </c>
      <c r="G64" s="17">
        <v>2264</v>
      </c>
      <c r="H64" s="17">
        <v>58.17</v>
      </c>
      <c r="I64" s="17">
        <v>89</v>
      </c>
      <c r="J64" s="17">
        <v>10.83</v>
      </c>
      <c r="K64" s="17">
        <v>0.09</v>
      </c>
      <c r="L64" s="17">
        <v>0.63</v>
      </c>
      <c r="M64" s="17">
        <f t="shared" si="0"/>
        <v>734.73</v>
      </c>
      <c r="N64" s="35">
        <f t="shared" si="1"/>
        <v>166769.06625937906</v>
      </c>
      <c r="O64" s="36">
        <f t="shared" si="2"/>
        <v>0.23014131143794309</v>
      </c>
      <c r="P64" s="17"/>
      <c r="Q64" s="17"/>
      <c r="R64" s="17"/>
      <c r="S64" s="17"/>
      <c r="T64" s="17"/>
      <c r="U64" s="17"/>
    </row>
    <row r="65" spans="1:21" x14ac:dyDescent="0.25">
      <c r="A65" s="17">
        <v>60</v>
      </c>
      <c r="B65" s="17">
        <v>18076.240000000002</v>
      </c>
      <c r="C65" s="17">
        <v>16.350000000000001</v>
      </c>
      <c r="D65" s="17">
        <v>0.09</v>
      </c>
      <c r="E65" s="17">
        <v>638.89</v>
      </c>
      <c r="F65" s="17">
        <v>4559</v>
      </c>
      <c r="G65" s="17">
        <v>2144</v>
      </c>
      <c r="H65" s="17">
        <v>17.77</v>
      </c>
      <c r="I65" s="17">
        <v>56.24</v>
      </c>
      <c r="J65" s="17">
        <v>16.13</v>
      </c>
      <c r="K65" s="17">
        <v>0.06</v>
      </c>
      <c r="L65" s="17">
        <v>0.62</v>
      </c>
      <c r="M65" s="17">
        <f t="shared" si="0"/>
        <v>695.13</v>
      </c>
      <c r="N65" s="35">
        <f t="shared" si="1"/>
        <v>157780.65551819332</v>
      </c>
      <c r="O65" s="36">
        <f t="shared" si="2"/>
        <v>0.21773730461510676</v>
      </c>
      <c r="P65" s="17"/>
      <c r="Q65" s="17"/>
      <c r="R65" s="17"/>
      <c r="S65" s="17"/>
      <c r="T65" s="17"/>
      <c r="U65" s="17"/>
    </row>
    <row r="66" spans="1:21" x14ac:dyDescent="0.25">
      <c r="A66" s="17">
        <v>61</v>
      </c>
      <c r="B66" s="17">
        <v>11363.56</v>
      </c>
      <c r="C66" s="17">
        <v>10.68</v>
      </c>
      <c r="D66" s="17">
        <v>0.11</v>
      </c>
      <c r="E66" s="17">
        <v>459.52</v>
      </c>
      <c r="F66" s="17">
        <v>5708</v>
      </c>
      <c r="G66" s="17">
        <v>2126</v>
      </c>
      <c r="H66" s="17">
        <v>10.1</v>
      </c>
      <c r="I66" s="17">
        <v>46.77</v>
      </c>
      <c r="J66" s="17">
        <v>15.14</v>
      </c>
      <c r="K66" s="17">
        <v>7.0000000000000007E-2</v>
      </c>
      <c r="L66" s="17">
        <v>0.57999999999999996</v>
      </c>
      <c r="M66" s="17">
        <f t="shared" si="0"/>
        <v>506.28999999999996</v>
      </c>
      <c r="N66" s="35">
        <f t="shared" si="1"/>
        <v>114917.73924633679</v>
      </c>
      <c r="O66" s="36">
        <f t="shared" si="2"/>
        <v>0.15858648015994475</v>
      </c>
      <c r="P66" s="17"/>
      <c r="Q66" s="17"/>
      <c r="R66" s="17"/>
      <c r="S66" s="17"/>
      <c r="T66" s="17"/>
      <c r="U66" s="17"/>
    </row>
    <row r="67" spans="1:21" x14ac:dyDescent="0.25">
      <c r="A67" s="17">
        <v>62</v>
      </c>
      <c r="B67" s="17">
        <v>36578.36</v>
      </c>
      <c r="C67" s="17">
        <v>53.68</v>
      </c>
      <c r="D67" s="17">
        <v>0.1</v>
      </c>
      <c r="E67" s="17">
        <v>600.26</v>
      </c>
      <c r="F67" s="17">
        <v>2384</v>
      </c>
      <c r="G67" s="17">
        <v>2292</v>
      </c>
      <c r="H67" s="17">
        <v>48.16</v>
      </c>
      <c r="I67" s="17">
        <v>299.3</v>
      </c>
      <c r="J67" s="17">
        <v>2.34</v>
      </c>
      <c r="K67" s="17">
        <v>0.43</v>
      </c>
      <c r="L67" s="17">
        <v>0.27</v>
      </c>
      <c r="M67" s="17">
        <f t="shared" si="0"/>
        <v>899.56</v>
      </c>
      <c r="N67" s="35">
        <f t="shared" si="1"/>
        <v>204182.19106921865</v>
      </c>
      <c r="O67" s="36">
        <f t="shared" si="2"/>
        <v>0.28177142367552171</v>
      </c>
      <c r="P67" s="17"/>
      <c r="Q67" s="17"/>
      <c r="R67" s="17"/>
      <c r="S67" s="17"/>
      <c r="T67" s="17"/>
      <c r="U67" s="17"/>
    </row>
    <row r="68" spans="1:21" x14ac:dyDescent="0.25">
      <c r="A68" s="17">
        <v>63</v>
      </c>
      <c r="B68" s="17">
        <v>16656.64</v>
      </c>
      <c r="C68" s="17">
        <v>77.72</v>
      </c>
      <c r="D68" s="17">
        <v>0.12</v>
      </c>
      <c r="E68" s="17">
        <v>455</v>
      </c>
      <c r="F68" s="17">
        <v>4138</v>
      </c>
      <c r="G68" s="17">
        <v>2260</v>
      </c>
      <c r="H68" s="17">
        <v>73.739999999999995</v>
      </c>
      <c r="I68" s="17">
        <v>85.33</v>
      </c>
      <c r="J68" s="17">
        <v>7.72</v>
      </c>
      <c r="K68" s="17">
        <v>0.13</v>
      </c>
      <c r="L68" s="17">
        <v>0.57999999999999996</v>
      </c>
      <c r="M68" s="17">
        <f t="shared" si="0"/>
        <v>540.33000000000004</v>
      </c>
      <c r="N68" s="35">
        <f t="shared" si="1"/>
        <v>122644.140802649</v>
      </c>
      <c r="O68" s="36">
        <f t="shared" si="2"/>
        <v>0.1692489143076556</v>
      </c>
      <c r="P68" s="17"/>
      <c r="Q68" s="17"/>
      <c r="R68" s="17"/>
      <c r="S68" s="17"/>
      <c r="T68" s="17"/>
      <c r="U68" s="17"/>
    </row>
    <row r="69" spans="1:21" x14ac:dyDescent="0.25">
      <c r="A69" s="17">
        <v>64</v>
      </c>
      <c r="B69" s="17">
        <v>26857.48</v>
      </c>
      <c r="C69" s="17">
        <v>55.66</v>
      </c>
      <c r="D69" s="17">
        <v>0.1</v>
      </c>
      <c r="E69" s="17">
        <v>584.26</v>
      </c>
      <c r="F69" s="17">
        <v>2631</v>
      </c>
      <c r="G69" s="17">
        <v>2285</v>
      </c>
      <c r="H69" s="17">
        <v>54.97</v>
      </c>
      <c r="I69" s="17">
        <v>126.69</v>
      </c>
      <c r="J69" s="17">
        <v>6.3</v>
      </c>
      <c r="K69" s="17">
        <v>0.16</v>
      </c>
      <c r="L69" s="17">
        <v>0.48</v>
      </c>
      <c r="M69" s="17">
        <f t="shared" si="0"/>
        <v>710.95</v>
      </c>
      <c r="N69" s="35">
        <f t="shared" si="1"/>
        <v>161371.48021328318</v>
      </c>
      <c r="O69" s="36">
        <f t="shared" si="2"/>
        <v>0.22269264269433078</v>
      </c>
      <c r="P69" s="17"/>
      <c r="Q69" s="17"/>
      <c r="R69" s="17"/>
      <c r="S69" s="17"/>
      <c r="T69" s="17"/>
      <c r="U69" s="17"/>
    </row>
    <row r="70" spans="1:21" x14ac:dyDescent="0.25">
      <c r="A70" s="17">
        <v>65</v>
      </c>
      <c r="B70" s="17">
        <v>7692.88</v>
      </c>
      <c r="C70" s="17">
        <v>155.63</v>
      </c>
      <c r="D70" s="17">
        <v>0.22</v>
      </c>
      <c r="E70" s="17">
        <v>269.85000000000002</v>
      </c>
      <c r="F70" s="17">
        <v>5262</v>
      </c>
      <c r="G70" s="17">
        <v>2109</v>
      </c>
      <c r="H70" s="17">
        <v>154.91999999999999</v>
      </c>
      <c r="I70" s="17">
        <v>46.77</v>
      </c>
      <c r="J70" s="17">
        <v>8.6</v>
      </c>
      <c r="K70" s="17">
        <v>0.12</v>
      </c>
      <c r="L70" s="17">
        <v>0.7</v>
      </c>
      <c r="M70" s="17">
        <f t="shared" si="0"/>
        <v>316.62</v>
      </c>
      <c r="N70" s="35">
        <f t="shared" si="1"/>
        <v>71866.429517026118</v>
      </c>
      <c r="O70" s="36">
        <f t="shared" si="2"/>
        <v>9.9175672733496034E-2</v>
      </c>
      <c r="P70" s="17"/>
      <c r="Q70" s="17"/>
      <c r="R70" s="17"/>
      <c r="S70" s="17"/>
      <c r="T70" s="17"/>
      <c r="U70" s="17"/>
    </row>
    <row r="71" spans="1:21" x14ac:dyDescent="0.25">
      <c r="A71" s="17">
        <v>66</v>
      </c>
      <c r="B71" s="17">
        <v>32157.32</v>
      </c>
      <c r="C71" s="17">
        <v>178.93</v>
      </c>
      <c r="D71" s="17">
        <v>7.0000000000000007E-2</v>
      </c>
      <c r="E71" s="17">
        <v>810.55</v>
      </c>
      <c r="F71" s="17">
        <v>1818</v>
      </c>
      <c r="G71" s="17">
        <v>2111</v>
      </c>
      <c r="H71" s="17">
        <v>173.92</v>
      </c>
      <c r="I71" s="17">
        <v>206.8</v>
      </c>
      <c r="J71" s="17">
        <v>4.3499999999999996</v>
      </c>
      <c r="K71" s="17">
        <v>0.23</v>
      </c>
      <c r="L71" s="17">
        <v>0.27</v>
      </c>
      <c r="M71" s="17">
        <f t="shared" ref="M71:M134" si="3">E71+I71</f>
        <v>1017.3499999999999</v>
      </c>
      <c r="N71" s="35">
        <f t="shared" ref="N71:N134" si="4">PI()*8.5^2*M71</f>
        <v>230918.17342286184</v>
      </c>
      <c r="O71" s="36">
        <f t="shared" ref="O71:O134" si="5">0.00000138*N71</f>
        <v>0.31866707932354932</v>
      </c>
      <c r="P71" s="17"/>
      <c r="Q71" s="17"/>
      <c r="R71" s="17"/>
      <c r="S71" s="17"/>
      <c r="T71" s="17"/>
      <c r="U71" s="17"/>
    </row>
    <row r="72" spans="1:21" x14ac:dyDescent="0.25">
      <c r="A72" s="17">
        <v>67</v>
      </c>
      <c r="B72" s="17">
        <v>18089.759999999998</v>
      </c>
      <c r="C72" s="17">
        <v>93.51</v>
      </c>
      <c r="D72" s="17">
        <v>0.15</v>
      </c>
      <c r="E72" s="17">
        <v>460.79</v>
      </c>
      <c r="F72" s="17">
        <v>3087</v>
      </c>
      <c r="G72" s="17">
        <v>2130</v>
      </c>
      <c r="H72" s="17">
        <v>92.91</v>
      </c>
      <c r="I72" s="17">
        <v>92.05</v>
      </c>
      <c r="J72" s="17">
        <v>6.61</v>
      </c>
      <c r="K72" s="17">
        <v>0.15</v>
      </c>
      <c r="L72" s="17">
        <v>0.53</v>
      </c>
      <c r="M72" s="17">
        <f t="shared" si="3"/>
        <v>552.84</v>
      </c>
      <c r="N72" s="35">
        <f t="shared" si="4"/>
        <v>125483.6614686145</v>
      </c>
      <c r="O72" s="36">
        <f t="shared" si="5"/>
        <v>0.173167452826688</v>
      </c>
      <c r="P72" s="17"/>
      <c r="Q72" s="17"/>
      <c r="R72" s="17"/>
      <c r="S72" s="17"/>
      <c r="T72" s="17"/>
      <c r="U72" s="17"/>
    </row>
    <row r="73" spans="1:21" x14ac:dyDescent="0.25">
      <c r="A73" s="17">
        <v>68</v>
      </c>
      <c r="B73" s="17">
        <v>10423.92</v>
      </c>
      <c r="C73" s="17">
        <v>84.59</v>
      </c>
      <c r="D73" s="17">
        <v>0.14000000000000001</v>
      </c>
      <c r="E73" s="17">
        <v>279.67</v>
      </c>
      <c r="F73" s="17">
        <v>2894</v>
      </c>
      <c r="G73" s="17">
        <v>2248</v>
      </c>
      <c r="H73" s="17">
        <v>84.13</v>
      </c>
      <c r="I73" s="17">
        <v>53.67</v>
      </c>
      <c r="J73" s="17">
        <v>6.77</v>
      </c>
      <c r="K73" s="17">
        <v>0.15</v>
      </c>
      <c r="L73" s="17">
        <v>0.76</v>
      </c>
      <c r="M73" s="17">
        <f t="shared" si="3"/>
        <v>333.34000000000003</v>
      </c>
      <c r="N73" s="35">
        <f t="shared" si="4"/>
        <v>75661.536274415674</v>
      </c>
      <c r="O73" s="36">
        <f t="shared" si="5"/>
        <v>0.10441292005869363</v>
      </c>
      <c r="P73" s="17"/>
      <c r="Q73" s="17"/>
      <c r="R73" s="17"/>
      <c r="S73" s="17"/>
      <c r="T73" s="17"/>
      <c r="U73" s="17"/>
    </row>
    <row r="74" spans="1:21" x14ac:dyDescent="0.25">
      <c r="A74" s="17">
        <v>69</v>
      </c>
      <c r="B74" s="17">
        <v>15994.16</v>
      </c>
      <c r="C74" s="17">
        <v>64.38</v>
      </c>
      <c r="D74" s="17">
        <v>0.1</v>
      </c>
      <c r="E74" s="17">
        <v>411.7</v>
      </c>
      <c r="F74" s="17">
        <v>6436</v>
      </c>
      <c r="G74" s="17">
        <v>2288</v>
      </c>
      <c r="H74" s="17">
        <v>64.569999999999993</v>
      </c>
      <c r="I74" s="17">
        <v>70.31</v>
      </c>
      <c r="J74" s="17">
        <v>8.65</v>
      </c>
      <c r="K74" s="17">
        <v>0.12</v>
      </c>
      <c r="L74" s="17">
        <v>0.64</v>
      </c>
      <c r="M74" s="17">
        <f t="shared" si="3"/>
        <v>482.01</v>
      </c>
      <c r="N74" s="35">
        <f t="shared" si="4"/>
        <v>109406.66316562997</v>
      </c>
      <c r="O74" s="36">
        <f t="shared" si="5"/>
        <v>0.15098119516856937</v>
      </c>
      <c r="P74" s="17"/>
      <c r="Q74" s="17"/>
      <c r="R74" s="17"/>
      <c r="S74" s="17"/>
      <c r="T74" s="17"/>
      <c r="U74" s="17"/>
    </row>
    <row r="75" spans="1:21" x14ac:dyDescent="0.25">
      <c r="A75" s="17">
        <v>70</v>
      </c>
      <c r="B75" s="17">
        <v>8091.72</v>
      </c>
      <c r="C75" s="17">
        <v>47.8</v>
      </c>
      <c r="D75" s="17">
        <v>0.12</v>
      </c>
      <c r="E75" s="17">
        <v>362.56</v>
      </c>
      <c r="F75" s="17">
        <v>4338</v>
      </c>
      <c r="G75" s="17">
        <v>2274</v>
      </c>
      <c r="H75" s="17">
        <v>47.62</v>
      </c>
      <c r="I75" s="17">
        <v>46.76</v>
      </c>
      <c r="J75" s="17">
        <v>12.18</v>
      </c>
      <c r="K75" s="17">
        <v>0.08</v>
      </c>
      <c r="L75" s="17">
        <v>0.55000000000000004</v>
      </c>
      <c r="M75" s="17">
        <f t="shared" si="3"/>
        <v>409.32</v>
      </c>
      <c r="N75" s="35">
        <f t="shared" si="4"/>
        <v>92907.481933892777</v>
      </c>
      <c r="O75" s="36">
        <f t="shared" si="5"/>
        <v>0.12821232506877203</v>
      </c>
      <c r="P75" s="17"/>
      <c r="Q75" s="17"/>
      <c r="R75" s="17"/>
      <c r="S75" s="17"/>
      <c r="T75" s="17"/>
      <c r="U75" s="17"/>
    </row>
    <row r="76" spans="1:21" x14ac:dyDescent="0.25">
      <c r="A76" s="17">
        <v>71</v>
      </c>
      <c r="B76" s="17">
        <v>25525.759999999998</v>
      </c>
      <c r="C76" s="17">
        <v>151.83000000000001</v>
      </c>
      <c r="D76" s="17">
        <v>0.05</v>
      </c>
      <c r="E76" s="17">
        <v>990.2</v>
      </c>
      <c r="F76" s="17">
        <v>5324</v>
      </c>
      <c r="G76" s="17">
        <v>2170</v>
      </c>
      <c r="H76" s="17">
        <v>151.28</v>
      </c>
      <c r="I76" s="17">
        <v>152.97</v>
      </c>
      <c r="J76" s="17">
        <v>7.92</v>
      </c>
      <c r="K76" s="17">
        <v>0.13</v>
      </c>
      <c r="L76" s="17">
        <v>0.22</v>
      </c>
      <c r="M76" s="17">
        <f t="shared" si="3"/>
        <v>1143.17</v>
      </c>
      <c r="N76" s="35">
        <f t="shared" si="4"/>
        <v>259476.80573235662</v>
      </c>
      <c r="O76" s="36">
        <f t="shared" si="5"/>
        <v>0.35807799191065209</v>
      </c>
      <c r="P76" s="17"/>
      <c r="Q76" s="17"/>
      <c r="R76" s="17"/>
      <c r="S76" s="17"/>
      <c r="T76" s="17"/>
      <c r="U76" s="17"/>
    </row>
    <row r="77" spans="1:21" x14ac:dyDescent="0.25">
      <c r="A77" s="17">
        <v>72</v>
      </c>
      <c r="B77" s="17">
        <v>11086.4</v>
      </c>
      <c r="C77" s="17">
        <v>146.68</v>
      </c>
      <c r="D77" s="17">
        <v>0.11</v>
      </c>
      <c r="E77" s="17">
        <v>519.92999999999995</v>
      </c>
      <c r="F77" s="17">
        <v>5139</v>
      </c>
      <c r="G77" s="17">
        <v>2206</v>
      </c>
      <c r="H77" s="17">
        <v>146.63</v>
      </c>
      <c r="I77" s="17">
        <v>49.33</v>
      </c>
      <c r="J77" s="17">
        <v>14.63</v>
      </c>
      <c r="K77" s="17">
        <v>7.0000000000000007E-2</v>
      </c>
      <c r="L77" s="17">
        <v>0.54</v>
      </c>
      <c r="M77" s="17">
        <f t="shared" si="3"/>
        <v>569.26</v>
      </c>
      <c r="N77" s="35">
        <f t="shared" si="4"/>
        <v>129210.67420523748</v>
      </c>
      <c r="O77" s="36">
        <f t="shared" si="5"/>
        <v>0.1783107304032277</v>
      </c>
      <c r="P77" s="17"/>
      <c r="Q77" s="17"/>
      <c r="R77" s="17"/>
      <c r="S77" s="17"/>
      <c r="T77" s="17"/>
      <c r="U77" s="17"/>
    </row>
    <row r="78" spans="1:21" x14ac:dyDescent="0.25">
      <c r="A78" s="17">
        <v>73</v>
      </c>
      <c r="B78" s="17">
        <v>6935.76</v>
      </c>
      <c r="C78" s="17">
        <v>133.24</v>
      </c>
      <c r="D78" s="17">
        <v>0.16</v>
      </c>
      <c r="E78" s="17">
        <v>283.51</v>
      </c>
      <c r="F78" s="17">
        <v>4246</v>
      </c>
      <c r="G78" s="17">
        <v>2239</v>
      </c>
      <c r="H78" s="17">
        <v>132.03</v>
      </c>
      <c r="I78" s="17">
        <v>45.69</v>
      </c>
      <c r="J78" s="17">
        <v>10.18</v>
      </c>
      <c r="K78" s="17">
        <v>0.1</v>
      </c>
      <c r="L78" s="17">
        <v>0.61</v>
      </c>
      <c r="M78" s="17">
        <f t="shared" si="3"/>
        <v>329.2</v>
      </c>
      <c r="N78" s="35">
        <f t="shared" si="4"/>
        <v>74721.838787837143</v>
      </c>
      <c r="O78" s="36">
        <f t="shared" si="5"/>
        <v>0.10311613752721525</v>
      </c>
      <c r="P78" s="17"/>
      <c r="Q78" s="17"/>
      <c r="R78" s="17"/>
      <c r="S78" s="17"/>
      <c r="T78" s="17"/>
      <c r="U78" s="17"/>
    </row>
    <row r="79" spans="1:21" x14ac:dyDescent="0.25">
      <c r="A79" s="17">
        <v>74</v>
      </c>
      <c r="B79" s="17">
        <v>36395.839999999997</v>
      </c>
      <c r="C79" s="17">
        <v>163.94</v>
      </c>
      <c r="D79" s="17">
        <v>0.03</v>
      </c>
      <c r="E79" s="17">
        <v>1716.42</v>
      </c>
      <c r="F79" s="17">
        <v>1750</v>
      </c>
      <c r="G79" s="17">
        <v>2277</v>
      </c>
      <c r="H79" s="17">
        <v>163.82</v>
      </c>
      <c r="I79" s="17">
        <v>24.91</v>
      </c>
      <c r="J79" s="17">
        <v>79.89</v>
      </c>
      <c r="K79" s="17">
        <v>0.01</v>
      </c>
      <c r="L79" s="17">
        <v>0.86</v>
      </c>
      <c r="M79" s="17">
        <f t="shared" si="3"/>
        <v>1741.3300000000002</v>
      </c>
      <c r="N79" s="35">
        <f t="shared" si="4"/>
        <v>395247.20393810596</v>
      </c>
      <c r="O79" s="36">
        <f t="shared" si="5"/>
        <v>0.54544114143458622</v>
      </c>
      <c r="P79" s="17"/>
      <c r="Q79" s="17"/>
      <c r="R79" s="17"/>
      <c r="S79" s="17"/>
      <c r="T79" s="17"/>
      <c r="U79" s="17"/>
    </row>
    <row r="80" spans="1:21" x14ac:dyDescent="0.25">
      <c r="A80" s="17">
        <v>75</v>
      </c>
      <c r="B80" s="17">
        <v>17258.28</v>
      </c>
      <c r="C80" s="17">
        <v>123.67</v>
      </c>
      <c r="D80" s="17">
        <v>0.09</v>
      </c>
      <c r="E80" s="17">
        <v>465.2</v>
      </c>
      <c r="F80" s="17">
        <v>5983</v>
      </c>
      <c r="G80" s="17">
        <v>2275</v>
      </c>
      <c r="H80" s="17">
        <v>124.76</v>
      </c>
      <c r="I80" s="17">
        <v>62.25</v>
      </c>
      <c r="J80" s="17">
        <v>10.73</v>
      </c>
      <c r="K80" s="17">
        <v>0.09</v>
      </c>
      <c r="L80" s="17">
        <v>0.67</v>
      </c>
      <c r="M80" s="17">
        <f t="shared" si="3"/>
        <v>527.45000000000005</v>
      </c>
      <c r="N80" s="35">
        <f t="shared" si="4"/>
        <v>119720.63751107141</v>
      </c>
      <c r="O80" s="36">
        <f t="shared" si="5"/>
        <v>0.16521447976527853</v>
      </c>
      <c r="P80" s="17"/>
      <c r="Q80" s="17"/>
      <c r="R80" s="17"/>
      <c r="S80" s="17"/>
      <c r="T80" s="17"/>
      <c r="U80" s="17"/>
    </row>
    <row r="81" spans="1:22" x14ac:dyDescent="0.25">
      <c r="A81" s="17">
        <v>76</v>
      </c>
      <c r="B81" s="17">
        <v>28986.880000000001</v>
      </c>
      <c r="C81" s="17">
        <v>123.02</v>
      </c>
      <c r="D81" s="17">
        <v>0.04</v>
      </c>
      <c r="E81" s="17">
        <v>1084.42</v>
      </c>
      <c r="F81" s="17">
        <v>4620</v>
      </c>
      <c r="G81" s="17">
        <v>2302</v>
      </c>
      <c r="H81" s="17">
        <v>120.87</v>
      </c>
      <c r="I81" s="17">
        <v>384.01</v>
      </c>
      <c r="J81" s="17">
        <v>3.03</v>
      </c>
      <c r="K81" s="17">
        <v>0.33</v>
      </c>
      <c r="L81" s="17">
        <v>0.1</v>
      </c>
      <c r="M81" s="17">
        <f t="shared" si="3"/>
        <v>1468.43</v>
      </c>
      <c r="N81" s="35">
        <f t="shared" si="4"/>
        <v>333304.34304745961</v>
      </c>
      <c r="O81" s="36">
        <f t="shared" si="5"/>
        <v>0.45995999340549426</v>
      </c>
      <c r="P81" s="17"/>
      <c r="Q81" s="17"/>
      <c r="R81" s="17"/>
      <c r="S81" s="17"/>
      <c r="T81" s="17"/>
      <c r="U81" s="17"/>
    </row>
    <row r="82" spans="1:22" x14ac:dyDescent="0.25">
      <c r="A82" s="17">
        <v>77</v>
      </c>
      <c r="B82" s="17">
        <v>11863.8</v>
      </c>
      <c r="C82" s="17">
        <v>166.12</v>
      </c>
      <c r="D82" s="17">
        <v>0.13</v>
      </c>
      <c r="E82" s="17">
        <v>350.39</v>
      </c>
      <c r="F82" s="17">
        <v>6179</v>
      </c>
      <c r="G82" s="17">
        <v>2322</v>
      </c>
      <c r="H82" s="17">
        <v>163.18</v>
      </c>
      <c r="I82" s="17">
        <v>71.12</v>
      </c>
      <c r="J82" s="17">
        <v>7.02</v>
      </c>
      <c r="K82" s="17">
        <v>0.14000000000000001</v>
      </c>
      <c r="L82" s="17">
        <v>0.56999999999999995</v>
      </c>
      <c r="M82" s="17">
        <f t="shared" si="3"/>
        <v>421.51</v>
      </c>
      <c r="N82" s="35">
        <f t="shared" si="4"/>
        <v>95674.368977707287</v>
      </c>
      <c r="O82" s="36">
        <f t="shared" si="5"/>
        <v>0.13203062918923605</v>
      </c>
      <c r="P82" s="17"/>
      <c r="Q82" s="17"/>
      <c r="R82" s="17"/>
      <c r="S82" s="17"/>
      <c r="T82" s="17"/>
      <c r="U82" s="17"/>
    </row>
    <row r="83" spans="1:22" x14ac:dyDescent="0.25">
      <c r="A83" s="17">
        <v>78</v>
      </c>
      <c r="B83" s="17">
        <v>28655.64</v>
      </c>
      <c r="C83" s="17">
        <v>126.26</v>
      </c>
      <c r="D83" s="17">
        <v>0.05</v>
      </c>
      <c r="E83" s="17">
        <v>1334.84</v>
      </c>
      <c r="F83" s="17">
        <v>6355</v>
      </c>
      <c r="G83" s="17">
        <v>2321</v>
      </c>
      <c r="H83" s="17">
        <v>127</v>
      </c>
      <c r="I83" s="17">
        <v>61.71</v>
      </c>
      <c r="J83" s="17">
        <v>27.14</v>
      </c>
      <c r="K83" s="17">
        <v>0.04</v>
      </c>
      <c r="L83" s="17">
        <v>0.47</v>
      </c>
      <c r="M83" s="17">
        <f t="shared" si="3"/>
        <v>1396.55</v>
      </c>
      <c r="N83" s="35">
        <f t="shared" si="4"/>
        <v>316989.01567179215</v>
      </c>
      <c r="O83" s="36">
        <f t="shared" si="5"/>
        <v>0.43744484162707314</v>
      </c>
      <c r="P83" s="17"/>
      <c r="Q83" s="17"/>
      <c r="R83" s="17"/>
      <c r="S83" s="17"/>
      <c r="T83" s="17"/>
      <c r="U83" s="17"/>
    </row>
    <row r="84" spans="1:22" x14ac:dyDescent="0.25">
      <c r="A84" s="17">
        <v>79</v>
      </c>
      <c r="B84" s="17">
        <v>37659.96</v>
      </c>
      <c r="C84" s="17">
        <v>123.88</v>
      </c>
      <c r="D84" s="17">
        <v>7.0000000000000007E-2</v>
      </c>
      <c r="E84" s="17">
        <v>807.06</v>
      </c>
      <c r="F84" s="17">
        <v>2641</v>
      </c>
      <c r="G84" s="17">
        <v>2331</v>
      </c>
      <c r="H84" s="17">
        <v>124.77</v>
      </c>
      <c r="I84" s="17">
        <v>324.45</v>
      </c>
      <c r="J84" s="17">
        <v>2.77</v>
      </c>
      <c r="K84" s="17">
        <v>0.36</v>
      </c>
      <c r="L84" s="17">
        <v>0.2</v>
      </c>
      <c r="M84" s="17">
        <f t="shared" si="3"/>
        <v>1131.51</v>
      </c>
      <c r="N84" s="35">
        <f t="shared" si="4"/>
        <v>256830.2181252297</v>
      </c>
      <c r="O84" s="36">
        <f t="shared" si="5"/>
        <v>0.35442570101281695</v>
      </c>
      <c r="P84" s="17"/>
      <c r="Q84" s="17"/>
      <c r="R84" s="17"/>
      <c r="S84" s="17"/>
      <c r="T84" s="17"/>
      <c r="U84" s="17"/>
    </row>
    <row r="85" spans="1:22" x14ac:dyDescent="0.25">
      <c r="A85" s="17">
        <v>80</v>
      </c>
      <c r="B85" s="17">
        <v>8815.0400000000009</v>
      </c>
      <c r="C85" s="17">
        <v>95.78</v>
      </c>
      <c r="D85" s="17">
        <v>0.26</v>
      </c>
      <c r="E85" s="17">
        <v>207.76</v>
      </c>
      <c r="F85" s="17">
        <v>1685</v>
      </c>
      <c r="G85" s="17">
        <v>2358</v>
      </c>
      <c r="H85" s="17">
        <v>98.64</v>
      </c>
      <c r="I85" s="17">
        <v>56.42</v>
      </c>
      <c r="J85" s="17">
        <v>4.45</v>
      </c>
      <c r="K85" s="17">
        <v>0.22</v>
      </c>
      <c r="L85" s="17">
        <v>0.81</v>
      </c>
      <c r="M85" s="17">
        <f t="shared" si="3"/>
        <v>264.18</v>
      </c>
      <c r="N85" s="35">
        <f t="shared" si="4"/>
        <v>59963.594687031647</v>
      </c>
      <c r="O85" s="36">
        <f t="shared" si="5"/>
        <v>8.2749760668103675E-2</v>
      </c>
      <c r="P85" s="17"/>
      <c r="Q85" s="17"/>
      <c r="R85" s="17"/>
      <c r="S85" s="17"/>
      <c r="T85" s="17"/>
      <c r="U85" s="17"/>
    </row>
    <row r="86" spans="1:22" x14ac:dyDescent="0.25">
      <c r="A86" s="17">
        <v>81</v>
      </c>
      <c r="B86" s="17">
        <v>14209.52</v>
      </c>
      <c r="C86" s="17">
        <v>115.49</v>
      </c>
      <c r="D86" s="17">
        <v>0.09</v>
      </c>
      <c r="E86" s="17">
        <v>646.54</v>
      </c>
      <c r="F86" s="17">
        <v>3603</v>
      </c>
      <c r="G86" s="17">
        <v>2374</v>
      </c>
      <c r="H86" s="17">
        <v>117.29</v>
      </c>
      <c r="I86" s="17">
        <v>93.82</v>
      </c>
      <c r="J86" s="17">
        <v>8.41</v>
      </c>
      <c r="K86" s="17">
        <v>0.12</v>
      </c>
      <c r="L86" s="17">
        <v>0.33</v>
      </c>
      <c r="M86" s="17">
        <f t="shared" si="3"/>
        <v>740.3599999999999</v>
      </c>
      <c r="N86" s="35">
        <f t="shared" si="4"/>
        <v>168046.96404909814</v>
      </c>
      <c r="O86" s="36">
        <f t="shared" si="5"/>
        <v>0.23190481038775543</v>
      </c>
      <c r="P86" s="17"/>
      <c r="Q86" s="17"/>
      <c r="R86" s="17"/>
      <c r="S86" s="17"/>
      <c r="T86" s="17"/>
      <c r="U86" s="17"/>
    </row>
    <row r="87" spans="1:22" x14ac:dyDescent="0.25">
      <c r="A87" s="17">
        <v>82</v>
      </c>
      <c r="B87" s="17">
        <v>30764.76</v>
      </c>
      <c r="C87" s="17">
        <v>173.72</v>
      </c>
      <c r="D87" s="17">
        <v>0.05</v>
      </c>
      <c r="E87" s="17">
        <v>814.23</v>
      </c>
      <c r="F87" s="17">
        <v>3768</v>
      </c>
      <c r="G87" s="17">
        <v>2449</v>
      </c>
      <c r="H87" s="17">
        <v>175.05</v>
      </c>
      <c r="I87" s="17">
        <v>192.05</v>
      </c>
      <c r="J87" s="17">
        <v>4.72</v>
      </c>
      <c r="K87" s="17">
        <v>0.21</v>
      </c>
      <c r="L87" s="17">
        <v>0.27</v>
      </c>
      <c r="M87" s="17">
        <f t="shared" si="3"/>
        <v>1006.28</v>
      </c>
      <c r="N87" s="35">
        <f t="shared" si="4"/>
        <v>228405.50405657585</v>
      </c>
      <c r="O87" s="36">
        <f t="shared" si="5"/>
        <v>0.31519959559807464</v>
      </c>
      <c r="P87" s="17"/>
      <c r="Q87" s="17"/>
      <c r="R87" s="17"/>
      <c r="S87" s="17"/>
      <c r="T87" s="39"/>
      <c r="U87" s="17"/>
    </row>
    <row r="88" spans="1:22" x14ac:dyDescent="0.25">
      <c r="A88" s="17">
        <v>83</v>
      </c>
      <c r="B88" s="17">
        <v>58845.8</v>
      </c>
      <c r="C88" s="17">
        <v>85.62</v>
      </c>
      <c r="D88" s="17">
        <v>0.06</v>
      </c>
      <c r="E88" s="17">
        <v>952.87</v>
      </c>
      <c r="F88" s="17">
        <v>1266</v>
      </c>
      <c r="G88" s="17">
        <v>2780</v>
      </c>
      <c r="H88" s="17">
        <v>84.83</v>
      </c>
      <c r="I88" s="17">
        <v>253.02</v>
      </c>
      <c r="J88" s="17">
        <v>4.1900000000000004</v>
      </c>
      <c r="K88" s="17">
        <v>0.24</v>
      </c>
      <c r="L88" s="17">
        <v>0.36</v>
      </c>
      <c r="M88" s="17">
        <f t="shared" si="3"/>
        <v>1205.8900000000001</v>
      </c>
      <c r="N88" s="35">
        <f t="shared" si="4"/>
        <v>273712.99567395187</v>
      </c>
      <c r="O88" s="36">
        <f t="shared" si="5"/>
        <v>0.37772393403005355</v>
      </c>
      <c r="P88" s="17"/>
      <c r="Q88" s="17"/>
      <c r="R88" s="17"/>
      <c r="S88" s="17"/>
      <c r="T88" s="39"/>
      <c r="U88" s="17"/>
    </row>
    <row r="89" spans="1:22" x14ac:dyDescent="0.25">
      <c r="A89" s="17">
        <v>84</v>
      </c>
      <c r="B89" s="17">
        <v>28486.639999999999</v>
      </c>
      <c r="C89" s="17">
        <v>69.47</v>
      </c>
      <c r="D89" s="17">
        <v>0.09</v>
      </c>
      <c r="E89" s="17">
        <v>707.13</v>
      </c>
      <c r="F89" s="17">
        <v>3342</v>
      </c>
      <c r="G89" s="17">
        <v>2696</v>
      </c>
      <c r="H89" s="17">
        <v>72.23</v>
      </c>
      <c r="I89" s="17">
        <v>126.62</v>
      </c>
      <c r="J89" s="17">
        <v>7.58</v>
      </c>
      <c r="K89" s="17">
        <v>0.13</v>
      </c>
      <c r="L89" s="17">
        <v>0.45</v>
      </c>
      <c r="M89" s="17">
        <f t="shared" si="3"/>
        <v>833.75</v>
      </c>
      <c r="N89" s="35">
        <f t="shared" si="4"/>
        <v>189244.63271372791</v>
      </c>
      <c r="O89" s="36">
        <f t="shared" si="5"/>
        <v>0.26115759314494452</v>
      </c>
      <c r="P89" s="17"/>
      <c r="Q89" s="17"/>
      <c r="R89" s="17"/>
      <c r="S89" s="17"/>
      <c r="T89" s="39"/>
      <c r="U89" s="17"/>
    </row>
    <row r="90" spans="1:22" x14ac:dyDescent="0.25">
      <c r="A90" s="17">
        <v>85</v>
      </c>
      <c r="B90" s="17">
        <v>15237.04</v>
      </c>
      <c r="C90" s="17">
        <v>95.85</v>
      </c>
      <c r="D90" s="17">
        <v>0.08</v>
      </c>
      <c r="E90" s="17">
        <v>719.82</v>
      </c>
      <c r="F90" s="17">
        <v>6301</v>
      </c>
      <c r="G90" s="17">
        <v>2464</v>
      </c>
      <c r="H90" s="17">
        <v>96.64</v>
      </c>
      <c r="I90" s="17">
        <v>24.34</v>
      </c>
      <c r="J90" s="17">
        <v>33.43</v>
      </c>
      <c r="K90" s="17">
        <v>0.03</v>
      </c>
      <c r="L90" s="17">
        <v>0.88</v>
      </c>
      <c r="M90" s="17">
        <f t="shared" si="3"/>
        <v>744.16000000000008</v>
      </c>
      <c r="N90" s="35">
        <f t="shared" si="4"/>
        <v>168909.48831214124</v>
      </c>
      <c r="O90" s="36">
        <f t="shared" si="5"/>
        <v>0.23309509387075489</v>
      </c>
      <c r="P90" s="17"/>
      <c r="Q90" s="17"/>
      <c r="R90" s="17"/>
      <c r="S90" s="17"/>
      <c r="T90" s="39"/>
      <c r="U90" s="17"/>
    </row>
    <row r="91" spans="1:22" x14ac:dyDescent="0.25">
      <c r="A91" s="17">
        <v>86</v>
      </c>
      <c r="B91" s="17">
        <v>3129.88</v>
      </c>
      <c r="C91" s="17">
        <v>50.38</v>
      </c>
      <c r="D91" s="17">
        <v>0.47</v>
      </c>
      <c r="E91" s="17">
        <v>86.11</v>
      </c>
      <c r="F91" s="17">
        <v>4255</v>
      </c>
      <c r="G91" s="17">
        <v>2540</v>
      </c>
      <c r="H91" s="17">
        <v>61.11</v>
      </c>
      <c r="I91" s="17">
        <v>53.8</v>
      </c>
      <c r="J91" s="17">
        <v>1.86</v>
      </c>
      <c r="K91" s="17">
        <v>0.54</v>
      </c>
      <c r="L91" s="17">
        <v>0.83</v>
      </c>
      <c r="M91" s="17">
        <f t="shared" si="3"/>
        <v>139.91</v>
      </c>
      <c r="N91" s="35">
        <f t="shared" si="4"/>
        <v>31756.78148483079</v>
      </c>
      <c r="O91" s="36">
        <f t="shared" si="5"/>
        <v>4.3824358449066486E-2</v>
      </c>
      <c r="P91" s="17"/>
      <c r="Q91" s="17"/>
      <c r="R91" s="17"/>
      <c r="S91" s="17"/>
      <c r="T91" s="39"/>
      <c r="U91" s="39"/>
    </row>
    <row r="92" spans="1:22" x14ac:dyDescent="0.25">
      <c r="A92" s="17">
        <v>87</v>
      </c>
      <c r="B92" s="17">
        <v>7395.44</v>
      </c>
      <c r="C92" s="17">
        <v>80.47</v>
      </c>
      <c r="D92" s="17">
        <v>0.16</v>
      </c>
      <c r="E92" s="17">
        <v>348.85</v>
      </c>
      <c r="F92" s="17">
        <v>2283</v>
      </c>
      <c r="G92" s="17">
        <v>2654</v>
      </c>
      <c r="H92" s="17">
        <v>77.52</v>
      </c>
      <c r="I92" s="17">
        <v>47.81</v>
      </c>
      <c r="J92" s="17">
        <v>10.01</v>
      </c>
      <c r="K92" s="17">
        <v>0.1</v>
      </c>
      <c r="L92" s="17">
        <v>0.57999999999999996</v>
      </c>
      <c r="M92" s="17">
        <f t="shared" si="3"/>
        <v>396.66</v>
      </c>
      <c r="N92" s="35">
        <f t="shared" si="4"/>
        <v>90033.914257544006</v>
      </c>
      <c r="O92" s="36">
        <f t="shared" si="5"/>
        <v>0.12424680167541072</v>
      </c>
      <c r="P92" s="17"/>
      <c r="Q92" s="17"/>
      <c r="R92" s="17"/>
      <c r="S92" s="17"/>
      <c r="T92" s="39"/>
      <c r="U92" s="39"/>
    </row>
    <row r="93" spans="1:22" x14ac:dyDescent="0.25">
      <c r="A93" s="17">
        <v>88</v>
      </c>
      <c r="B93" s="17">
        <v>32055.919999999998</v>
      </c>
      <c r="C93" s="17">
        <v>145</v>
      </c>
      <c r="D93" s="17">
        <v>0.09</v>
      </c>
      <c r="E93" s="17">
        <v>758.18</v>
      </c>
      <c r="F93" s="17">
        <v>3542</v>
      </c>
      <c r="G93" s="17">
        <v>2533</v>
      </c>
      <c r="H93" s="17">
        <v>147.88999999999999</v>
      </c>
      <c r="I93" s="17">
        <v>222.81</v>
      </c>
      <c r="J93" s="17">
        <v>3.73</v>
      </c>
      <c r="K93" s="17">
        <v>0.27</v>
      </c>
      <c r="L93" s="17">
        <v>0.27</v>
      </c>
      <c r="M93" s="17">
        <f t="shared" si="3"/>
        <v>980.99</v>
      </c>
      <c r="N93" s="35">
        <f t="shared" si="4"/>
        <v>222665.17810595495</v>
      </c>
      <c r="O93" s="36">
        <f t="shared" si="5"/>
        <v>0.30727794578621781</v>
      </c>
      <c r="P93" s="17"/>
      <c r="Q93" s="17"/>
      <c r="R93" s="17"/>
      <c r="S93" s="17"/>
      <c r="T93" s="39"/>
      <c r="U93" s="39"/>
    </row>
    <row r="94" spans="1:22" x14ac:dyDescent="0.25">
      <c r="A94" s="17">
        <v>89</v>
      </c>
      <c r="B94" s="17">
        <v>34834.28</v>
      </c>
      <c r="C94" s="17">
        <v>82.54</v>
      </c>
      <c r="D94" s="17">
        <v>7.0000000000000007E-2</v>
      </c>
      <c r="E94" s="17">
        <v>808.22</v>
      </c>
      <c r="F94" s="17">
        <v>2217</v>
      </c>
      <c r="G94" s="17">
        <v>2845</v>
      </c>
      <c r="H94" s="17">
        <v>85.76</v>
      </c>
      <c r="I94" s="17">
        <v>172.28</v>
      </c>
      <c r="J94" s="17">
        <v>5.74</v>
      </c>
      <c r="K94" s="17">
        <v>0.17</v>
      </c>
      <c r="L94" s="17">
        <v>0.33</v>
      </c>
      <c r="M94" s="17">
        <f t="shared" si="3"/>
        <v>980.5</v>
      </c>
      <c r="N94" s="35">
        <f t="shared" si="4"/>
        <v>222553.95787203623</v>
      </c>
      <c r="O94" s="36">
        <f t="shared" si="5"/>
        <v>0.30712446186340997</v>
      </c>
      <c r="P94" s="17"/>
      <c r="Q94" s="17"/>
      <c r="R94" s="17"/>
      <c r="S94" s="17"/>
      <c r="T94" s="39"/>
      <c r="U94" s="39"/>
      <c r="V94" s="39"/>
    </row>
    <row r="95" spans="1:22" x14ac:dyDescent="0.25">
      <c r="A95" s="17">
        <v>90</v>
      </c>
      <c r="B95" s="17">
        <v>19374.16</v>
      </c>
      <c r="C95" s="17">
        <v>113.04</v>
      </c>
      <c r="D95" s="17">
        <v>0.11</v>
      </c>
      <c r="E95" s="17">
        <v>478</v>
      </c>
      <c r="F95" s="17">
        <v>5131</v>
      </c>
      <c r="G95" s="17">
        <v>2549</v>
      </c>
      <c r="H95" s="17">
        <v>112.38</v>
      </c>
      <c r="I95" s="17">
        <v>114.16</v>
      </c>
      <c r="J95" s="17">
        <v>5.1100000000000003</v>
      </c>
      <c r="K95" s="17">
        <v>0.2</v>
      </c>
      <c r="L95" s="17">
        <v>0.48</v>
      </c>
      <c r="M95" s="17">
        <f t="shared" si="3"/>
        <v>592.16</v>
      </c>
      <c r="N95" s="35">
        <f t="shared" si="4"/>
        <v>134408.51779041812</v>
      </c>
      <c r="O95" s="36">
        <f t="shared" si="5"/>
        <v>0.18548375455077698</v>
      </c>
      <c r="P95" s="17"/>
      <c r="Q95" s="17"/>
      <c r="R95" s="17"/>
      <c r="S95" s="17"/>
      <c r="T95" s="39"/>
      <c r="U95" s="39"/>
      <c r="V95" s="39"/>
    </row>
    <row r="96" spans="1:22" x14ac:dyDescent="0.25">
      <c r="A96" s="17">
        <v>91</v>
      </c>
      <c r="B96" s="17">
        <v>8247.2000000000007</v>
      </c>
      <c r="C96" s="17">
        <v>12.14</v>
      </c>
      <c r="D96" s="17">
        <v>0.14000000000000001</v>
      </c>
      <c r="E96" s="17">
        <v>295.83</v>
      </c>
      <c r="F96" s="17">
        <v>5912</v>
      </c>
      <c r="G96" s="17">
        <v>2588</v>
      </c>
      <c r="H96" s="17">
        <v>12.69</v>
      </c>
      <c r="I96" s="17">
        <v>48.74</v>
      </c>
      <c r="J96" s="17">
        <v>9.3699999999999992</v>
      </c>
      <c r="K96" s="17">
        <v>0.11</v>
      </c>
      <c r="L96" s="17">
        <v>0.62</v>
      </c>
      <c r="M96" s="17">
        <f t="shared" si="3"/>
        <v>344.57</v>
      </c>
      <c r="N96" s="35">
        <f t="shared" si="4"/>
        <v>78210.522451777171</v>
      </c>
      <c r="O96" s="36">
        <f t="shared" si="5"/>
        <v>0.10793052098345249</v>
      </c>
      <c r="P96" s="17"/>
      <c r="Q96" s="17"/>
      <c r="R96" s="17"/>
      <c r="S96" s="17"/>
      <c r="T96" s="39"/>
      <c r="U96" s="39"/>
      <c r="V96" s="39"/>
    </row>
    <row r="97" spans="1:22" x14ac:dyDescent="0.25">
      <c r="A97" s="17">
        <v>92</v>
      </c>
      <c r="B97" s="17">
        <v>13783.64</v>
      </c>
      <c r="C97" s="17">
        <v>89.71</v>
      </c>
      <c r="D97" s="17">
        <v>0.15</v>
      </c>
      <c r="E97" s="17">
        <v>403.3</v>
      </c>
      <c r="F97" s="17">
        <v>6400</v>
      </c>
      <c r="G97" s="17">
        <v>2715</v>
      </c>
      <c r="H97" s="17">
        <v>87.78</v>
      </c>
      <c r="I97" s="17">
        <v>67.599999999999994</v>
      </c>
      <c r="J97" s="17">
        <v>8.02</v>
      </c>
      <c r="K97" s="17">
        <v>0.12</v>
      </c>
      <c r="L97" s="17">
        <v>0.59</v>
      </c>
      <c r="M97" s="17">
        <f t="shared" si="3"/>
        <v>470.9</v>
      </c>
      <c r="N97" s="35">
        <f t="shared" si="4"/>
        <v>106884.91459657506</v>
      </c>
      <c r="O97" s="36">
        <f t="shared" si="5"/>
        <v>0.14750118214327357</v>
      </c>
      <c r="P97" s="17"/>
      <c r="Q97" s="43"/>
      <c r="R97" s="38"/>
      <c r="S97" s="17"/>
      <c r="T97" s="39"/>
      <c r="U97" s="39"/>
      <c r="V97" s="39"/>
    </row>
    <row r="98" spans="1:22" x14ac:dyDescent="0.25">
      <c r="A98" s="17">
        <v>93</v>
      </c>
      <c r="B98" s="17">
        <v>12188.28</v>
      </c>
      <c r="C98" s="17">
        <v>142.80000000000001</v>
      </c>
      <c r="D98" s="17">
        <v>0.1</v>
      </c>
      <c r="E98" s="17">
        <v>566.04</v>
      </c>
      <c r="F98" s="17">
        <v>2393</v>
      </c>
      <c r="G98" s="17">
        <v>2617</v>
      </c>
      <c r="H98" s="17">
        <v>141.34</v>
      </c>
      <c r="I98" s="17">
        <v>54.92</v>
      </c>
      <c r="J98" s="17">
        <v>15.3</v>
      </c>
      <c r="K98" s="17">
        <v>7.0000000000000007E-2</v>
      </c>
      <c r="L98" s="17">
        <v>0.5</v>
      </c>
      <c r="M98" s="17">
        <f t="shared" si="3"/>
        <v>620.95999999999992</v>
      </c>
      <c r="N98" s="35">
        <f t="shared" si="4"/>
        <v>140945.54378400775</v>
      </c>
      <c r="O98" s="36">
        <f t="shared" si="5"/>
        <v>0.19450485042193069</v>
      </c>
      <c r="P98" s="17"/>
      <c r="Q98" s="43"/>
      <c r="R98" s="38"/>
      <c r="S98" s="17"/>
      <c r="T98" s="39"/>
      <c r="U98" s="39"/>
      <c r="V98" s="39"/>
    </row>
    <row r="99" spans="1:22" x14ac:dyDescent="0.25">
      <c r="A99" s="17">
        <v>94</v>
      </c>
      <c r="B99" s="17">
        <v>20557.16</v>
      </c>
      <c r="C99" s="17">
        <v>2.16</v>
      </c>
      <c r="D99" s="17">
        <v>0.1</v>
      </c>
      <c r="E99" s="17">
        <v>593.08000000000004</v>
      </c>
      <c r="F99" s="17">
        <v>6001</v>
      </c>
      <c r="G99" s="17">
        <v>2659</v>
      </c>
      <c r="H99" s="17">
        <v>178.24</v>
      </c>
      <c r="I99" s="17">
        <v>131.03</v>
      </c>
      <c r="J99" s="17">
        <v>6.11</v>
      </c>
      <c r="K99" s="17">
        <v>0.16</v>
      </c>
      <c r="L99" s="17">
        <v>0.38</v>
      </c>
      <c r="M99" s="17">
        <f t="shared" si="3"/>
        <v>724.11</v>
      </c>
      <c r="N99" s="35">
        <f t="shared" si="4"/>
        <v>164358.5379242429</v>
      </c>
      <c r="O99" s="36">
        <f t="shared" si="5"/>
        <v>0.22681478233545518</v>
      </c>
      <c r="P99" s="17"/>
      <c r="Q99" s="43"/>
      <c r="R99" s="38"/>
      <c r="S99" s="17"/>
      <c r="T99" s="39"/>
      <c r="U99" s="39"/>
      <c r="V99" s="39"/>
    </row>
    <row r="100" spans="1:22" x14ac:dyDescent="0.25">
      <c r="A100" s="17">
        <v>95</v>
      </c>
      <c r="B100" s="17">
        <v>11647.48</v>
      </c>
      <c r="C100" s="17">
        <v>141.66</v>
      </c>
      <c r="D100" s="17">
        <v>0.11</v>
      </c>
      <c r="E100" s="17">
        <v>544.11</v>
      </c>
      <c r="F100" s="17">
        <v>2334</v>
      </c>
      <c r="G100" s="17">
        <v>2634</v>
      </c>
      <c r="H100" s="17">
        <v>141.6</v>
      </c>
      <c r="I100" s="17">
        <v>46.85</v>
      </c>
      <c r="J100" s="17">
        <v>16.54</v>
      </c>
      <c r="K100" s="17">
        <v>0.06</v>
      </c>
      <c r="L100" s="17">
        <v>0.56999999999999995</v>
      </c>
      <c r="M100" s="17">
        <f t="shared" si="3"/>
        <v>590.96</v>
      </c>
      <c r="N100" s="35">
        <f t="shared" si="4"/>
        <v>134136.1417073519</v>
      </c>
      <c r="O100" s="36">
        <f t="shared" si="5"/>
        <v>0.18510787555614561</v>
      </c>
      <c r="P100" s="17"/>
      <c r="Q100" s="43"/>
      <c r="R100" s="38"/>
      <c r="S100" s="17"/>
      <c r="T100" s="39"/>
      <c r="U100" s="39"/>
      <c r="V100" s="39"/>
    </row>
    <row r="101" spans="1:22" x14ac:dyDescent="0.25">
      <c r="A101" s="17">
        <v>96</v>
      </c>
      <c r="B101" s="17">
        <v>23531.56</v>
      </c>
      <c r="C101" s="17">
        <v>111.4</v>
      </c>
      <c r="D101" s="17">
        <v>0.13</v>
      </c>
      <c r="E101" s="17">
        <v>457.72</v>
      </c>
      <c r="F101" s="17">
        <v>1373</v>
      </c>
      <c r="G101" s="17">
        <v>2684</v>
      </c>
      <c r="H101" s="17">
        <v>111.32</v>
      </c>
      <c r="I101" s="17">
        <v>83.39</v>
      </c>
      <c r="J101" s="17">
        <v>7.86</v>
      </c>
      <c r="K101" s="17">
        <v>0.13</v>
      </c>
      <c r="L101" s="17">
        <v>0.69</v>
      </c>
      <c r="M101" s="17">
        <f t="shared" si="3"/>
        <v>541.11</v>
      </c>
      <c r="N101" s="35">
        <f t="shared" si="4"/>
        <v>122821.18525664204</v>
      </c>
      <c r="O101" s="36">
        <f t="shared" si="5"/>
        <v>0.16949323565416602</v>
      </c>
      <c r="P101" s="17"/>
      <c r="Q101" s="43"/>
      <c r="R101" s="38"/>
      <c r="S101" s="17"/>
      <c r="T101" s="39"/>
      <c r="U101" s="39"/>
      <c r="V101" s="39"/>
    </row>
    <row r="102" spans="1:22" x14ac:dyDescent="0.25">
      <c r="A102" s="17">
        <v>97</v>
      </c>
      <c r="B102" s="17">
        <v>17386.72</v>
      </c>
      <c r="C102" s="17">
        <v>95.07</v>
      </c>
      <c r="D102" s="17">
        <v>0.1</v>
      </c>
      <c r="E102" s="17">
        <v>497.28</v>
      </c>
      <c r="F102" s="17">
        <v>3764</v>
      </c>
      <c r="G102" s="17">
        <v>2736</v>
      </c>
      <c r="H102" s="17">
        <v>93</v>
      </c>
      <c r="I102" s="17">
        <v>77.28</v>
      </c>
      <c r="J102" s="17">
        <v>8.7799999999999994</v>
      </c>
      <c r="K102" s="17">
        <v>0.11</v>
      </c>
      <c r="L102" s="17">
        <v>0.55000000000000004</v>
      </c>
      <c r="M102" s="17">
        <f t="shared" si="3"/>
        <v>574.55999999999995</v>
      </c>
      <c r="N102" s="35">
        <f t="shared" si="4"/>
        <v>130413.66857211334</v>
      </c>
      <c r="O102" s="36">
        <f t="shared" si="5"/>
        <v>0.17997086262951639</v>
      </c>
      <c r="P102" s="17"/>
      <c r="Q102" s="43"/>
      <c r="R102" s="38"/>
      <c r="S102" s="17"/>
      <c r="T102" s="39"/>
      <c r="U102" s="39"/>
      <c r="V102" s="39"/>
    </row>
    <row r="103" spans="1:22" x14ac:dyDescent="0.25">
      <c r="A103" s="17">
        <v>98</v>
      </c>
      <c r="B103" s="17">
        <v>64003.68</v>
      </c>
      <c r="C103" s="17">
        <v>48.88</v>
      </c>
      <c r="D103" s="17">
        <v>0.05</v>
      </c>
      <c r="E103" s="17">
        <v>913.38</v>
      </c>
      <c r="F103" s="17">
        <v>1996</v>
      </c>
      <c r="G103" s="17">
        <v>3216</v>
      </c>
      <c r="H103" s="17">
        <v>54.5</v>
      </c>
      <c r="I103" s="17">
        <v>500.13</v>
      </c>
      <c r="J103" s="17">
        <v>1.93</v>
      </c>
      <c r="K103" s="17">
        <v>0.52</v>
      </c>
      <c r="L103" s="17">
        <v>0.19</v>
      </c>
      <c r="M103" s="17">
        <f t="shared" si="3"/>
        <v>1413.51</v>
      </c>
      <c r="N103" s="35">
        <f t="shared" si="4"/>
        <v>320838.59764579491</v>
      </c>
      <c r="O103" s="36">
        <f t="shared" si="5"/>
        <v>0.44275726475119698</v>
      </c>
      <c r="P103" s="17"/>
      <c r="Q103" s="43"/>
      <c r="R103" s="38"/>
      <c r="S103" s="17"/>
      <c r="T103" s="39"/>
      <c r="U103" s="39"/>
      <c r="V103" s="39"/>
    </row>
    <row r="104" spans="1:22" x14ac:dyDescent="0.25">
      <c r="A104" s="17">
        <v>99</v>
      </c>
      <c r="B104" s="17">
        <v>27195.48</v>
      </c>
      <c r="C104" s="17">
        <v>84.36</v>
      </c>
      <c r="D104" s="17">
        <v>0.08</v>
      </c>
      <c r="E104" s="17">
        <v>656.36</v>
      </c>
      <c r="F104" s="17">
        <v>5862</v>
      </c>
      <c r="G104" s="17">
        <v>3200</v>
      </c>
      <c r="H104" s="17">
        <v>86.59</v>
      </c>
      <c r="I104" s="17">
        <v>156.55000000000001</v>
      </c>
      <c r="J104" s="17">
        <v>5.0599999999999996</v>
      </c>
      <c r="K104" s="17">
        <v>0.2</v>
      </c>
      <c r="L104" s="17">
        <v>0.38</v>
      </c>
      <c r="M104" s="17">
        <f t="shared" si="3"/>
        <v>812.91000000000008</v>
      </c>
      <c r="N104" s="35">
        <f t="shared" si="4"/>
        <v>184514.3680711443</v>
      </c>
      <c r="O104" s="36">
        <f t="shared" si="5"/>
        <v>0.25462982793817912</v>
      </c>
      <c r="P104" s="17"/>
      <c r="Q104" s="43"/>
      <c r="R104" s="38"/>
      <c r="S104" s="17"/>
      <c r="T104" s="39"/>
      <c r="U104" s="39"/>
      <c r="V104" s="39"/>
    </row>
    <row r="105" spans="1:22" x14ac:dyDescent="0.25">
      <c r="A105" s="17">
        <v>100</v>
      </c>
      <c r="B105" s="17">
        <v>29852.16</v>
      </c>
      <c r="C105" s="17">
        <v>178.31</v>
      </c>
      <c r="D105" s="17">
        <v>0.05</v>
      </c>
      <c r="E105" s="17">
        <v>1397.27</v>
      </c>
      <c r="F105" s="17">
        <v>2292</v>
      </c>
      <c r="G105" s="17">
        <v>3001</v>
      </c>
      <c r="H105" s="17">
        <v>177.76</v>
      </c>
      <c r="I105" s="17">
        <v>24.23</v>
      </c>
      <c r="J105" s="17">
        <v>64.709999999999994</v>
      </c>
      <c r="K105" s="17">
        <v>0.02</v>
      </c>
      <c r="L105" s="17">
        <v>0.89</v>
      </c>
      <c r="M105" s="17">
        <f t="shared" si="3"/>
        <v>1421.5</v>
      </c>
      <c r="N105" s="35">
        <f t="shared" si="4"/>
        <v>322652.16839887761</v>
      </c>
      <c r="O105" s="36">
        <f t="shared" si="5"/>
        <v>0.44525999239045105</v>
      </c>
      <c r="P105" s="17"/>
      <c r="Q105" s="43"/>
      <c r="R105" s="38"/>
      <c r="S105" s="17"/>
      <c r="T105" s="39"/>
      <c r="U105" s="39"/>
      <c r="V105" s="39"/>
    </row>
    <row r="106" spans="1:22" x14ac:dyDescent="0.25">
      <c r="A106" s="17">
        <v>101</v>
      </c>
      <c r="B106" s="17">
        <v>16656.64</v>
      </c>
      <c r="C106" s="17">
        <v>18.95</v>
      </c>
      <c r="D106" s="17">
        <v>0.12</v>
      </c>
      <c r="E106" s="17">
        <v>419.32</v>
      </c>
      <c r="F106" s="17">
        <v>2849</v>
      </c>
      <c r="G106" s="17">
        <v>3087</v>
      </c>
      <c r="H106" s="17">
        <v>18.43</v>
      </c>
      <c r="I106" s="17">
        <v>162.30000000000001</v>
      </c>
      <c r="J106" s="17">
        <v>3.08</v>
      </c>
      <c r="K106" s="17">
        <v>0.32</v>
      </c>
      <c r="L106" s="17">
        <v>0.32</v>
      </c>
      <c r="M106" s="17">
        <f t="shared" si="3"/>
        <v>581.62</v>
      </c>
      <c r="N106" s="35">
        <f t="shared" si="4"/>
        <v>132016.14786081971</v>
      </c>
      <c r="O106" s="36">
        <f t="shared" si="5"/>
        <v>0.18218228404793119</v>
      </c>
      <c r="P106" s="17"/>
      <c r="Q106" s="43"/>
      <c r="R106" s="38"/>
      <c r="S106" s="17"/>
      <c r="T106" s="39"/>
      <c r="U106" s="39"/>
      <c r="V106" s="39"/>
    </row>
    <row r="107" spans="1:22" x14ac:dyDescent="0.25">
      <c r="A107" s="17">
        <v>102</v>
      </c>
      <c r="B107" s="17">
        <v>13249.6</v>
      </c>
      <c r="C107" s="17">
        <v>35.47</v>
      </c>
      <c r="D107" s="17">
        <v>0.08</v>
      </c>
      <c r="E107" s="17">
        <v>544.47</v>
      </c>
      <c r="F107" s="17">
        <v>2872</v>
      </c>
      <c r="G107" s="17">
        <v>3176</v>
      </c>
      <c r="H107" s="17">
        <v>34.299999999999997</v>
      </c>
      <c r="I107" s="17">
        <v>66.569999999999993</v>
      </c>
      <c r="J107" s="17">
        <v>11.47</v>
      </c>
      <c r="K107" s="17">
        <v>0.09</v>
      </c>
      <c r="L107" s="17">
        <v>0.48</v>
      </c>
      <c r="M107" s="17">
        <f t="shared" si="3"/>
        <v>611.04</v>
      </c>
      <c r="N107" s="35">
        <f t="shared" si="4"/>
        <v>138693.90149732688</v>
      </c>
      <c r="O107" s="36">
        <f t="shared" si="5"/>
        <v>0.19139758406631108</v>
      </c>
      <c r="P107" s="17"/>
      <c r="Q107" s="43"/>
      <c r="R107" s="38"/>
      <c r="S107" s="17"/>
      <c r="T107" s="39"/>
      <c r="U107" s="39"/>
      <c r="V107" s="39"/>
    </row>
    <row r="108" spans="1:22" x14ac:dyDescent="0.25">
      <c r="A108" s="17">
        <v>103</v>
      </c>
      <c r="B108" s="17">
        <v>18583.240000000002</v>
      </c>
      <c r="C108" s="17">
        <v>144.18</v>
      </c>
      <c r="D108" s="17">
        <v>0.1</v>
      </c>
      <c r="E108" s="17">
        <v>529.97</v>
      </c>
      <c r="F108" s="17">
        <v>3928</v>
      </c>
      <c r="G108" s="17">
        <v>3112</v>
      </c>
      <c r="H108" s="17">
        <v>140.37</v>
      </c>
      <c r="I108" s="17">
        <v>113.74</v>
      </c>
      <c r="J108" s="17">
        <v>6.03</v>
      </c>
      <c r="K108" s="17">
        <v>0.17</v>
      </c>
      <c r="L108" s="17">
        <v>0.43</v>
      </c>
      <c r="M108" s="17">
        <f t="shared" si="3"/>
        <v>643.71</v>
      </c>
      <c r="N108" s="35">
        <f t="shared" si="4"/>
        <v>146109.34035880514</v>
      </c>
      <c r="O108" s="36">
        <f t="shared" si="5"/>
        <v>0.20163088969515108</v>
      </c>
      <c r="P108" s="17"/>
      <c r="Q108" s="43"/>
      <c r="R108" s="38"/>
      <c r="S108" s="17"/>
      <c r="T108" s="39"/>
      <c r="U108" s="39"/>
      <c r="V108" s="39"/>
    </row>
    <row r="109" spans="1:22" x14ac:dyDescent="0.25">
      <c r="A109" s="17">
        <v>104</v>
      </c>
      <c r="B109" s="17">
        <v>33597.199999999997</v>
      </c>
      <c r="C109" s="17">
        <v>45.71</v>
      </c>
      <c r="D109" s="17">
        <v>0.06</v>
      </c>
      <c r="E109" s="17">
        <v>794.26</v>
      </c>
      <c r="F109" s="17">
        <v>2921</v>
      </c>
      <c r="G109" s="17">
        <v>3328</v>
      </c>
      <c r="H109" s="17">
        <v>44.47</v>
      </c>
      <c r="I109" s="17">
        <v>269.52999999999997</v>
      </c>
      <c r="J109" s="17">
        <v>3.05</v>
      </c>
      <c r="K109" s="17">
        <v>0.33</v>
      </c>
      <c r="L109" s="17">
        <v>0.23</v>
      </c>
      <c r="M109" s="17">
        <f t="shared" si="3"/>
        <v>1063.79</v>
      </c>
      <c r="N109" s="35">
        <f t="shared" si="4"/>
        <v>241459.12783752516</v>
      </c>
      <c r="O109" s="36">
        <f t="shared" si="5"/>
        <v>0.33321359641578469</v>
      </c>
      <c r="P109" s="17"/>
      <c r="Q109" s="43"/>
      <c r="R109" s="38"/>
      <c r="S109" s="17"/>
      <c r="T109" s="39"/>
      <c r="U109" s="39"/>
      <c r="V109" s="39"/>
    </row>
    <row r="110" spans="1:22" x14ac:dyDescent="0.25">
      <c r="A110" s="17">
        <v>105</v>
      </c>
      <c r="B110" s="17">
        <v>15277.6</v>
      </c>
      <c r="C110" s="17">
        <v>11.43</v>
      </c>
      <c r="D110" s="17">
        <v>0.12</v>
      </c>
      <c r="E110" s="17">
        <v>419.14</v>
      </c>
      <c r="F110" s="17">
        <v>2354</v>
      </c>
      <c r="G110" s="17">
        <v>3172</v>
      </c>
      <c r="H110" s="17">
        <v>11.45</v>
      </c>
      <c r="I110" s="17">
        <v>95.46</v>
      </c>
      <c r="J110" s="17">
        <v>7.24</v>
      </c>
      <c r="K110" s="17">
        <v>0.14000000000000001</v>
      </c>
      <c r="L110" s="17">
        <v>0.54</v>
      </c>
      <c r="M110" s="17">
        <f t="shared" si="3"/>
        <v>514.6</v>
      </c>
      <c r="N110" s="35">
        <f t="shared" si="4"/>
        <v>116803.94362157048</v>
      </c>
      <c r="O110" s="36">
        <f t="shared" si="5"/>
        <v>0.16118944219776724</v>
      </c>
      <c r="P110" s="17"/>
      <c r="Q110" s="43"/>
      <c r="R110" s="38"/>
      <c r="S110" s="17"/>
      <c r="T110" s="39"/>
      <c r="U110" s="39"/>
      <c r="V110" s="39"/>
    </row>
    <row r="111" spans="1:22" x14ac:dyDescent="0.25">
      <c r="A111" s="17">
        <v>106</v>
      </c>
      <c r="B111" s="17">
        <v>56980.04</v>
      </c>
      <c r="C111" s="17">
        <v>6.02</v>
      </c>
      <c r="D111" s="17">
        <v>0.09</v>
      </c>
      <c r="E111" s="17">
        <v>789.6</v>
      </c>
      <c r="F111" s="17">
        <v>1192</v>
      </c>
      <c r="G111" s="17">
        <v>3218</v>
      </c>
      <c r="H111" s="17">
        <v>6.05</v>
      </c>
      <c r="I111" s="17">
        <v>153.61000000000001</v>
      </c>
      <c r="J111" s="17">
        <v>7.03</v>
      </c>
      <c r="K111" s="17">
        <v>0.14000000000000001</v>
      </c>
      <c r="L111" s="17">
        <v>0.59</v>
      </c>
      <c r="M111" s="17">
        <f t="shared" si="3"/>
        <v>943.21</v>
      </c>
      <c r="N111" s="35">
        <f t="shared" si="4"/>
        <v>214089.87109075297</v>
      </c>
      <c r="O111" s="36">
        <f t="shared" si="5"/>
        <v>0.29544402210523907</v>
      </c>
      <c r="P111" s="17"/>
      <c r="Q111" s="43"/>
      <c r="R111" s="38"/>
      <c r="S111" s="17"/>
      <c r="T111" s="39"/>
      <c r="U111" s="39"/>
      <c r="V111" s="39"/>
    </row>
    <row r="112" spans="1:22" x14ac:dyDescent="0.25">
      <c r="A112" s="17">
        <v>107</v>
      </c>
      <c r="B112" s="17">
        <v>3535.48</v>
      </c>
      <c r="C112" s="17">
        <v>15.59</v>
      </c>
      <c r="D112" s="17">
        <v>0.28999999999999998</v>
      </c>
      <c r="E112" s="17">
        <v>170.35</v>
      </c>
      <c r="F112" s="17">
        <v>1815</v>
      </c>
      <c r="G112" s="17">
        <v>3180</v>
      </c>
      <c r="H112" s="17">
        <v>15.95</v>
      </c>
      <c r="I112" s="17">
        <v>25.95</v>
      </c>
      <c r="J112" s="17">
        <v>7.71</v>
      </c>
      <c r="K112" s="17">
        <v>0.13</v>
      </c>
      <c r="L112" s="17">
        <v>0.87</v>
      </c>
      <c r="M112" s="17">
        <f t="shared" si="3"/>
        <v>196.29999999999998</v>
      </c>
      <c r="N112" s="35">
        <f t="shared" si="4"/>
        <v>44556.187588251618</v>
      </c>
      <c r="O112" s="36">
        <f t="shared" si="5"/>
        <v>6.1487538871787227E-2</v>
      </c>
      <c r="P112" s="17"/>
      <c r="Q112" s="43"/>
      <c r="R112" s="38"/>
      <c r="S112" s="17"/>
      <c r="T112" s="39"/>
      <c r="U112" s="39"/>
      <c r="V112" s="39"/>
    </row>
    <row r="113" spans="1:22" x14ac:dyDescent="0.25">
      <c r="A113" s="17">
        <v>108</v>
      </c>
      <c r="B113" s="17">
        <v>17508.400000000001</v>
      </c>
      <c r="C113" s="17">
        <v>163.53</v>
      </c>
      <c r="D113" s="17">
        <v>0.09</v>
      </c>
      <c r="E113" s="17">
        <v>589.70000000000005</v>
      </c>
      <c r="F113" s="17">
        <v>4939</v>
      </c>
      <c r="G113" s="17">
        <v>3186</v>
      </c>
      <c r="H113" s="17">
        <v>164.92</v>
      </c>
      <c r="I113" s="17">
        <v>67</v>
      </c>
      <c r="J113" s="17">
        <v>13.68</v>
      </c>
      <c r="K113" s="17">
        <v>7.0000000000000007E-2</v>
      </c>
      <c r="L113" s="17">
        <v>0.52</v>
      </c>
      <c r="M113" s="17">
        <f t="shared" si="3"/>
        <v>656.7</v>
      </c>
      <c r="N113" s="35">
        <f t="shared" si="4"/>
        <v>149057.81145799716</v>
      </c>
      <c r="O113" s="36">
        <f t="shared" si="5"/>
        <v>0.20569977981203608</v>
      </c>
      <c r="P113" s="17"/>
      <c r="Q113" s="43"/>
      <c r="R113" s="38"/>
      <c r="S113" s="17"/>
      <c r="T113" s="39"/>
      <c r="U113" s="39"/>
      <c r="V113" s="39"/>
    </row>
    <row r="114" spans="1:22" x14ac:dyDescent="0.25">
      <c r="A114" s="17">
        <v>109</v>
      </c>
      <c r="B114" s="17">
        <v>45657.04</v>
      </c>
      <c r="C114" s="17">
        <v>109.25</v>
      </c>
      <c r="D114" s="17">
        <v>0.06</v>
      </c>
      <c r="E114" s="17">
        <v>772.97</v>
      </c>
      <c r="F114" s="17">
        <v>1865</v>
      </c>
      <c r="G114" s="17">
        <v>3200</v>
      </c>
      <c r="H114" s="17">
        <v>113.81</v>
      </c>
      <c r="I114" s="17">
        <v>301.37</v>
      </c>
      <c r="J114" s="17">
        <v>2.91</v>
      </c>
      <c r="K114" s="17">
        <v>0.34</v>
      </c>
      <c r="L114" s="17">
        <v>0.28999999999999998</v>
      </c>
      <c r="M114" s="17">
        <f t="shared" si="3"/>
        <v>1074.3400000000001</v>
      </c>
      <c r="N114" s="35">
        <f t="shared" si="4"/>
        <v>243853.76756781584</v>
      </c>
      <c r="O114" s="36">
        <f t="shared" si="5"/>
        <v>0.33651819924358584</v>
      </c>
      <c r="P114" s="17"/>
      <c r="Q114" s="43"/>
      <c r="R114" s="38"/>
      <c r="S114" s="17"/>
      <c r="T114" s="39"/>
      <c r="U114" s="39"/>
    </row>
    <row r="115" spans="1:22" x14ac:dyDescent="0.25">
      <c r="A115" s="17">
        <v>110</v>
      </c>
      <c r="B115" s="17">
        <v>25289.16</v>
      </c>
      <c r="C115" s="17">
        <v>61.25</v>
      </c>
      <c r="D115" s="17">
        <v>7.0000000000000007E-2</v>
      </c>
      <c r="E115" s="17">
        <v>701.22</v>
      </c>
      <c r="F115" s="17">
        <v>2362</v>
      </c>
      <c r="G115" s="17">
        <v>3448</v>
      </c>
      <c r="H115" s="17">
        <v>64.290000000000006</v>
      </c>
      <c r="I115" s="17">
        <v>116.74</v>
      </c>
      <c r="J115" s="17">
        <v>9</v>
      </c>
      <c r="K115" s="17">
        <v>0.11</v>
      </c>
      <c r="L115" s="17">
        <v>0.41</v>
      </c>
      <c r="M115" s="17">
        <f t="shared" si="3"/>
        <v>817.96</v>
      </c>
      <c r="N115" s="35">
        <f t="shared" si="4"/>
        <v>185660.6174207147</v>
      </c>
      <c r="O115" s="36">
        <f t="shared" si="5"/>
        <v>0.25621165204058627</v>
      </c>
      <c r="P115" s="17"/>
      <c r="Q115" s="43"/>
      <c r="R115" s="38"/>
      <c r="S115" s="17"/>
      <c r="T115" s="39"/>
      <c r="U115" s="39"/>
    </row>
    <row r="116" spans="1:22" x14ac:dyDescent="0.25">
      <c r="A116" s="17">
        <v>111</v>
      </c>
      <c r="B116" s="17">
        <v>4495.3999999999996</v>
      </c>
      <c r="C116" s="17">
        <v>1.37</v>
      </c>
      <c r="D116" s="17">
        <v>0.28999999999999998</v>
      </c>
      <c r="E116" s="17">
        <v>197.75</v>
      </c>
      <c r="F116" s="17">
        <v>6226</v>
      </c>
      <c r="G116" s="17">
        <v>3220</v>
      </c>
      <c r="H116" s="17">
        <v>2.2599999999999998</v>
      </c>
      <c r="I116" s="17">
        <v>29.1</v>
      </c>
      <c r="J116" s="17">
        <v>7.98</v>
      </c>
      <c r="K116" s="17">
        <v>0.13</v>
      </c>
      <c r="L116" s="17">
        <v>0.85</v>
      </c>
      <c r="M116" s="17">
        <f t="shared" si="3"/>
        <v>226.85</v>
      </c>
      <c r="N116" s="35">
        <f t="shared" si="4"/>
        <v>51490.428702979516</v>
      </c>
      <c r="O116" s="36">
        <f t="shared" si="5"/>
        <v>7.1056791610111733E-2</v>
      </c>
      <c r="P116" s="17"/>
      <c r="Q116" s="43"/>
      <c r="R116" s="38"/>
      <c r="S116" s="17"/>
      <c r="T116" s="39"/>
      <c r="U116" s="39"/>
    </row>
    <row r="117" spans="1:22" x14ac:dyDescent="0.25">
      <c r="A117" s="17">
        <v>112</v>
      </c>
      <c r="B117" s="17">
        <v>20618</v>
      </c>
      <c r="C117" s="17">
        <v>9.64</v>
      </c>
      <c r="D117" s="17">
        <v>0.12</v>
      </c>
      <c r="E117" s="17">
        <v>571.49</v>
      </c>
      <c r="F117" s="17">
        <v>4049</v>
      </c>
      <c r="G117" s="17">
        <v>3260</v>
      </c>
      <c r="H117" s="17">
        <v>9.16</v>
      </c>
      <c r="I117" s="17">
        <v>103.28</v>
      </c>
      <c r="J117" s="17">
        <v>7.16</v>
      </c>
      <c r="K117" s="17">
        <v>0.14000000000000001</v>
      </c>
      <c r="L117" s="17">
        <v>0.47</v>
      </c>
      <c r="M117" s="17">
        <f t="shared" si="3"/>
        <v>674.77</v>
      </c>
      <c r="N117" s="35">
        <f t="shared" si="4"/>
        <v>153159.34130883618</v>
      </c>
      <c r="O117" s="36">
        <f t="shared" si="5"/>
        <v>0.21135989100619393</v>
      </c>
      <c r="P117" s="17"/>
      <c r="Q117" s="43"/>
      <c r="R117" s="38"/>
      <c r="S117" s="17"/>
      <c r="T117" s="39"/>
      <c r="U117" s="39"/>
    </row>
    <row r="118" spans="1:22" x14ac:dyDescent="0.25">
      <c r="A118" s="17">
        <v>113</v>
      </c>
      <c r="B118" s="17">
        <v>885.56</v>
      </c>
      <c r="C118" s="17">
        <v>174.44</v>
      </c>
      <c r="D118" s="17">
        <v>0.86</v>
      </c>
      <c r="E118" s="17">
        <v>42.88</v>
      </c>
      <c r="F118" s="17">
        <v>6274</v>
      </c>
      <c r="G118" s="17">
        <v>3247</v>
      </c>
      <c r="H118" s="17">
        <v>14.04</v>
      </c>
      <c r="I118" s="17">
        <v>26</v>
      </c>
      <c r="J118" s="17">
        <v>1.58</v>
      </c>
      <c r="K118" s="17">
        <v>0.63</v>
      </c>
      <c r="L118" s="17">
        <v>0.93</v>
      </c>
      <c r="M118" s="17">
        <f t="shared" si="3"/>
        <v>68.88</v>
      </c>
      <c r="N118" s="35">
        <f t="shared" si="4"/>
        <v>15634.387168001891</v>
      </c>
      <c r="O118" s="36">
        <f t="shared" si="5"/>
        <v>2.157545429184261E-2</v>
      </c>
      <c r="P118" s="17"/>
      <c r="Q118" s="43"/>
      <c r="R118" s="38"/>
      <c r="S118" s="17"/>
      <c r="T118" s="39"/>
      <c r="U118" s="39"/>
    </row>
    <row r="119" spans="1:22" x14ac:dyDescent="0.25">
      <c r="A119" s="17">
        <v>114</v>
      </c>
      <c r="B119" s="17">
        <v>20949.240000000002</v>
      </c>
      <c r="C119" s="17">
        <v>133.13999999999999</v>
      </c>
      <c r="D119" s="17">
        <v>7.0000000000000007E-2</v>
      </c>
      <c r="E119" s="17">
        <v>976.99</v>
      </c>
      <c r="F119" s="17">
        <v>5636</v>
      </c>
      <c r="G119" s="17">
        <v>3257</v>
      </c>
      <c r="H119" s="17">
        <v>132.74</v>
      </c>
      <c r="I119" s="17">
        <v>26.32</v>
      </c>
      <c r="J119" s="17">
        <v>44.7</v>
      </c>
      <c r="K119" s="17">
        <v>0.02</v>
      </c>
      <c r="L119" s="17">
        <v>0.83</v>
      </c>
      <c r="M119" s="17">
        <f t="shared" si="3"/>
        <v>1003.3100000000001</v>
      </c>
      <c r="N119" s="35">
        <f t="shared" si="4"/>
        <v>227731.37325098692</v>
      </c>
      <c r="O119" s="36">
        <f t="shared" si="5"/>
        <v>0.31426929508636192</v>
      </c>
      <c r="P119" s="17"/>
      <c r="Q119" s="43"/>
      <c r="R119" s="38"/>
      <c r="S119" s="17"/>
      <c r="T119" s="39"/>
      <c r="U119" s="39"/>
    </row>
    <row r="120" spans="1:22" x14ac:dyDescent="0.25">
      <c r="A120" s="17">
        <v>115</v>
      </c>
      <c r="B120" s="17">
        <v>15744.04</v>
      </c>
      <c r="C120" s="17">
        <v>12.06</v>
      </c>
      <c r="D120" s="17">
        <v>0.25</v>
      </c>
      <c r="E120" s="17">
        <v>328.35</v>
      </c>
      <c r="F120" s="17">
        <v>1757</v>
      </c>
      <c r="G120" s="17">
        <v>3289</v>
      </c>
      <c r="H120" s="17">
        <v>8.19</v>
      </c>
      <c r="I120" s="17">
        <v>74.16</v>
      </c>
      <c r="J120" s="17">
        <v>5.68</v>
      </c>
      <c r="K120" s="17">
        <v>0.18</v>
      </c>
      <c r="L120" s="17">
        <v>0.81</v>
      </c>
      <c r="M120" s="17">
        <f t="shared" si="3"/>
        <v>402.51</v>
      </c>
      <c r="N120" s="35">
        <f t="shared" si="4"/>
        <v>91361.747662491893</v>
      </c>
      <c r="O120" s="36">
        <f t="shared" si="5"/>
        <v>0.12607921177423881</v>
      </c>
      <c r="P120" s="17"/>
      <c r="Q120" s="43"/>
      <c r="R120" s="38"/>
      <c r="S120" s="17"/>
      <c r="T120" s="39"/>
      <c r="U120" s="39"/>
    </row>
    <row r="121" spans="1:22" x14ac:dyDescent="0.25">
      <c r="A121" s="17">
        <v>116</v>
      </c>
      <c r="B121" s="17">
        <v>25214.799999999999</v>
      </c>
      <c r="C121" s="17">
        <v>172.32</v>
      </c>
      <c r="D121" s="17">
        <v>0.09</v>
      </c>
      <c r="E121" s="17">
        <v>681.1</v>
      </c>
      <c r="F121" s="17">
        <v>4752</v>
      </c>
      <c r="G121" s="17">
        <v>3273</v>
      </c>
      <c r="H121" s="17">
        <v>172.98</v>
      </c>
      <c r="I121" s="17">
        <v>89.88</v>
      </c>
      <c r="J121" s="17">
        <v>12.74</v>
      </c>
      <c r="K121" s="17">
        <v>0.08</v>
      </c>
      <c r="L121" s="17">
        <v>0.55000000000000004</v>
      </c>
      <c r="M121" s="17">
        <f t="shared" si="3"/>
        <v>770.98</v>
      </c>
      <c r="N121" s="35">
        <f t="shared" si="4"/>
        <v>174997.09376867159</v>
      </c>
      <c r="O121" s="36">
        <f t="shared" si="5"/>
        <v>0.24149598940076678</v>
      </c>
      <c r="P121" s="17"/>
      <c r="T121" s="17"/>
      <c r="U121" s="17"/>
    </row>
    <row r="122" spans="1:22" x14ac:dyDescent="0.25">
      <c r="A122" s="17">
        <v>117</v>
      </c>
      <c r="B122" s="17">
        <v>17312.36</v>
      </c>
      <c r="C122" s="17">
        <v>177.7</v>
      </c>
      <c r="D122" s="17">
        <v>0.14000000000000001</v>
      </c>
      <c r="E122" s="17">
        <v>458.49</v>
      </c>
      <c r="F122" s="17">
        <v>4512</v>
      </c>
      <c r="G122" s="17">
        <v>3311</v>
      </c>
      <c r="H122" s="17">
        <v>176.42</v>
      </c>
      <c r="I122" s="17">
        <v>71.599999999999994</v>
      </c>
      <c r="J122" s="17">
        <v>8.76</v>
      </c>
      <c r="K122" s="17">
        <v>0.11</v>
      </c>
      <c r="L122" s="17">
        <v>0.63</v>
      </c>
      <c r="M122" s="17">
        <f t="shared" si="3"/>
        <v>530.09</v>
      </c>
      <c r="N122" s="35">
        <f t="shared" si="4"/>
        <v>120319.86489381712</v>
      </c>
      <c r="O122" s="36">
        <f t="shared" si="5"/>
        <v>0.16604141355346763</v>
      </c>
      <c r="P122" s="17"/>
      <c r="Q122" s="43"/>
      <c r="R122" s="38"/>
      <c r="S122" s="17"/>
      <c r="T122" s="17"/>
      <c r="U122" s="17"/>
    </row>
    <row r="123" spans="1:22" x14ac:dyDescent="0.25">
      <c r="A123" s="17">
        <v>118</v>
      </c>
      <c r="B123" s="17">
        <v>25674.48</v>
      </c>
      <c r="C123" s="17">
        <v>168.69</v>
      </c>
      <c r="D123" s="17">
        <v>0.1</v>
      </c>
      <c r="E123" s="17">
        <v>548.79</v>
      </c>
      <c r="F123" s="17">
        <v>3878</v>
      </c>
      <c r="G123" s="17">
        <v>3362</v>
      </c>
      <c r="H123" s="17">
        <v>167.41</v>
      </c>
      <c r="I123" s="17">
        <v>164.46</v>
      </c>
      <c r="J123" s="17">
        <v>3.82</v>
      </c>
      <c r="K123" s="17">
        <v>0.26</v>
      </c>
      <c r="L123" s="17">
        <v>0.41</v>
      </c>
      <c r="M123" s="17">
        <f t="shared" si="3"/>
        <v>713.25</v>
      </c>
      <c r="N123" s="35">
        <f t="shared" si="4"/>
        <v>161893.53437249345</v>
      </c>
      <c r="O123" s="36">
        <f t="shared" si="5"/>
        <v>0.22341307743404096</v>
      </c>
      <c r="P123" s="17"/>
      <c r="Q123" s="43"/>
      <c r="R123" s="38"/>
      <c r="S123" s="17"/>
      <c r="T123" s="17"/>
      <c r="U123" s="17"/>
    </row>
    <row r="124" spans="1:22" x14ac:dyDescent="0.25">
      <c r="A124" s="17">
        <v>119</v>
      </c>
      <c r="B124" s="17">
        <v>608.4</v>
      </c>
      <c r="C124" s="17">
        <v>121.11</v>
      </c>
      <c r="D124" s="17">
        <v>0.86</v>
      </c>
      <c r="E124" s="17">
        <v>32.89</v>
      </c>
      <c r="F124" s="17">
        <v>4681</v>
      </c>
      <c r="G124" s="17">
        <v>3332</v>
      </c>
      <c r="H124" s="17">
        <v>108.43</v>
      </c>
      <c r="I124" s="17">
        <v>27.58</v>
      </c>
      <c r="J124" s="17">
        <v>1.1499999999999999</v>
      </c>
      <c r="K124" s="17">
        <v>0.87</v>
      </c>
      <c r="L124" s="17">
        <v>0.87</v>
      </c>
      <c r="M124" s="17">
        <f t="shared" si="3"/>
        <v>60.47</v>
      </c>
      <c r="N124" s="35">
        <f t="shared" si="4"/>
        <v>13725.484785846029</v>
      </c>
      <c r="O124" s="36">
        <f t="shared" si="5"/>
        <v>1.8941169004467517E-2</v>
      </c>
      <c r="P124" s="17"/>
      <c r="Q124" s="43"/>
      <c r="R124" s="38"/>
      <c r="S124" s="17"/>
      <c r="T124" s="17"/>
      <c r="U124" s="17"/>
    </row>
    <row r="125" spans="1:22" x14ac:dyDescent="0.25">
      <c r="A125" s="17">
        <v>120</v>
      </c>
      <c r="B125" s="17">
        <v>13161.72</v>
      </c>
      <c r="C125" s="17">
        <v>135.72999999999999</v>
      </c>
      <c r="D125" s="17">
        <v>0.09</v>
      </c>
      <c r="E125" s="17">
        <v>467.1</v>
      </c>
      <c r="F125" s="17">
        <v>6256</v>
      </c>
      <c r="G125" s="17">
        <v>3364</v>
      </c>
      <c r="H125" s="17">
        <v>136.35</v>
      </c>
      <c r="I125" s="17">
        <v>53.03</v>
      </c>
      <c r="J125" s="17">
        <v>13.73</v>
      </c>
      <c r="K125" s="17">
        <v>7.0000000000000007E-2</v>
      </c>
      <c r="L125" s="17">
        <v>0.57999999999999996</v>
      </c>
      <c r="M125" s="17">
        <f t="shared" si="3"/>
        <v>520.13</v>
      </c>
      <c r="N125" s="35">
        <f t="shared" si="4"/>
        <v>118059.14340436737</v>
      </c>
      <c r="O125" s="36">
        <f t="shared" si="5"/>
        <v>0.16292161789802695</v>
      </c>
      <c r="P125" s="17"/>
      <c r="Q125" s="43"/>
      <c r="R125" s="38"/>
      <c r="S125" s="17"/>
      <c r="T125" s="17"/>
      <c r="U125" s="17"/>
    </row>
    <row r="126" spans="1:22" x14ac:dyDescent="0.25">
      <c r="A126" s="17">
        <v>121</v>
      </c>
      <c r="B126" s="17">
        <v>3488.16</v>
      </c>
      <c r="C126" s="17">
        <v>114.49</v>
      </c>
      <c r="D126" s="17">
        <v>0.31</v>
      </c>
      <c r="E126" s="17">
        <v>129.09</v>
      </c>
      <c r="F126" s="17">
        <v>5685</v>
      </c>
      <c r="G126" s="17">
        <v>3377</v>
      </c>
      <c r="H126" s="17">
        <v>108.8</v>
      </c>
      <c r="I126" s="17">
        <v>45.35</v>
      </c>
      <c r="J126" s="17">
        <v>4.0199999999999996</v>
      </c>
      <c r="K126" s="17">
        <v>0.25</v>
      </c>
      <c r="L126" s="17">
        <v>0.72</v>
      </c>
      <c r="M126" s="17">
        <f t="shared" si="3"/>
        <v>174.44</v>
      </c>
      <c r="N126" s="35">
        <f t="shared" si="4"/>
        <v>39594.403275061704</v>
      </c>
      <c r="O126" s="36">
        <f t="shared" si="5"/>
        <v>5.4640276519585147E-2</v>
      </c>
      <c r="P126" s="17"/>
      <c r="Q126" s="43"/>
      <c r="R126" s="38"/>
      <c r="S126" s="17"/>
      <c r="T126" s="17"/>
      <c r="U126" s="17"/>
    </row>
    <row r="127" spans="1:22" x14ac:dyDescent="0.25">
      <c r="A127" s="17">
        <v>122</v>
      </c>
      <c r="B127" s="17">
        <v>59731.360000000001</v>
      </c>
      <c r="C127" s="17">
        <v>45.91</v>
      </c>
      <c r="D127" s="17">
        <v>0.11</v>
      </c>
      <c r="E127" s="17">
        <v>892.89</v>
      </c>
      <c r="F127" s="17">
        <v>1593</v>
      </c>
      <c r="G127" s="17">
        <v>3657</v>
      </c>
      <c r="H127" s="17">
        <v>53.76</v>
      </c>
      <c r="I127" s="17">
        <v>174.36</v>
      </c>
      <c r="J127" s="17">
        <v>6.94</v>
      </c>
      <c r="K127" s="17">
        <v>0.14000000000000001</v>
      </c>
      <c r="L127" s="17">
        <v>0.48</v>
      </c>
      <c r="M127" s="17">
        <f t="shared" si="3"/>
        <v>1067.25</v>
      </c>
      <c r="N127" s="35">
        <f t="shared" si="4"/>
        <v>242244.47887703282</v>
      </c>
      <c r="O127" s="36">
        <f t="shared" si="5"/>
        <v>0.33429738085030525</v>
      </c>
      <c r="P127" s="17"/>
      <c r="Q127" s="17"/>
      <c r="R127" s="17"/>
      <c r="S127" s="17"/>
      <c r="T127" s="17"/>
      <c r="U127" s="17"/>
    </row>
    <row r="128" spans="1:22" x14ac:dyDescent="0.25">
      <c r="A128" s="17">
        <v>123</v>
      </c>
      <c r="B128" s="17">
        <v>3325.92</v>
      </c>
      <c r="C128" s="17">
        <v>99.12</v>
      </c>
      <c r="D128" s="17">
        <v>0.31</v>
      </c>
      <c r="E128" s="17">
        <v>117.46</v>
      </c>
      <c r="F128" s="17">
        <v>6365</v>
      </c>
      <c r="G128" s="17">
        <v>3407</v>
      </c>
      <c r="H128" s="17">
        <v>95.08</v>
      </c>
      <c r="I128" s="17">
        <v>43.78</v>
      </c>
      <c r="J128" s="17">
        <v>3.51</v>
      </c>
      <c r="K128" s="17">
        <v>0.28999999999999998</v>
      </c>
      <c r="L128" s="17">
        <v>0.76</v>
      </c>
      <c r="M128" s="17">
        <f t="shared" si="3"/>
        <v>161.24</v>
      </c>
      <c r="N128" s="35">
        <f t="shared" si="4"/>
        <v>36598.266361333117</v>
      </c>
      <c r="O128" s="36">
        <f t="shared" si="5"/>
        <v>5.05056075786397E-2</v>
      </c>
      <c r="P128" s="17"/>
      <c r="Q128" s="17"/>
      <c r="R128" s="17"/>
      <c r="S128" s="17"/>
      <c r="T128" s="17"/>
      <c r="U128" s="17"/>
    </row>
    <row r="129" spans="1:21" x14ac:dyDescent="0.25">
      <c r="A129" s="17">
        <v>124</v>
      </c>
      <c r="B129" s="17">
        <v>31197.4</v>
      </c>
      <c r="C129" s="17">
        <v>102.33</v>
      </c>
      <c r="D129" s="17">
        <v>7.0000000000000007E-2</v>
      </c>
      <c r="E129" s="17">
        <v>606.89</v>
      </c>
      <c r="F129" s="17">
        <v>982</v>
      </c>
      <c r="G129" s="17">
        <v>3408</v>
      </c>
      <c r="H129" s="17">
        <v>102.37</v>
      </c>
      <c r="I129" s="17">
        <v>140.51</v>
      </c>
      <c r="J129" s="17">
        <v>5.39</v>
      </c>
      <c r="K129" s="17">
        <v>0.19</v>
      </c>
      <c r="L129" s="17">
        <v>0.48</v>
      </c>
      <c r="M129" s="17">
        <f t="shared" si="3"/>
        <v>747.4</v>
      </c>
      <c r="N129" s="35">
        <f t="shared" si="4"/>
        <v>169644.90373642006</v>
      </c>
      <c r="O129" s="36">
        <f t="shared" si="5"/>
        <v>0.23410996715625967</v>
      </c>
      <c r="P129" s="17"/>
      <c r="Q129" s="17"/>
      <c r="R129" s="17"/>
      <c r="S129" s="17"/>
      <c r="T129" s="17"/>
      <c r="U129" s="17"/>
    </row>
    <row r="130" spans="1:21" x14ac:dyDescent="0.25">
      <c r="A130" s="17">
        <v>125</v>
      </c>
      <c r="B130" s="17">
        <v>12864.28</v>
      </c>
      <c r="C130" s="17">
        <v>174</v>
      </c>
      <c r="D130" s="17">
        <v>0.1</v>
      </c>
      <c r="E130" s="17">
        <v>458.91</v>
      </c>
      <c r="F130" s="17">
        <v>5078</v>
      </c>
      <c r="G130" s="17">
        <v>3424</v>
      </c>
      <c r="H130" s="17">
        <v>172.51</v>
      </c>
      <c r="I130" s="17">
        <v>53.53</v>
      </c>
      <c r="J130" s="17">
        <v>13.75</v>
      </c>
      <c r="K130" s="17">
        <v>7.0000000000000007E-2</v>
      </c>
      <c r="L130" s="17">
        <v>0.57999999999999996</v>
      </c>
      <c r="M130" s="17">
        <f t="shared" si="3"/>
        <v>512.44000000000005</v>
      </c>
      <c r="N130" s="35">
        <f t="shared" si="4"/>
        <v>116313.66667205126</v>
      </c>
      <c r="O130" s="36">
        <f t="shared" si="5"/>
        <v>0.16051286000743073</v>
      </c>
      <c r="P130" s="17"/>
      <c r="Q130" s="17"/>
      <c r="R130" s="17"/>
      <c r="S130" s="17"/>
      <c r="T130" s="17"/>
      <c r="U130" s="17"/>
    </row>
    <row r="131" spans="1:21" x14ac:dyDescent="0.25">
      <c r="A131" s="17">
        <v>126</v>
      </c>
      <c r="B131" s="17">
        <v>27729.52</v>
      </c>
      <c r="C131" s="17">
        <v>144.5</v>
      </c>
      <c r="D131" s="17">
        <v>7.0000000000000007E-2</v>
      </c>
      <c r="E131" s="17">
        <v>645.62</v>
      </c>
      <c r="F131" s="17">
        <v>4162</v>
      </c>
      <c r="G131" s="17">
        <v>3428</v>
      </c>
      <c r="H131" s="17">
        <v>136.80000000000001</v>
      </c>
      <c r="I131" s="17">
        <v>254.67</v>
      </c>
      <c r="J131" s="17">
        <v>2.82</v>
      </c>
      <c r="K131" s="17">
        <v>0.35</v>
      </c>
      <c r="L131" s="17">
        <v>0.26</v>
      </c>
      <c r="M131" s="17">
        <f t="shared" si="3"/>
        <v>900.29</v>
      </c>
      <c r="N131" s="35">
        <f t="shared" si="4"/>
        <v>204347.88651975064</v>
      </c>
      <c r="O131" s="36">
        <f t="shared" si="5"/>
        <v>0.28200008339725585</v>
      </c>
      <c r="P131" s="17"/>
      <c r="Q131" s="17"/>
      <c r="R131" s="17"/>
      <c r="S131" s="17"/>
      <c r="T131" s="17"/>
      <c r="U131" s="17"/>
    </row>
    <row r="132" spans="1:21" x14ac:dyDescent="0.25">
      <c r="A132" s="17">
        <v>127</v>
      </c>
      <c r="B132" s="17">
        <v>21929.439999999999</v>
      </c>
      <c r="C132" s="17">
        <v>127.66</v>
      </c>
      <c r="D132" s="17">
        <v>0.06</v>
      </c>
      <c r="E132" s="17">
        <v>936.81</v>
      </c>
      <c r="F132" s="17">
        <v>5633</v>
      </c>
      <c r="G132" s="17">
        <v>3449</v>
      </c>
      <c r="H132" s="17">
        <v>124.48</v>
      </c>
      <c r="I132" s="17">
        <v>214.09</v>
      </c>
      <c r="J132" s="17">
        <v>4.42</v>
      </c>
      <c r="K132" s="17">
        <v>0.23</v>
      </c>
      <c r="L132" s="17">
        <v>0.18</v>
      </c>
      <c r="M132" s="17">
        <f t="shared" si="3"/>
        <v>1150.8999999999999</v>
      </c>
      <c r="N132" s="35">
        <f t="shared" si="4"/>
        <v>261231.36166744158</v>
      </c>
      <c r="O132" s="36">
        <f t="shared" si="5"/>
        <v>0.36049927910106938</v>
      </c>
      <c r="P132" s="17"/>
      <c r="Q132" s="17"/>
      <c r="R132" s="17"/>
      <c r="S132" s="17"/>
      <c r="T132" s="17"/>
      <c r="U132" s="17"/>
    </row>
    <row r="133" spans="1:21" x14ac:dyDescent="0.25">
      <c r="A133" s="17">
        <v>128</v>
      </c>
      <c r="B133" s="17">
        <v>8328.32</v>
      </c>
      <c r="C133" s="17">
        <v>141.97</v>
      </c>
      <c r="D133" s="17">
        <v>0.19</v>
      </c>
      <c r="E133" s="17">
        <v>219.71</v>
      </c>
      <c r="F133" s="17">
        <v>1858</v>
      </c>
      <c r="G133" s="17">
        <v>3522</v>
      </c>
      <c r="H133" s="17">
        <v>140.28</v>
      </c>
      <c r="I133" s="17">
        <v>74.55</v>
      </c>
      <c r="J133" s="17">
        <v>3.88</v>
      </c>
      <c r="K133" s="17">
        <v>0.26</v>
      </c>
      <c r="L133" s="17">
        <v>0.64</v>
      </c>
      <c r="M133" s="17">
        <f t="shared" si="3"/>
        <v>294.26</v>
      </c>
      <c r="N133" s="35">
        <f t="shared" si="4"/>
        <v>66791.155169225269</v>
      </c>
      <c r="O133" s="36">
        <f t="shared" si="5"/>
        <v>9.2171794133530868E-2</v>
      </c>
      <c r="P133" s="17"/>
      <c r="Q133" s="17"/>
      <c r="R133" s="17"/>
      <c r="S133" s="17"/>
      <c r="T133" s="17"/>
      <c r="U133" s="17"/>
    </row>
    <row r="134" spans="1:21" x14ac:dyDescent="0.25">
      <c r="A134" s="17">
        <v>129</v>
      </c>
      <c r="B134" s="17">
        <v>13432.12</v>
      </c>
      <c r="C134" s="17">
        <v>156.44</v>
      </c>
      <c r="D134" s="17">
        <v>0.12</v>
      </c>
      <c r="E134" s="17">
        <v>480.01</v>
      </c>
      <c r="F134" s="17">
        <v>4902</v>
      </c>
      <c r="G134" s="17">
        <v>3562</v>
      </c>
      <c r="H134" s="17">
        <v>157.05000000000001</v>
      </c>
      <c r="I134" s="17">
        <v>52.79</v>
      </c>
      <c r="J134" s="17">
        <v>13.56</v>
      </c>
      <c r="K134" s="17">
        <v>7.0000000000000007E-2</v>
      </c>
      <c r="L134" s="17">
        <v>0.61</v>
      </c>
      <c r="M134" s="17">
        <f t="shared" si="3"/>
        <v>532.79999999999995</v>
      </c>
      <c r="N134" s="35">
        <f t="shared" si="4"/>
        <v>120934.98088140835</v>
      </c>
      <c r="O134" s="36">
        <f t="shared" si="5"/>
        <v>0.16689027361634351</v>
      </c>
      <c r="P134" s="17"/>
      <c r="Q134" s="17"/>
      <c r="R134" s="17"/>
      <c r="S134" s="17"/>
      <c r="T134" s="17"/>
      <c r="U134" s="17"/>
    </row>
    <row r="135" spans="1:21" x14ac:dyDescent="0.25">
      <c r="A135" s="17">
        <v>130</v>
      </c>
      <c r="B135" s="17">
        <v>41175.160000000003</v>
      </c>
      <c r="C135" s="17">
        <v>155.74</v>
      </c>
      <c r="D135" s="17">
        <v>0.06</v>
      </c>
      <c r="E135" s="17">
        <v>921.09</v>
      </c>
      <c r="F135" s="17">
        <v>4490</v>
      </c>
      <c r="G135" s="17">
        <v>3608</v>
      </c>
      <c r="H135" s="17">
        <v>154.59</v>
      </c>
      <c r="I135" s="17">
        <v>328.23</v>
      </c>
      <c r="J135" s="17">
        <v>3.22</v>
      </c>
      <c r="K135" s="17">
        <v>0.31</v>
      </c>
      <c r="L135" s="17">
        <v>0.19</v>
      </c>
      <c r="M135" s="17">
        <f t="shared" ref="M135:M198" si="6">E135+I135</f>
        <v>1249.3200000000002</v>
      </c>
      <c r="N135" s="35">
        <f t="shared" ref="N135:N198" si="7">PI()*8.5^2*M135</f>
        <v>283570.74008025735</v>
      </c>
      <c r="O135" s="36">
        <f t="shared" ref="O135:O198" si="8">0.00000138*N135</f>
        <v>0.3913276213107551</v>
      </c>
      <c r="P135" s="17"/>
      <c r="Q135" s="17"/>
      <c r="R135" s="17"/>
      <c r="S135" s="17"/>
      <c r="T135" s="17"/>
      <c r="U135" s="17"/>
    </row>
    <row r="136" spans="1:21" x14ac:dyDescent="0.25">
      <c r="A136" s="17">
        <v>131</v>
      </c>
      <c r="B136" s="17">
        <v>2812.16</v>
      </c>
      <c r="C136" s="17">
        <v>174.86</v>
      </c>
      <c r="D136" s="17">
        <v>0.38</v>
      </c>
      <c r="E136" s="17">
        <v>137.21</v>
      </c>
      <c r="F136" s="17">
        <v>6465</v>
      </c>
      <c r="G136" s="17">
        <v>3587</v>
      </c>
      <c r="H136" s="17">
        <v>170.18</v>
      </c>
      <c r="I136" s="17">
        <v>25.66</v>
      </c>
      <c r="J136" s="17">
        <v>6.22</v>
      </c>
      <c r="K136" s="17">
        <v>0.16</v>
      </c>
      <c r="L136" s="17">
        <v>0.88</v>
      </c>
      <c r="M136" s="17">
        <f t="shared" si="6"/>
        <v>162.87</v>
      </c>
      <c r="N136" s="35">
        <f t="shared" si="7"/>
        <v>36968.243874164757</v>
      </c>
      <c r="O136" s="36">
        <f t="shared" si="8"/>
        <v>5.101617654634736E-2</v>
      </c>
      <c r="P136" s="17"/>
      <c r="Q136" s="17"/>
      <c r="R136" s="17"/>
      <c r="S136" s="17"/>
      <c r="T136" s="17"/>
      <c r="U136" s="17"/>
    </row>
    <row r="137" spans="1:21" x14ac:dyDescent="0.25">
      <c r="A137" s="17">
        <v>132</v>
      </c>
      <c r="B137" s="17">
        <v>28601.56</v>
      </c>
      <c r="C137" s="17">
        <v>34.79</v>
      </c>
      <c r="D137" s="17">
        <v>0.08</v>
      </c>
      <c r="E137" s="17">
        <v>690.34</v>
      </c>
      <c r="F137" s="17">
        <v>3527</v>
      </c>
      <c r="G137" s="17">
        <v>3757</v>
      </c>
      <c r="H137" s="17">
        <v>35.19</v>
      </c>
      <c r="I137" s="17">
        <v>101.25</v>
      </c>
      <c r="J137" s="17">
        <v>9.24</v>
      </c>
      <c r="K137" s="17">
        <v>0.11</v>
      </c>
      <c r="L137" s="17">
        <v>0.52</v>
      </c>
      <c r="M137" s="17">
        <f t="shared" si="6"/>
        <v>791.59</v>
      </c>
      <c r="N137" s="35">
        <f t="shared" si="7"/>
        <v>179675.15299533418</v>
      </c>
      <c r="O137" s="36">
        <f t="shared" si="8"/>
        <v>0.24795171113356115</v>
      </c>
      <c r="P137" s="17"/>
      <c r="Q137" s="17"/>
      <c r="R137" s="17"/>
      <c r="S137" s="17"/>
      <c r="T137" s="17"/>
      <c r="U137" s="17"/>
    </row>
    <row r="138" spans="1:21" x14ac:dyDescent="0.25">
      <c r="A138" s="17">
        <v>133</v>
      </c>
      <c r="B138" s="17">
        <v>16413.28</v>
      </c>
      <c r="C138" s="17">
        <v>94.81</v>
      </c>
      <c r="D138" s="17">
        <v>0.1</v>
      </c>
      <c r="E138" s="17">
        <v>526.01</v>
      </c>
      <c r="F138" s="17">
        <v>5522</v>
      </c>
      <c r="G138" s="17">
        <v>3601</v>
      </c>
      <c r="H138" s="17">
        <v>96.53</v>
      </c>
      <c r="I138" s="17">
        <v>80.72</v>
      </c>
      <c r="J138" s="17">
        <v>8.9</v>
      </c>
      <c r="K138" s="17">
        <v>0.11</v>
      </c>
      <c r="L138" s="17">
        <v>0.47</v>
      </c>
      <c r="M138" s="17">
        <f t="shared" si="6"/>
        <v>606.73</v>
      </c>
      <c r="N138" s="35">
        <f t="shared" si="7"/>
        <v>137715.61739898066</v>
      </c>
      <c r="O138" s="36">
        <f t="shared" si="8"/>
        <v>0.19004755201059328</v>
      </c>
      <c r="P138" s="17"/>
      <c r="Q138" s="17"/>
      <c r="R138" s="17"/>
      <c r="S138" s="17"/>
      <c r="T138" s="17"/>
      <c r="U138" s="17"/>
    </row>
    <row r="139" spans="1:21" x14ac:dyDescent="0.25">
      <c r="A139" s="17">
        <v>134</v>
      </c>
      <c r="B139" s="17">
        <v>8003.84</v>
      </c>
      <c r="C139" s="17">
        <v>17.05</v>
      </c>
      <c r="D139" s="17">
        <v>0.22</v>
      </c>
      <c r="E139" s="17">
        <v>206.38</v>
      </c>
      <c r="F139" s="17">
        <v>4111</v>
      </c>
      <c r="G139" s="17">
        <v>3637</v>
      </c>
      <c r="H139" s="17">
        <v>19.12</v>
      </c>
      <c r="I139" s="17">
        <v>83.17</v>
      </c>
      <c r="J139" s="17">
        <v>3.05</v>
      </c>
      <c r="K139" s="17">
        <v>0.33</v>
      </c>
      <c r="L139" s="17">
        <v>0.61</v>
      </c>
      <c r="M139" s="17">
        <f t="shared" si="6"/>
        <v>289.55</v>
      </c>
      <c r="N139" s="35">
        <f t="shared" si="7"/>
        <v>65722.079043190301</v>
      </c>
      <c r="O139" s="36">
        <f t="shared" si="8"/>
        <v>9.0696469079602604E-2</v>
      </c>
      <c r="P139" s="17"/>
      <c r="Q139" s="17"/>
      <c r="R139" s="17"/>
      <c r="S139" s="17"/>
      <c r="T139" s="17"/>
      <c r="U139" s="17"/>
    </row>
    <row r="140" spans="1:21" x14ac:dyDescent="0.25">
      <c r="A140" s="17">
        <v>135</v>
      </c>
      <c r="B140" s="17">
        <v>3055.52</v>
      </c>
      <c r="C140" s="17">
        <v>60.26</v>
      </c>
      <c r="D140" s="17">
        <v>0.63</v>
      </c>
      <c r="E140" s="17">
        <v>82.96</v>
      </c>
      <c r="F140" s="17">
        <v>2044</v>
      </c>
      <c r="G140" s="17">
        <v>3649</v>
      </c>
      <c r="H140" s="17">
        <v>57.8</v>
      </c>
      <c r="I140" s="17">
        <v>57.48</v>
      </c>
      <c r="J140" s="17">
        <v>1.6</v>
      </c>
      <c r="K140" s="17">
        <v>0.62</v>
      </c>
      <c r="L140" s="17">
        <v>0.86</v>
      </c>
      <c r="M140" s="17">
        <f t="shared" si="6"/>
        <v>140.44</v>
      </c>
      <c r="N140" s="35">
        <f t="shared" si="7"/>
        <v>31877.080921518376</v>
      </c>
      <c r="O140" s="36">
        <f t="shared" si="8"/>
        <v>4.3990371671695359E-2</v>
      </c>
      <c r="P140" s="17"/>
      <c r="Q140" s="17"/>
      <c r="R140" s="17"/>
      <c r="S140" s="17"/>
      <c r="T140" s="17"/>
      <c r="U140" s="17"/>
    </row>
    <row r="141" spans="1:21" x14ac:dyDescent="0.25">
      <c r="A141" s="17">
        <v>136</v>
      </c>
      <c r="B141" s="17">
        <v>8463.52</v>
      </c>
      <c r="C141" s="17">
        <v>174.21</v>
      </c>
      <c r="D141" s="17">
        <v>0.19</v>
      </c>
      <c r="E141" s="17">
        <v>324.45</v>
      </c>
      <c r="F141" s="17">
        <v>6368</v>
      </c>
      <c r="G141" s="17">
        <v>3635</v>
      </c>
      <c r="H141" s="17">
        <v>173.56</v>
      </c>
      <c r="I141" s="17">
        <v>42.14</v>
      </c>
      <c r="J141" s="17">
        <v>11.44</v>
      </c>
      <c r="K141" s="17">
        <v>0.09</v>
      </c>
      <c r="L141" s="17">
        <v>0.69</v>
      </c>
      <c r="M141" s="17">
        <f t="shared" si="6"/>
        <v>366.59</v>
      </c>
      <c r="N141" s="35">
        <f t="shared" si="7"/>
        <v>83208.623576042592</v>
      </c>
      <c r="O141" s="36">
        <f t="shared" si="8"/>
        <v>0.11482790053493877</v>
      </c>
      <c r="P141" s="17"/>
      <c r="Q141" s="17"/>
      <c r="R141" s="17"/>
      <c r="S141" s="17"/>
      <c r="T141" s="17"/>
      <c r="U141" s="17"/>
    </row>
    <row r="142" spans="1:21" x14ac:dyDescent="0.25">
      <c r="A142" s="17">
        <v>137</v>
      </c>
      <c r="B142" s="17">
        <v>22240.400000000001</v>
      </c>
      <c r="C142" s="17">
        <v>24.15</v>
      </c>
      <c r="D142" s="17">
        <v>0.11</v>
      </c>
      <c r="E142" s="17">
        <v>553.87</v>
      </c>
      <c r="F142" s="17">
        <v>3025</v>
      </c>
      <c r="G142" s="17">
        <v>3734</v>
      </c>
      <c r="H142" s="17">
        <v>24.4</v>
      </c>
      <c r="I142" s="17">
        <v>76.099999999999994</v>
      </c>
      <c r="J142" s="17">
        <v>9.7200000000000006</v>
      </c>
      <c r="K142" s="17">
        <v>0.1</v>
      </c>
      <c r="L142" s="17">
        <v>0.65</v>
      </c>
      <c r="M142" s="17">
        <f t="shared" si="6"/>
        <v>629.97</v>
      </c>
      <c r="N142" s="35">
        <f t="shared" si="7"/>
        <v>142990.63420769677</v>
      </c>
      <c r="O142" s="36">
        <f t="shared" si="8"/>
        <v>0.19732707520662154</v>
      </c>
      <c r="P142" s="17"/>
      <c r="Q142" s="17"/>
      <c r="R142" s="17"/>
      <c r="S142" s="17"/>
      <c r="T142" s="17"/>
      <c r="U142" s="17"/>
    </row>
    <row r="143" spans="1:21" x14ac:dyDescent="0.25">
      <c r="A143" s="17">
        <v>138</v>
      </c>
      <c r="B143" s="17">
        <v>2426.84</v>
      </c>
      <c r="C143" s="17">
        <v>24.19</v>
      </c>
      <c r="D143" s="17">
        <v>0.48</v>
      </c>
      <c r="E143" s="17">
        <v>83.73</v>
      </c>
      <c r="F143" s="17">
        <v>4246</v>
      </c>
      <c r="G143" s="17">
        <v>3661</v>
      </c>
      <c r="H143" s="17">
        <v>25.77</v>
      </c>
      <c r="I143" s="17">
        <v>43.51</v>
      </c>
      <c r="J143" s="17">
        <v>2.27</v>
      </c>
      <c r="K143" s="17">
        <v>0.44</v>
      </c>
      <c r="L143" s="17">
        <v>0.84</v>
      </c>
      <c r="M143" s="17">
        <f t="shared" si="6"/>
        <v>127.24000000000001</v>
      </c>
      <c r="N143" s="35">
        <f t="shared" si="7"/>
        <v>28880.944007789793</v>
      </c>
      <c r="O143" s="36">
        <f t="shared" si="8"/>
        <v>3.9855702730749912E-2</v>
      </c>
      <c r="P143" s="17"/>
      <c r="Q143" s="17"/>
      <c r="R143" s="17"/>
      <c r="S143" s="17"/>
      <c r="T143" s="17"/>
      <c r="U143" s="17"/>
    </row>
    <row r="144" spans="1:21" x14ac:dyDescent="0.25">
      <c r="A144" s="17">
        <v>139</v>
      </c>
      <c r="B144" s="17">
        <v>13479.44</v>
      </c>
      <c r="C144" s="17">
        <v>55.34</v>
      </c>
      <c r="D144" s="17">
        <v>0.11</v>
      </c>
      <c r="E144" s="17">
        <v>416.17</v>
      </c>
      <c r="F144" s="17">
        <v>5107</v>
      </c>
      <c r="G144" s="17">
        <v>3798</v>
      </c>
      <c r="H144" s="17">
        <v>57.5</v>
      </c>
      <c r="I144" s="17">
        <v>61.5</v>
      </c>
      <c r="J144" s="17">
        <v>10.94</v>
      </c>
      <c r="K144" s="17">
        <v>0.09</v>
      </c>
      <c r="L144" s="17">
        <v>0.61</v>
      </c>
      <c r="M144" s="17">
        <f t="shared" si="6"/>
        <v>477.67</v>
      </c>
      <c r="N144" s="35">
        <f t="shared" si="7"/>
        <v>108421.56966520709</v>
      </c>
      <c r="O144" s="36">
        <f t="shared" si="8"/>
        <v>0.14962176613798578</v>
      </c>
      <c r="P144" s="17"/>
      <c r="Q144" s="17"/>
      <c r="R144" s="17"/>
      <c r="S144" s="17"/>
      <c r="T144" s="17"/>
      <c r="U144" s="17"/>
    </row>
    <row r="145" spans="1:21" x14ac:dyDescent="0.25">
      <c r="A145" s="17">
        <v>140</v>
      </c>
      <c r="B145" s="17">
        <v>5414.76</v>
      </c>
      <c r="C145" s="17">
        <v>140.24</v>
      </c>
      <c r="D145" s="17">
        <v>0.23</v>
      </c>
      <c r="E145" s="17">
        <v>149.19999999999999</v>
      </c>
      <c r="F145" s="17">
        <v>6044</v>
      </c>
      <c r="G145" s="17">
        <v>3662</v>
      </c>
      <c r="H145" s="17">
        <v>131.47</v>
      </c>
      <c r="I145" s="17">
        <v>61.87</v>
      </c>
      <c r="J145" s="17">
        <v>3.05</v>
      </c>
      <c r="K145" s="17">
        <v>0.33</v>
      </c>
      <c r="L145" s="17">
        <v>0.76</v>
      </c>
      <c r="M145" s="17">
        <f t="shared" si="6"/>
        <v>211.07</v>
      </c>
      <c r="N145" s="35">
        <f t="shared" si="7"/>
        <v>47908.683210658528</v>
      </c>
      <c r="O145" s="36">
        <f t="shared" si="8"/>
        <v>6.6113982830708767E-2</v>
      </c>
      <c r="P145" s="17"/>
      <c r="Q145" s="17"/>
      <c r="R145" s="17"/>
      <c r="S145" s="17"/>
      <c r="T145" s="17"/>
      <c r="U145" s="17"/>
    </row>
    <row r="146" spans="1:21" x14ac:dyDescent="0.25">
      <c r="A146" s="17">
        <v>141</v>
      </c>
      <c r="B146" s="17">
        <v>25904.32</v>
      </c>
      <c r="C146" s="17">
        <v>30.5</v>
      </c>
      <c r="D146" s="17">
        <v>0.05</v>
      </c>
      <c r="E146" s="17">
        <v>1094.4100000000001</v>
      </c>
      <c r="F146" s="17">
        <v>3495</v>
      </c>
      <c r="G146" s="17">
        <v>3904</v>
      </c>
      <c r="H146" s="17">
        <v>31.99</v>
      </c>
      <c r="I146" s="17">
        <v>267.73</v>
      </c>
      <c r="J146" s="17">
        <v>4.1100000000000003</v>
      </c>
      <c r="K146" s="17">
        <v>0.24</v>
      </c>
      <c r="L146" s="17">
        <v>0.14000000000000001</v>
      </c>
      <c r="M146" s="17">
        <f t="shared" si="6"/>
        <v>1362.14</v>
      </c>
      <c r="N146" s="35">
        <f t="shared" si="7"/>
        <v>309178.63148986787</v>
      </c>
      <c r="O146" s="36">
        <f t="shared" si="8"/>
        <v>0.42666651145601764</v>
      </c>
      <c r="P146" s="17"/>
      <c r="Q146" s="17"/>
      <c r="R146" s="17"/>
      <c r="S146" s="17"/>
      <c r="T146" s="17"/>
      <c r="U146" s="17"/>
    </row>
    <row r="147" spans="1:21" x14ac:dyDescent="0.25">
      <c r="A147" s="17">
        <v>142</v>
      </c>
      <c r="B147" s="17">
        <v>22571.64</v>
      </c>
      <c r="C147" s="17">
        <v>36.6</v>
      </c>
      <c r="D147" s="17">
        <v>0.06</v>
      </c>
      <c r="E147" s="17">
        <v>737.47</v>
      </c>
      <c r="F147" s="17">
        <v>4183</v>
      </c>
      <c r="G147" s="17">
        <v>3871</v>
      </c>
      <c r="H147" s="17">
        <v>37.840000000000003</v>
      </c>
      <c r="I147" s="17">
        <v>132.29</v>
      </c>
      <c r="J147" s="17">
        <v>6.59</v>
      </c>
      <c r="K147" s="17">
        <v>0.15</v>
      </c>
      <c r="L147" s="17">
        <v>0.32</v>
      </c>
      <c r="M147" s="17">
        <f t="shared" si="6"/>
        <v>869.76</v>
      </c>
      <c r="N147" s="35">
        <f t="shared" si="7"/>
        <v>197418.18500640718</v>
      </c>
      <c r="O147" s="36">
        <f t="shared" si="8"/>
        <v>0.27243709530884191</v>
      </c>
      <c r="P147" s="17"/>
      <c r="Q147" s="17"/>
      <c r="R147" s="17"/>
      <c r="S147" s="17"/>
      <c r="T147" s="17"/>
      <c r="U147" s="17"/>
    </row>
    <row r="148" spans="1:21" x14ac:dyDescent="0.25">
      <c r="A148" s="17">
        <v>143</v>
      </c>
      <c r="B148" s="17">
        <v>29209.96</v>
      </c>
      <c r="C148" s="17">
        <v>74.930000000000007</v>
      </c>
      <c r="D148" s="17">
        <v>0.06</v>
      </c>
      <c r="E148" s="17">
        <v>878.48</v>
      </c>
      <c r="F148" s="17">
        <v>3412</v>
      </c>
      <c r="G148" s="17">
        <v>4051</v>
      </c>
      <c r="H148" s="17">
        <v>82.52</v>
      </c>
      <c r="I148" s="17">
        <v>202.31</v>
      </c>
      <c r="J148" s="17">
        <v>5.47</v>
      </c>
      <c r="K148" s="17">
        <v>0.18</v>
      </c>
      <c r="L148" s="17">
        <v>0.24</v>
      </c>
      <c r="M148" s="17">
        <f t="shared" si="6"/>
        <v>1080.79</v>
      </c>
      <c r="N148" s="35">
        <f t="shared" si="7"/>
        <v>245317.78901429681</v>
      </c>
      <c r="O148" s="36">
        <f t="shared" si="8"/>
        <v>0.33853854883972956</v>
      </c>
      <c r="P148" s="17"/>
      <c r="Q148" s="17"/>
      <c r="R148" s="17"/>
      <c r="S148" s="17"/>
      <c r="T148" s="17"/>
      <c r="U148" s="17"/>
    </row>
    <row r="149" spans="1:21" x14ac:dyDescent="0.25">
      <c r="A149" s="17">
        <v>144</v>
      </c>
      <c r="B149" s="17">
        <v>27668.68</v>
      </c>
      <c r="C149" s="17">
        <v>174.41</v>
      </c>
      <c r="D149" s="17">
        <v>0.08</v>
      </c>
      <c r="E149" s="17">
        <v>794.64</v>
      </c>
      <c r="F149" s="17">
        <v>4277</v>
      </c>
      <c r="G149" s="17">
        <v>3805</v>
      </c>
      <c r="H149" s="17">
        <v>172.48</v>
      </c>
      <c r="I149" s="17">
        <v>197.62</v>
      </c>
      <c r="J149" s="17">
        <v>4.7300000000000004</v>
      </c>
      <c r="K149" s="17">
        <v>0.21</v>
      </c>
      <c r="L149" s="17">
        <v>0.24</v>
      </c>
      <c r="M149" s="17">
        <f t="shared" si="6"/>
        <v>992.26</v>
      </c>
      <c r="N149" s="35">
        <f t="shared" si="7"/>
        <v>225223.24348608532</v>
      </c>
      <c r="O149" s="36">
        <f t="shared" si="8"/>
        <v>0.31080807601079774</v>
      </c>
      <c r="P149" s="17"/>
      <c r="Q149" s="17"/>
      <c r="R149" s="17"/>
      <c r="S149" s="17"/>
      <c r="T149" s="17"/>
      <c r="U149" s="17"/>
    </row>
    <row r="150" spans="1:21" x14ac:dyDescent="0.25">
      <c r="A150" s="17">
        <v>145</v>
      </c>
      <c r="B150" s="17">
        <v>8882.64</v>
      </c>
      <c r="C150" s="17">
        <v>162.65</v>
      </c>
      <c r="D150" s="17">
        <v>0.16</v>
      </c>
      <c r="E150" s="17">
        <v>317.52</v>
      </c>
      <c r="F150" s="17">
        <v>6405</v>
      </c>
      <c r="G150" s="17">
        <v>3769</v>
      </c>
      <c r="H150" s="17">
        <v>163.35</v>
      </c>
      <c r="I150" s="17">
        <v>51.89</v>
      </c>
      <c r="J150" s="17">
        <v>9.5</v>
      </c>
      <c r="K150" s="17">
        <v>0.11</v>
      </c>
      <c r="L150" s="17">
        <v>0.61</v>
      </c>
      <c r="M150" s="17">
        <f t="shared" si="6"/>
        <v>369.40999999999997</v>
      </c>
      <c r="N150" s="35">
        <f t="shared" si="7"/>
        <v>83848.707371248238</v>
      </c>
      <c r="O150" s="36">
        <f t="shared" si="8"/>
        <v>0.11571121617232256</v>
      </c>
      <c r="P150" s="17"/>
      <c r="Q150" s="17"/>
      <c r="R150" s="17"/>
      <c r="S150" s="17"/>
      <c r="T150" s="17"/>
      <c r="U150" s="17"/>
    </row>
    <row r="151" spans="1:21" x14ac:dyDescent="0.25">
      <c r="A151" s="17">
        <v>146</v>
      </c>
      <c r="B151" s="17">
        <v>11025.56</v>
      </c>
      <c r="C151" s="17">
        <v>76.3</v>
      </c>
      <c r="D151" s="17">
        <v>0.18</v>
      </c>
      <c r="E151" s="17">
        <v>321.77999999999997</v>
      </c>
      <c r="F151" s="17">
        <v>3054</v>
      </c>
      <c r="G151" s="17">
        <v>3892</v>
      </c>
      <c r="H151" s="17">
        <v>74.05</v>
      </c>
      <c r="I151" s="17">
        <v>62.46</v>
      </c>
      <c r="J151" s="17">
        <v>7.45</v>
      </c>
      <c r="K151" s="17">
        <v>0.13</v>
      </c>
      <c r="L151" s="17">
        <v>0.64</v>
      </c>
      <c r="M151" s="17">
        <f t="shared" si="6"/>
        <v>384.23999999999995</v>
      </c>
      <c r="N151" s="35">
        <f t="shared" si="7"/>
        <v>87214.821797808458</v>
      </c>
      <c r="O151" s="36">
        <f t="shared" si="8"/>
        <v>0.12035645408097566</v>
      </c>
      <c r="P151" s="17"/>
      <c r="Q151" s="17"/>
      <c r="R151" s="17"/>
      <c r="S151" s="17"/>
      <c r="T151" s="17"/>
      <c r="U151" s="17"/>
    </row>
    <row r="152" spans="1:21" x14ac:dyDescent="0.25">
      <c r="A152" s="17">
        <v>147</v>
      </c>
      <c r="B152" s="17">
        <v>14844.96</v>
      </c>
      <c r="C152" s="17">
        <v>63.89</v>
      </c>
      <c r="D152" s="17">
        <v>0.08</v>
      </c>
      <c r="E152" s="17">
        <v>679.37</v>
      </c>
      <c r="F152" s="17">
        <v>4577</v>
      </c>
      <c r="G152" s="17">
        <v>4010</v>
      </c>
      <c r="H152" s="17">
        <v>61.67</v>
      </c>
      <c r="I152" s="17">
        <v>97.83</v>
      </c>
      <c r="J152" s="17">
        <v>8.26</v>
      </c>
      <c r="K152" s="17">
        <v>0.12</v>
      </c>
      <c r="L152" s="17">
        <v>0.33</v>
      </c>
      <c r="M152" s="17">
        <f t="shared" si="6"/>
        <v>777.2</v>
      </c>
      <c r="N152" s="35">
        <f t="shared" si="7"/>
        <v>176408.90979923159</v>
      </c>
      <c r="O152" s="36">
        <f t="shared" si="8"/>
        <v>0.24344429552293959</v>
      </c>
      <c r="P152" s="17"/>
      <c r="Q152" s="17"/>
      <c r="R152" s="17"/>
      <c r="S152" s="17"/>
      <c r="T152" s="17"/>
      <c r="U152" s="17"/>
    </row>
    <row r="153" spans="1:21" x14ac:dyDescent="0.25">
      <c r="A153" s="17">
        <v>148</v>
      </c>
      <c r="B153" s="17">
        <v>15973.88</v>
      </c>
      <c r="C153" s="17">
        <v>13.28</v>
      </c>
      <c r="D153" s="17">
        <v>0.11</v>
      </c>
      <c r="E153" s="17">
        <v>459.08</v>
      </c>
      <c r="F153" s="17">
        <v>3793</v>
      </c>
      <c r="G153" s="17">
        <v>3900</v>
      </c>
      <c r="H153" s="17">
        <v>14.43</v>
      </c>
      <c r="I153" s="17">
        <v>77.150000000000006</v>
      </c>
      <c r="J153" s="17">
        <v>8.86</v>
      </c>
      <c r="K153" s="17">
        <v>0.11</v>
      </c>
      <c r="L153" s="17">
        <v>0.57999999999999996</v>
      </c>
      <c r="M153" s="17">
        <f t="shared" si="6"/>
        <v>536.23</v>
      </c>
      <c r="N153" s="35">
        <f t="shared" si="7"/>
        <v>121713.52251883935</v>
      </c>
      <c r="O153" s="36">
        <f t="shared" si="8"/>
        <v>0.16796466107599831</v>
      </c>
      <c r="P153" s="17"/>
      <c r="Q153" s="17"/>
      <c r="R153" s="17"/>
      <c r="S153" s="17"/>
      <c r="T153" s="17"/>
      <c r="U153" s="17"/>
    </row>
    <row r="154" spans="1:21" x14ac:dyDescent="0.25">
      <c r="A154" s="17">
        <v>149</v>
      </c>
      <c r="B154" s="17">
        <v>7753.72</v>
      </c>
      <c r="C154" s="17">
        <v>32.29</v>
      </c>
      <c r="D154" s="17">
        <v>0.14000000000000001</v>
      </c>
      <c r="E154" s="17">
        <v>303.58999999999997</v>
      </c>
      <c r="F154" s="17">
        <v>3957</v>
      </c>
      <c r="G154" s="17">
        <v>3931</v>
      </c>
      <c r="H154" s="17">
        <v>33.83</v>
      </c>
      <c r="I154" s="17">
        <v>44.28</v>
      </c>
      <c r="J154" s="17">
        <v>10.7</v>
      </c>
      <c r="K154" s="17">
        <v>0.09</v>
      </c>
      <c r="L154" s="17">
        <v>0.68</v>
      </c>
      <c r="M154" s="17">
        <f t="shared" si="6"/>
        <v>347.87</v>
      </c>
      <c r="N154" s="35">
        <f t="shared" si="7"/>
        <v>78959.556680209324</v>
      </c>
      <c r="O154" s="36">
        <f t="shared" si="8"/>
        <v>0.10896418821868886</v>
      </c>
      <c r="P154" s="17"/>
      <c r="Q154" s="17"/>
      <c r="R154" s="17"/>
      <c r="S154" s="17"/>
      <c r="T154" s="17"/>
      <c r="U154" s="17"/>
    </row>
    <row r="155" spans="1:21" x14ac:dyDescent="0.25">
      <c r="A155" s="17">
        <v>150</v>
      </c>
      <c r="B155" s="17">
        <v>5996.12</v>
      </c>
      <c r="C155" s="17">
        <v>114.94</v>
      </c>
      <c r="D155" s="17">
        <v>0.31</v>
      </c>
      <c r="E155" s="17">
        <v>165.61</v>
      </c>
      <c r="F155" s="17">
        <v>1457</v>
      </c>
      <c r="G155" s="17">
        <v>3871</v>
      </c>
      <c r="H155" s="17">
        <v>112.14</v>
      </c>
      <c r="I155" s="17">
        <v>58.6</v>
      </c>
      <c r="J155" s="17">
        <v>3.71</v>
      </c>
      <c r="K155" s="17">
        <v>0.27</v>
      </c>
      <c r="L155" s="17">
        <v>0.76</v>
      </c>
      <c r="M155" s="17">
        <f t="shared" si="6"/>
        <v>224.21</v>
      </c>
      <c r="N155" s="35">
        <f t="shared" si="7"/>
        <v>50891.201320233806</v>
      </c>
      <c r="O155" s="36">
        <f t="shared" si="8"/>
        <v>7.0229857821922648E-2</v>
      </c>
      <c r="P155" s="17"/>
      <c r="Q155" s="17"/>
      <c r="R155" s="17"/>
      <c r="S155" s="17"/>
      <c r="T155" s="17"/>
      <c r="U155" s="17"/>
    </row>
    <row r="156" spans="1:21" x14ac:dyDescent="0.25">
      <c r="A156" s="17">
        <v>151</v>
      </c>
      <c r="B156" s="17">
        <v>26134.16</v>
      </c>
      <c r="C156" s="17">
        <v>32.049999999999997</v>
      </c>
      <c r="D156" s="17">
        <v>0.08</v>
      </c>
      <c r="E156" s="17">
        <v>522.80999999999995</v>
      </c>
      <c r="F156" s="17">
        <v>2538</v>
      </c>
      <c r="G156" s="17">
        <v>4012</v>
      </c>
      <c r="H156" s="17">
        <v>33.85</v>
      </c>
      <c r="I156" s="17">
        <v>100.98</v>
      </c>
      <c r="J156" s="17">
        <v>7.21</v>
      </c>
      <c r="K156" s="17">
        <v>0.14000000000000001</v>
      </c>
      <c r="L156" s="17">
        <v>0.61</v>
      </c>
      <c r="M156" s="17">
        <f t="shared" si="6"/>
        <v>623.79</v>
      </c>
      <c r="N156" s="35">
        <f t="shared" si="7"/>
        <v>141587.89737990563</v>
      </c>
      <c r="O156" s="36">
        <f t="shared" si="8"/>
        <v>0.19539129838426975</v>
      </c>
      <c r="P156" s="17"/>
      <c r="Q156" s="17"/>
      <c r="R156" s="17"/>
      <c r="S156" s="17"/>
      <c r="T156" s="17"/>
      <c r="U156" s="17"/>
    </row>
    <row r="157" spans="1:21" x14ac:dyDescent="0.25">
      <c r="A157" s="17">
        <v>152</v>
      </c>
      <c r="B157" s="17">
        <v>28581.279999999999</v>
      </c>
      <c r="C157" s="17">
        <v>136.85</v>
      </c>
      <c r="D157" s="17">
        <v>0.1</v>
      </c>
      <c r="E157" s="17">
        <v>587.07000000000005</v>
      </c>
      <c r="F157" s="17">
        <v>4181</v>
      </c>
      <c r="G157" s="17">
        <v>3936</v>
      </c>
      <c r="H157" s="17">
        <v>122.7</v>
      </c>
      <c r="I157" s="17">
        <v>230.43</v>
      </c>
      <c r="J157" s="17">
        <v>2.65</v>
      </c>
      <c r="K157" s="17">
        <v>0.38</v>
      </c>
      <c r="L157" s="17">
        <v>0.32</v>
      </c>
      <c r="M157" s="17">
        <f t="shared" si="6"/>
        <v>817.5</v>
      </c>
      <c r="N157" s="35">
        <f t="shared" si="7"/>
        <v>185556.20658887262</v>
      </c>
      <c r="O157" s="36">
        <f t="shared" si="8"/>
        <v>0.25606756509264422</v>
      </c>
      <c r="P157" s="17"/>
      <c r="Q157" s="17"/>
      <c r="R157" s="17"/>
      <c r="S157" s="17"/>
      <c r="T157" s="17"/>
      <c r="U157" s="17"/>
    </row>
    <row r="158" spans="1:21" x14ac:dyDescent="0.25">
      <c r="A158" s="17">
        <v>153</v>
      </c>
      <c r="B158" s="17">
        <v>1798.16</v>
      </c>
      <c r="C158" s="17">
        <v>5.21</v>
      </c>
      <c r="D158" s="17">
        <v>0.39</v>
      </c>
      <c r="E158" s="17">
        <v>78.040000000000006</v>
      </c>
      <c r="F158" s="17">
        <v>3721</v>
      </c>
      <c r="G158" s="17">
        <v>3953</v>
      </c>
      <c r="H158" s="17">
        <v>178.09</v>
      </c>
      <c r="I158" s="17">
        <v>34.07</v>
      </c>
      <c r="J158" s="17">
        <v>2.5099999999999998</v>
      </c>
      <c r="K158" s="17">
        <v>0.4</v>
      </c>
      <c r="L158" s="17">
        <v>0.79</v>
      </c>
      <c r="M158" s="17">
        <f t="shared" si="6"/>
        <v>112.11000000000001</v>
      </c>
      <c r="N158" s="35">
        <f t="shared" si="7"/>
        <v>25446.735560463014</v>
      </c>
      <c r="O158" s="36">
        <f t="shared" si="8"/>
        <v>3.5116495073438954E-2</v>
      </c>
      <c r="P158" s="17"/>
      <c r="Q158" s="17"/>
      <c r="R158" s="17"/>
      <c r="S158" s="17"/>
      <c r="T158" s="17"/>
      <c r="U158" s="17"/>
    </row>
    <row r="159" spans="1:21" x14ac:dyDescent="0.25">
      <c r="A159" s="17">
        <v>154</v>
      </c>
      <c r="B159" s="17">
        <v>29696.68</v>
      </c>
      <c r="C159" s="17">
        <v>153.91</v>
      </c>
      <c r="D159" s="17">
        <v>0.04</v>
      </c>
      <c r="E159" s="17">
        <v>1381.45</v>
      </c>
      <c r="F159" s="17">
        <v>2781</v>
      </c>
      <c r="G159" s="17">
        <v>3979</v>
      </c>
      <c r="H159" s="17">
        <v>154.11000000000001</v>
      </c>
      <c r="I159" s="17">
        <v>26.23</v>
      </c>
      <c r="J159" s="17">
        <v>63.36</v>
      </c>
      <c r="K159" s="17">
        <v>0.02</v>
      </c>
      <c r="L159" s="17">
        <v>0.84</v>
      </c>
      <c r="M159" s="17">
        <f t="shared" si="6"/>
        <v>1407.68</v>
      </c>
      <c r="N159" s="35">
        <f t="shared" si="7"/>
        <v>319515.30384223151</v>
      </c>
      <c r="O159" s="36">
        <f t="shared" si="8"/>
        <v>0.44093111930227946</v>
      </c>
      <c r="P159" s="17"/>
      <c r="Q159" s="17"/>
      <c r="R159" s="17"/>
      <c r="S159" s="17"/>
      <c r="T159" s="17"/>
      <c r="U159" s="17"/>
    </row>
    <row r="160" spans="1:21" x14ac:dyDescent="0.25">
      <c r="A160" s="17">
        <v>155</v>
      </c>
      <c r="B160" s="17">
        <v>42851.64</v>
      </c>
      <c r="C160" s="17">
        <v>65.239999999999995</v>
      </c>
      <c r="D160" s="17">
        <v>0.06</v>
      </c>
      <c r="E160" s="17">
        <v>977.56</v>
      </c>
      <c r="F160" s="17">
        <v>6043</v>
      </c>
      <c r="G160" s="17">
        <v>4332</v>
      </c>
      <c r="H160" s="17">
        <v>65.819999999999993</v>
      </c>
      <c r="I160" s="17">
        <v>267.14999999999998</v>
      </c>
      <c r="J160" s="17">
        <v>4.22</v>
      </c>
      <c r="K160" s="17">
        <v>0.24</v>
      </c>
      <c r="L160" s="17">
        <v>0.21</v>
      </c>
      <c r="M160" s="17">
        <f t="shared" si="6"/>
        <v>1244.71</v>
      </c>
      <c r="N160" s="35">
        <f t="shared" si="7"/>
        <v>282524.36196114455</v>
      </c>
      <c r="O160" s="36">
        <f t="shared" si="8"/>
        <v>0.38988361950637945</v>
      </c>
      <c r="P160" s="17"/>
      <c r="Q160" s="17"/>
      <c r="R160" s="17"/>
      <c r="S160" s="17"/>
      <c r="T160" s="17"/>
      <c r="U160" s="17"/>
    </row>
    <row r="161" spans="1:21" x14ac:dyDescent="0.25">
      <c r="A161" s="17">
        <v>156</v>
      </c>
      <c r="B161" s="17">
        <v>25755.599999999999</v>
      </c>
      <c r="C161" s="17">
        <v>83.27</v>
      </c>
      <c r="D161" s="17">
        <v>0.1</v>
      </c>
      <c r="E161" s="17">
        <v>614.41999999999996</v>
      </c>
      <c r="F161" s="17">
        <v>6654</v>
      </c>
      <c r="G161" s="17">
        <v>4237</v>
      </c>
      <c r="H161" s="17">
        <v>81.97</v>
      </c>
      <c r="I161" s="17">
        <v>69.12</v>
      </c>
      <c r="J161" s="17">
        <v>12.61</v>
      </c>
      <c r="K161" s="17">
        <v>0.08</v>
      </c>
      <c r="L161" s="17">
        <v>0.71</v>
      </c>
      <c r="M161" s="17">
        <f t="shared" si="6"/>
        <v>683.54</v>
      </c>
      <c r="N161" s="35">
        <f t="shared" si="7"/>
        <v>155149.95651591191</v>
      </c>
      <c r="O161" s="36">
        <f t="shared" si="8"/>
        <v>0.21410693999195843</v>
      </c>
      <c r="P161" s="17"/>
      <c r="Q161" s="17"/>
      <c r="R161" s="17"/>
      <c r="S161" s="17"/>
      <c r="T161" s="17"/>
      <c r="U161" s="17"/>
    </row>
    <row r="162" spans="1:21" x14ac:dyDescent="0.25">
      <c r="A162" s="17">
        <v>157</v>
      </c>
      <c r="B162" s="17">
        <v>48293.440000000002</v>
      </c>
      <c r="C162" s="17">
        <v>57.94</v>
      </c>
      <c r="D162" s="17">
        <v>0.04</v>
      </c>
      <c r="E162" s="17">
        <v>1208.1400000000001</v>
      </c>
      <c r="F162" s="17">
        <v>3316</v>
      </c>
      <c r="G162" s="17">
        <v>4422</v>
      </c>
      <c r="H162" s="17">
        <v>62.99</v>
      </c>
      <c r="I162" s="17">
        <v>238.45</v>
      </c>
      <c r="J162" s="17">
        <v>5.76</v>
      </c>
      <c r="K162" s="17">
        <v>0.17</v>
      </c>
      <c r="L162" s="17">
        <v>0.25</v>
      </c>
      <c r="M162" s="17">
        <f t="shared" si="6"/>
        <v>1446.5900000000001</v>
      </c>
      <c r="N162" s="35">
        <f t="shared" si="7"/>
        <v>328347.09833565418</v>
      </c>
      <c r="O162" s="36">
        <f t="shared" si="8"/>
        <v>0.45311899570320274</v>
      </c>
      <c r="P162" s="17"/>
      <c r="Q162" s="17"/>
      <c r="R162" s="17"/>
      <c r="S162" s="17"/>
      <c r="T162" s="17"/>
      <c r="U162" s="17"/>
    </row>
    <row r="163" spans="1:21" x14ac:dyDescent="0.25">
      <c r="A163" s="17">
        <v>158</v>
      </c>
      <c r="B163" s="17">
        <v>17684.16</v>
      </c>
      <c r="C163" s="17">
        <v>31.11</v>
      </c>
      <c r="D163" s="17">
        <v>0.11</v>
      </c>
      <c r="E163" s="17">
        <v>601.63</v>
      </c>
      <c r="F163" s="17">
        <v>3798</v>
      </c>
      <c r="G163" s="17">
        <v>4158</v>
      </c>
      <c r="H163" s="17">
        <v>32.11</v>
      </c>
      <c r="I163" s="17">
        <v>110.86</v>
      </c>
      <c r="J163" s="17">
        <v>6.58</v>
      </c>
      <c r="K163" s="17">
        <v>0.15</v>
      </c>
      <c r="L163" s="17">
        <v>0.38</v>
      </c>
      <c r="M163" s="17">
        <f t="shared" si="6"/>
        <v>712.49</v>
      </c>
      <c r="N163" s="35">
        <f t="shared" si="7"/>
        <v>161721.02951988485</v>
      </c>
      <c r="O163" s="36">
        <f t="shared" si="8"/>
        <v>0.22317502073744108</v>
      </c>
      <c r="P163" s="17"/>
      <c r="Q163" s="17"/>
      <c r="R163" s="17"/>
      <c r="S163" s="17"/>
      <c r="T163" s="17"/>
      <c r="U163" s="17"/>
    </row>
    <row r="164" spans="1:21" x14ac:dyDescent="0.25">
      <c r="A164" s="17">
        <v>159</v>
      </c>
      <c r="B164" s="17">
        <v>13790.4</v>
      </c>
      <c r="C164" s="17">
        <v>1.53</v>
      </c>
      <c r="D164" s="17">
        <v>0.14000000000000001</v>
      </c>
      <c r="E164" s="17">
        <v>292.60000000000002</v>
      </c>
      <c r="F164" s="17">
        <v>2304</v>
      </c>
      <c r="G164" s="17">
        <v>4076</v>
      </c>
      <c r="H164" s="17">
        <v>174.39</v>
      </c>
      <c r="I164" s="17">
        <v>141.88999999999999</v>
      </c>
      <c r="J164" s="17">
        <v>2.89</v>
      </c>
      <c r="K164" s="17">
        <v>0.35</v>
      </c>
      <c r="L164" s="17">
        <v>0.45</v>
      </c>
      <c r="M164" s="17">
        <f t="shared" si="6"/>
        <v>434.49</v>
      </c>
      <c r="N164" s="35">
        <f t="shared" si="7"/>
        <v>98620.570276207058</v>
      </c>
      <c r="O164" s="36">
        <f t="shared" si="8"/>
        <v>0.13609638698116572</v>
      </c>
      <c r="P164" s="17"/>
      <c r="Q164" s="17"/>
      <c r="R164" s="17"/>
      <c r="S164" s="17"/>
      <c r="T164" s="17"/>
      <c r="U164" s="17"/>
    </row>
    <row r="165" spans="1:21" x14ac:dyDescent="0.25">
      <c r="A165" s="17">
        <v>160</v>
      </c>
      <c r="B165" s="17">
        <v>10586.16</v>
      </c>
      <c r="C165" s="17">
        <v>98.66</v>
      </c>
      <c r="D165" s="17">
        <v>0.33</v>
      </c>
      <c r="E165" s="17">
        <v>192.35</v>
      </c>
      <c r="F165" s="17">
        <v>1858</v>
      </c>
      <c r="G165" s="17">
        <v>4042</v>
      </c>
      <c r="H165" s="17">
        <v>99.33</v>
      </c>
      <c r="I165" s="17">
        <v>79.900000000000006</v>
      </c>
      <c r="J165" s="17">
        <v>2.81</v>
      </c>
      <c r="K165" s="17">
        <v>0.36</v>
      </c>
      <c r="L165" s="17">
        <v>0.85</v>
      </c>
      <c r="M165" s="17">
        <f t="shared" si="6"/>
        <v>272.25</v>
      </c>
      <c r="N165" s="35">
        <f t="shared" si="7"/>
        <v>61795.323845652078</v>
      </c>
      <c r="O165" s="36">
        <f t="shared" si="8"/>
        <v>8.527754690699986E-2</v>
      </c>
      <c r="P165" s="17"/>
      <c r="Q165" s="17"/>
      <c r="R165" s="17"/>
      <c r="S165" s="17"/>
      <c r="T165" s="17"/>
      <c r="U165" s="17"/>
    </row>
    <row r="166" spans="1:21" x14ac:dyDescent="0.25">
      <c r="A166" s="17">
        <v>161</v>
      </c>
      <c r="B166" s="17">
        <v>3096.08</v>
      </c>
      <c r="C166" s="17">
        <v>153.1</v>
      </c>
      <c r="D166" s="17">
        <v>0.28000000000000003</v>
      </c>
      <c r="E166" s="17">
        <v>130.31</v>
      </c>
      <c r="F166" s="17">
        <v>4846</v>
      </c>
      <c r="G166" s="17">
        <v>4063</v>
      </c>
      <c r="H166" s="17">
        <v>151.38999999999999</v>
      </c>
      <c r="I166" s="17">
        <v>36.770000000000003</v>
      </c>
      <c r="J166" s="17">
        <v>4.6900000000000004</v>
      </c>
      <c r="K166" s="17">
        <v>0.21</v>
      </c>
      <c r="L166" s="17">
        <v>0.74</v>
      </c>
      <c r="M166" s="17">
        <f t="shared" si="6"/>
        <v>167.08</v>
      </c>
      <c r="N166" s="35">
        <f t="shared" si="7"/>
        <v>37923.829965588797</v>
      </c>
      <c r="O166" s="36">
        <f t="shared" si="8"/>
        <v>5.2334885352512538E-2</v>
      </c>
      <c r="P166" s="17"/>
      <c r="Q166" s="17"/>
      <c r="R166" s="17"/>
      <c r="S166" s="17"/>
      <c r="T166" s="17"/>
      <c r="U166" s="17"/>
    </row>
    <row r="167" spans="1:21" x14ac:dyDescent="0.25">
      <c r="A167" s="17">
        <v>162</v>
      </c>
      <c r="B167" s="17">
        <v>17711.2</v>
      </c>
      <c r="C167" s="17">
        <v>123.84</v>
      </c>
      <c r="D167" s="17">
        <v>0.11</v>
      </c>
      <c r="E167" s="17">
        <v>498.17</v>
      </c>
      <c r="F167" s="17">
        <v>4796</v>
      </c>
      <c r="G167" s="17">
        <v>4065</v>
      </c>
      <c r="H167" s="17">
        <v>126.51</v>
      </c>
      <c r="I167" s="17">
        <v>107.28</v>
      </c>
      <c r="J167" s="17">
        <v>6.1</v>
      </c>
      <c r="K167" s="17">
        <v>0.16</v>
      </c>
      <c r="L167" s="17">
        <v>0.42</v>
      </c>
      <c r="M167" s="17">
        <f t="shared" si="6"/>
        <v>605.45000000000005</v>
      </c>
      <c r="N167" s="35">
        <f t="shared" si="7"/>
        <v>137425.08291037669</v>
      </c>
      <c r="O167" s="36">
        <f t="shared" si="8"/>
        <v>0.18964661441631983</v>
      </c>
      <c r="P167" s="17"/>
      <c r="Q167" s="17"/>
      <c r="R167" s="17"/>
      <c r="S167" s="17"/>
      <c r="T167" s="17"/>
      <c r="U167" s="17"/>
    </row>
    <row r="168" spans="1:21" x14ac:dyDescent="0.25">
      <c r="A168" s="17">
        <v>163</v>
      </c>
      <c r="B168" s="17">
        <v>3704.48</v>
      </c>
      <c r="C168" s="17">
        <v>83.42</v>
      </c>
      <c r="D168" s="17">
        <v>0.45</v>
      </c>
      <c r="E168" s="17">
        <v>114.22</v>
      </c>
      <c r="F168" s="17">
        <v>3637</v>
      </c>
      <c r="G168" s="17">
        <v>4131</v>
      </c>
      <c r="H168" s="17">
        <v>78.180000000000007</v>
      </c>
      <c r="I168" s="17">
        <v>46.66</v>
      </c>
      <c r="J168" s="17">
        <v>2.99</v>
      </c>
      <c r="K168" s="17">
        <v>0.33</v>
      </c>
      <c r="L168" s="17">
        <v>0.81</v>
      </c>
      <c r="M168" s="17">
        <f t="shared" si="6"/>
        <v>160.88</v>
      </c>
      <c r="N168" s="35">
        <f t="shared" si="7"/>
        <v>36516.553536413245</v>
      </c>
      <c r="O168" s="36">
        <f t="shared" si="8"/>
        <v>5.0392843880250275E-2</v>
      </c>
      <c r="P168" s="17"/>
      <c r="Q168" s="17"/>
      <c r="R168" s="17"/>
      <c r="S168" s="17"/>
      <c r="T168" s="17"/>
      <c r="U168" s="17"/>
    </row>
    <row r="169" spans="1:21" x14ac:dyDescent="0.25">
      <c r="A169" s="17">
        <v>164</v>
      </c>
      <c r="B169" s="17">
        <v>3373.24</v>
      </c>
      <c r="C169" s="17">
        <v>99.53</v>
      </c>
      <c r="D169" s="17">
        <v>0.3</v>
      </c>
      <c r="E169" s="17">
        <v>104.52</v>
      </c>
      <c r="F169" s="17">
        <v>4581</v>
      </c>
      <c r="G169" s="17">
        <v>4109</v>
      </c>
      <c r="H169" s="17">
        <v>95.71</v>
      </c>
      <c r="I169" s="17">
        <v>52.97</v>
      </c>
      <c r="J169" s="17">
        <v>2.46</v>
      </c>
      <c r="K169" s="17">
        <v>0.41</v>
      </c>
      <c r="L169" s="17">
        <v>0.77</v>
      </c>
      <c r="M169" s="17">
        <f t="shared" si="6"/>
        <v>157.49</v>
      </c>
      <c r="N169" s="35">
        <f t="shared" si="7"/>
        <v>35747.091101751132</v>
      </c>
      <c r="O169" s="36">
        <f t="shared" si="8"/>
        <v>4.9330985720416561E-2</v>
      </c>
      <c r="P169" s="17"/>
      <c r="Q169" s="17"/>
      <c r="R169" s="17"/>
      <c r="S169" s="17"/>
      <c r="T169" s="17"/>
      <c r="U169" s="17"/>
    </row>
    <row r="170" spans="1:21" x14ac:dyDescent="0.25">
      <c r="A170" s="17">
        <v>165</v>
      </c>
      <c r="B170" s="17">
        <v>55215.68</v>
      </c>
      <c r="C170" s="17">
        <v>86.8</v>
      </c>
      <c r="D170" s="17">
        <v>0.05</v>
      </c>
      <c r="E170" s="17">
        <v>1899.01</v>
      </c>
      <c r="F170" s="17">
        <v>6384</v>
      </c>
      <c r="G170" s="17">
        <v>4860</v>
      </c>
      <c r="H170" s="17">
        <v>86.47</v>
      </c>
      <c r="I170" s="17">
        <v>32.07</v>
      </c>
      <c r="J170" s="17">
        <v>64.760000000000005</v>
      </c>
      <c r="K170" s="17">
        <v>0.02</v>
      </c>
      <c r="L170" s="17">
        <v>0.91</v>
      </c>
      <c r="M170" s="17">
        <f t="shared" si="6"/>
        <v>1931.08</v>
      </c>
      <c r="N170" s="35">
        <f t="shared" si="7"/>
        <v>438316.6720729543</v>
      </c>
      <c r="O170" s="36">
        <f t="shared" si="8"/>
        <v>0.60487700746067685</v>
      </c>
      <c r="P170" s="17"/>
      <c r="Q170" s="17"/>
      <c r="R170" s="17"/>
      <c r="S170" s="17"/>
      <c r="T170" s="17"/>
      <c r="U170" s="17"/>
    </row>
    <row r="171" spans="1:21" x14ac:dyDescent="0.25">
      <c r="A171" s="17">
        <v>166</v>
      </c>
      <c r="B171" s="17">
        <v>7544.16</v>
      </c>
      <c r="C171" s="17">
        <v>176.36</v>
      </c>
      <c r="D171" s="17">
        <v>0.14000000000000001</v>
      </c>
      <c r="E171" s="17">
        <v>329.62</v>
      </c>
      <c r="F171" s="17">
        <v>3914</v>
      </c>
      <c r="G171" s="17">
        <v>4183</v>
      </c>
      <c r="H171" s="17">
        <v>173.66</v>
      </c>
      <c r="I171" s="17">
        <v>57.83</v>
      </c>
      <c r="J171" s="17">
        <v>8.76</v>
      </c>
      <c r="K171" s="17">
        <v>0.11</v>
      </c>
      <c r="L171" s="17">
        <v>0.49</v>
      </c>
      <c r="M171" s="17">
        <f t="shared" si="6"/>
        <v>387.45</v>
      </c>
      <c r="N171" s="35">
        <f t="shared" si="7"/>
        <v>87943.427820010649</v>
      </c>
      <c r="O171" s="36">
        <f t="shared" si="8"/>
        <v>0.12136193039161469</v>
      </c>
      <c r="P171" s="17"/>
      <c r="Q171" s="17"/>
      <c r="R171" s="17"/>
      <c r="S171" s="17"/>
      <c r="T171" s="17"/>
      <c r="U171" s="17"/>
    </row>
    <row r="172" spans="1:21" x14ac:dyDescent="0.25">
      <c r="A172" s="17">
        <v>167</v>
      </c>
      <c r="B172" s="17">
        <v>5394.48</v>
      </c>
      <c r="C172" s="17">
        <v>159.37</v>
      </c>
      <c r="D172" s="17">
        <v>0.4</v>
      </c>
      <c r="E172" s="17">
        <v>113.27</v>
      </c>
      <c r="F172" s="17">
        <v>1649</v>
      </c>
      <c r="G172" s="17">
        <v>4224</v>
      </c>
      <c r="H172" s="17">
        <v>148.13</v>
      </c>
      <c r="I172" s="17">
        <v>66.209999999999994</v>
      </c>
      <c r="J172" s="17">
        <v>1.79</v>
      </c>
      <c r="K172" s="17">
        <v>0.56000000000000005</v>
      </c>
      <c r="L172" s="17">
        <v>0.87</v>
      </c>
      <c r="M172" s="17">
        <f t="shared" si="6"/>
        <v>179.48</v>
      </c>
      <c r="N172" s="35">
        <f t="shared" si="7"/>
        <v>40738.382823939886</v>
      </c>
      <c r="O172" s="36">
        <f t="shared" si="8"/>
        <v>5.6218968297037042E-2</v>
      </c>
      <c r="P172" s="17"/>
      <c r="Q172" s="17"/>
      <c r="R172" s="17"/>
      <c r="S172" s="17"/>
      <c r="T172" s="17"/>
      <c r="U172" s="17"/>
    </row>
    <row r="173" spans="1:21" x14ac:dyDescent="0.25">
      <c r="A173" s="17">
        <v>168</v>
      </c>
      <c r="B173" s="17">
        <v>13080.6</v>
      </c>
      <c r="C173" s="17">
        <v>66.58</v>
      </c>
      <c r="D173" s="17">
        <v>0.1</v>
      </c>
      <c r="E173" s="17">
        <v>582.1</v>
      </c>
      <c r="F173" s="17">
        <v>5845</v>
      </c>
      <c r="G173" s="17">
        <v>4468</v>
      </c>
      <c r="H173" s="17">
        <v>66.3</v>
      </c>
      <c r="I173" s="17">
        <v>106.5</v>
      </c>
      <c r="J173" s="17">
        <v>6.18</v>
      </c>
      <c r="K173" s="17">
        <v>0.16</v>
      </c>
      <c r="L173" s="17">
        <v>0.28999999999999998</v>
      </c>
      <c r="M173" s="17">
        <f t="shared" si="6"/>
        <v>688.6</v>
      </c>
      <c r="N173" s="35">
        <f t="shared" si="7"/>
        <v>156298.47566617455</v>
      </c>
      <c r="O173" s="36">
        <f t="shared" si="8"/>
        <v>0.21569189641932088</v>
      </c>
      <c r="P173" s="17"/>
      <c r="Q173" s="17"/>
      <c r="R173" s="17"/>
      <c r="S173" s="17"/>
      <c r="T173" s="17"/>
      <c r="U173" s="17"/>
    </row>
    <row r="174" spans="1:21" x14ac:dyDescent="0.25">
      <c r="A174" s="17">
        <v>169</v>
      </c>
      <c r="B174" s="17">
        <v>27675.439999999999</v>
      </c>
      <c r="C174" s="17">
        <v>130.76</v>
      </c>
      <c r="D174" s="17">
        <v>0.06</v>
      </c>
      <c r="E174" s="17">
        <v>781.21</v>
      </c>
      <c r="F174" s="17">
        <v>4094</v>
      </c>
      <c r="G174" s="17">
        <v>4265</v>
      </c>
      <c r="H174" s="17">
        <v>131.22</v>
      </c>
      <c r="I174" s="17">
        <v>137.61000000000001</v>
      </c>
      <c r="J174" s="17">
        <v>7.1</v>
      </c>
      <c r="K174" s="17">
        <v>0.14000000000000001</v>
      </c>
      <c r="L174" s="17">
        <v>0.37</v>
      </c>
      <c r="M174" s="17">
        <f t="shared" si="6"/>
        <v>918.82</v>
      </c>
      <c r="N174" s="35">
        <f t="shared" si="7"/>
        <v>208553.82720243177</v>
      </c>
      <c r="O174" s="36">
        <f t="shared" si="8"/>
        <v>0.28780428153935583</v>
      </c>
      <c r="P174" s="17"/>
      <c r="Q174" s="17"/>
      <c r="R174" s="17"/>
      <c r="S174" s="17"/>
      <c r="T174" s="17"/>
      <c r="U174" s="17"/>
    </row>
    <row r="175" spans="1:21" x14ac:dyDescent="0.25">
      <c r="A175" s="17">
        <v>170</v>
      </c>
      <c r="B175" s="17">
        <v>45981.52</v>
      </c>
      <c r="C175" s="17">
        <v>103.98</v>
      </c>
      <c r="D175" s="17">
        <v>0.04</v>
      </c>
      <c r="E175" s="17">
        <v>1076.0999999999999</v>
      </c>
      <c r="F175" s="17">
        <v>4766</v>
      </c>
      <c r="G175" s="17">
        <v>4270</v>
      </c>
      <c r="H175" s="17">
        <v>105.41</v>
      </c>
      <c r="I175" s="17">
        <v>444.31</v>
      </c>
      <c r="J175" s="17">
        <v>2.75</v>
      </c>
      <c r="K175" s="17">
        <v>0.36</v>
      </c>
      <c r="L175" s="17">
        <v>0.13</v>
      </c>
      <c r="M175" s="17">
        <f t="shared" si="6"/>
        <v>1520.4099999999999</v>
      </c>
      <c r="N175" s="35">
        <f t="shared" si="7"/>
        <v>345102.76704561198</v>
      </c>
      <c r="O175" s="36">
        <f t="shared" si="8"/>
        <v>0.4762418185229445</v>
      </c>
      <c r="P175" s="17"/>
      <c r="Q175" s="17"/>
      <c r="R175" s="17"/>
      <c r="S175" s="17"/>
      <c r="T175" s="17"/>
      <c r="U175" s="17"/>
    </row>
    <row r="176" spans="1:21" x14ac:dyDescent="0.25">
      <c r="A176" s="17">
        <v>171</v>
      </c>
      <c r="B176" s="17">
        <v>25275.64</v>
      </c>
      <c r="C176" s="17">
        <v>97.69</v>
      </c>
      <c r="D176" s="17">
        <v>0.05</v>
      </c>
      <c r="E176" s="17">
        <v>1186.92</v>
      </c>
      <c r="F176" s="17">
        <v>1945</v>
      </c>
      <c r="G176" s="17">
        <v>4278</v>
      </c>
      <c r="H176" s="17">
        <v>98.06</v>
      </c>
      <c r="I176" s="17">
        <v>24.6</v>
      </c>
      <c r="J176" s="17">
        <v>54.96</v>
      </c>
      <c r="K176" s="17">
        <v>0.02</v>
      </c>
      <c r="L176" s="17">
        <v>0.87</v>
      </c>
      <c r="M176" s="17">
        <f t="shared" si="6"/>
        <v>1211.52</v>
      </c>
      <c r="N176" s="35">
        <f t="shared" si="7"/>
        <v>274990.89346367092</v>
      </c>
      <c r="O176" s="36">
        <f t="shared" si="8"/>
        <v>0.37948743297986587</v>
      </c>
      <c r="P176" s="17"/>
      <c r="Q176" s="17"/>
      <c r="R176" s="17"/>
      <c r="S176" s="17"/>
      <c r="T176" s="17"/>
      <c r="U176" s="17"/>
    </row>
    <row r="177" spans="1:21" x14ac:dyDescent="0.25">
      <c r="A177" s="17">
        <v>172</v>
      </c>
      <c r="B177" s="17">
        <v>3826.16</v>
      </c>
      <c r="C177" s="17">
        <v>60.36</v>
      </c>
      <c r="D177" s="17">
        <v>0.26</v>
      </c>
      <c r="E177" s="17">
        <v>134.22</v>
      </c>
      <c r="F177" s="17">
        <v>3249</v>
      </c>
      <c r="G177" s="17">
        <v>4336</v>
      </c>
      <c r="H177" s="17">
        <v>58.47</v>
      </c>
      <c r="I177" s="17">
        <v>43.21</v>
      </c>
      <c r="J177" s="17">
        <v>4.09</v>
      </c>
      <c r="K177" s="17">
        <v>0.24</v>
      </c>
      <c r="L177" s="17">
        <v>0.77</v>
      </c>
      <c r="M177" s="17">
        <f t="shared" si="6"/>
        <v>177.43</v>
      </c>
      <c r="N177" s="35">
        <f t="shared" si="7"/>
        <v>40273.073682035072</v>
      </c>
      <c r="O177" s="36">
        <f t="shared" si="8"/>
        <v>5.5576841681208397E-2</v>
      </c>
      <c r="P177" s="17"/>
      <c r="Q177" s="17"/>
      <c r="R177" s="17"/>
      <c r="S177" s="17"/>
      <c r="T177" s="17"/>
      <c r="U177" s="17"/>
    </row>
    <row r="178" spans="1:21" x14ac:dyDescent="0.25">
      <c r="A178" s="17">
        <v>173</v>
      </c>
      <c r="B178" s="17">
        <v>44974.28</v>
      </c>
      <c r="C178" s="17">
        <v>177.43</v>
      </c>
      <c r="D178" s="17">
        <v>0.04</v>
      </c>
      <c r="E178" s="17">
        <v>1225.78</v>
      </c>
      <c r="F178" s="17">
        <v>5419</v>
      </c>
      <c r="G178" s="17">
        <v>4399</v>
      </c>
      <c r="H178" s="17">
        <v>4.5</v>
      </c>
      <c r="I178" s="17">
        <v>272.45</v>
      </c>
      <c r="J178" s="17">
        <v>5.25</v>
      </c>
      <c r="K178" s="17">
        <v>0.19</v>
      </c>
      <c r="L178" s="17">
        <v>0.21</v>
      </c>
      <c r="M178" s="17">
        <f t="shared" si="6"/>
        <v>1498.23</v>
      </c>
      <c r="N178" s="35">
        <f t="shared" si="7"/>
        <v>340068.34911027114</v>
      </c>
      <c r="O178" s="36">
        <f t="shared" si="8"/>
        <v>0.46929432177217417</v>
      </c>
      <c r="P178" s="17"/>
      <c r="Q178" s="17"/>
      <c r="R178" s="17"/>
      <c r="S178" s="17"/>
      <c r="T178" s="17"/>
      <c r="U178" s="17"/>
    </row>
    <row r="179" spans="1:21" x14ac:dyDescent="0.25">
      <c r="A179" s="17">
        <v>174</v>
      </c>
      <c r="B179" s="17">
        <v>3035.24</v>
      </c>
      <c r="C179" s="17">
        <v>92.19</v>
      </c>
      <c r="D179" s="17">
        <v>0.35</v>
      </c>
      <c r="E179" s="17">
        <v>122.64</v>
      </c>
      <c r="F179" s="17">
        <v>4467</v>
      </c>
      <c r="G179" s="17">
        <v>4296</v>
      </c>
      <c r="H179" s="17">
        <v>94.86</v>
      </c>
      <c r="I179" s="17">
        <v>37.54</v>
      </c>
      <c r="J179" s="17">
        <v>3.94</v>
      </c>
      <c r="K179" s="17">
        <v>0.25</v>
      </c>
      <c r="L179" s="17">
        <v>0.79</v>
      </c>
      <c r="M179" s="17">
        <f t="shared" si="6"/>
        <v>160.18</v>
      </c>
      <c r="N179" s="35">
        <f t="shared" si="7"/>
        <v>36357.667487957944</v>
      </c>
      <c r="O179" s="36">
        <f t="shared" si="8"/>
        <v>5.017358113338196E-2</v>
      </c>
      <c r="P179" s="17"/>
      <c r="Q179" s="17"/>
      <c r="R179" s="17"/>
      <c r="S179" s="17"/>
      <c r="T179" s="17"/>
      <c r="U179" s="17"/>
    </row>
    <row r="180" spans="1:21" x14ac:dyDescent="0.25">
      <c r="A180" s="17">
        <v>175</v>
      </c>
      <c r="B180" s="17">
        <v>20678.84</v>
      </c>
      <c r="C180" s="17">
        <v>7.43</v>
      </c>
      <c r="D180" s="17">
        <v>0.06</v>
      </c>
      <c r="E180" s="17">
        <v>672.89</v>
      </c>
      <c r="F180" s="17">
        <v>3736</v>
      </c>
      <c r="G180" s="17">
        <v>4355</v>
      </c>
      <c r="H180" s="17">
        <v>8.44</v>
      </c>
      <c r="I180" s="17">
        <v>154.97</v>
      </c>
      <c r="J180" s="17">
        <v>5</v>
      </c>
      <c r="K180" s="17">
        <v>0.2</v>
      </c>
      <c r="L180" s="17">
        <v>0.27</v>
      </c>
      <c r="M180" s="17">
        <f t="shared" si="6"/>
        <v>827.86</v>
      </c>
      <c r="N180" s="35">
        <f t="shared" si="7"/>
        <v>187907.72010601114</v>
      </c>
      <c r="O180" s="36">
        <f t="shared" si="8"/>
        <v>0.25931265374629536</v>
      </c>
      <c r="P180" s="17"/>
      <c r="Q180" s="17"/>
      <c r="R180" s="17"/>
      <c r="S180" s="17"/>
      <c r="T180" s="17"/>
      <c r="U180" s="17"/>
    </row>
    <row r="181" spans="1:21" x14ac:dyDescent="0.25">
      <c r="A181" s="17">
        <v>176</v>
      </c>
      <c r="B181" s="17">
        <v>26512.720000000001</v>
      </c>
      <c r="C181" s="17">
        <v>132.69</v>
      </c>
      <c r="D181" s="17">
        <v>0.08</v>
      </c>
      <c r="E181" s="17">
        <v>735.4</v>
      </c>
      <c r="F181" s="17">
        <v>4382</v>
      </c>
      <c r="G181" s="17">
        <v>4342</v>
      </c>
      <c r="H181" s="17">
        <v>135.29</v>
      </c>
      <c r="I181" s="17">
        <v>129.88999999999999</v>
      </c>
      <c r="J181" s="17">
        <v>7.41</v>
      </c>
      <c r="K181" s="17">
        <v>0.13</v>
      </c>
      <c r="L181" s="17">
        <v>0.38</v>
      </c>
      <c r="M181" s="17">
        <f t="shared" si="6"/>
        <v>865.29</v>
      </c>
      <c r="N181" s="35">
        <f t="shared" si="7"/>
        <v>196403.58409698543</v>
      </c>
      <c r="O181" s="36">
        <f t="shared" si="8"/>
        <v>0.27103694605383988</v>
      </c>
      <c r="P181" s="17"/>
      <c r="Q181" s="17"/>
      <c r="R181" s="17"/>
      <c r="S181" s="17"/>
      <c r="T181" s="17"/>
      <c r="U181" s="17"/>
    </row>
    <row r="182" spans="1:21" x14ac:dyDescent="0.25">
      <c r="A182" s="17">
        <v>177</v>
      </c>
      <c r="B182" s="17">
        <v>2906.8</v>
      </c>
      <c r="C182" s="17">
        <v>96.32</v>
      </c>
      <c r="D182" s="17">
        <v>0.5</v>
      </c>
      <c r="E182" s="17">
        <v>91.92</v>
      </c>
      <c r="F182" s="17">
        <v>4759</v>
      </c>
      <c r="G182" s="17">
        <v>4352</v>
      </c>
      <c r="H182" s="17">
        <v>98.13</v>
      </c>
      <c r="I182" s="17">
        <v>43.08</v>
      </c>
      <c r="J182" s="17">
        <v>2.42</v>
      </c>
      <c r="K182" s="17">
        <v>0.41</v>
      </c>
      <c r="L182" s="17">
        <v>0.87</v>
      </c>
      <c r="M182" s="17">
        <f t="shared" si="6"/>
        <v>135</v>
      </c>
      <c r="N182" s="35">
        <f t="shared" si="7"/>
        <v>30642.309344951445</v>
      </c>
      <c r="O182" s="36">
        <f t="shared" si="8"/>
        <v>4.2286386896032993E-2</v>
      </c>
      <c r="P182" s="17"/>
      <c r="Q182" s="17"/>
      <c r="R182" s="17"/>
      <c r="S182" s="17"/>
      <c r="T182" s="17"/>
      <c r="U182" s="17"/>
    </row>
    <row r="183" spans="1:21" x14ac:dyDescent="0.25">
      <c r="A183" s="17">
        <v>178</v>
      </c>
      <c r="B183" s="17">
        <v>5658.12</v>
      </c>
      <c r="C183" s="17">
        <v>114.03</v>
      </c>
      <c r="D183" s="17">
        <v>0.2</v>
      </c>
      <c r="E183" s="17">
        <v>270.06</v>
      </c>
      <c r="F183" s="17">
        <v>5502</v>
      </c>
      <c r="G183" s="17">
        <v>4355</v>
      </c>
      <c r="H183" s="17">
        <v>113.85</v>
      </c>
      <c r="I183" s="17">
        <v>25.08</v>
      </c>
      <c r="J183" s="17">
        <v>12.26</v>
      </c>
      <c r="K183" s="17">
        <v>0.08</v>
      </c>
      <c r="L183" s="17">
        <v>0.87</v>
      </c>
      <c r="M183" s="17">
        <f t="shared" si="6"/>
        <v>295.14</v>
      </c>
      <c r="N183" s="35">
        <f t="shared" si="7"/>
        <v>66990.897630140505</v>
      </c>
      <c r="O183" s="36">
        <f t="shared" si="8"/>
        <v>9.2447438729593892E-2</v>
      </c>
      <c r="P183" s="17"/>
      <c r="Q183" s="17"/>
      <c r="R183" s="17"/>
      <c r="S183" s="17"/>
      <c r="T183" s="17"/>
      <c r="U183" s="17"/>
    </row>
    <row r="184" spans="1:21" x14ac:dyDescent="0.25">
      <c r="A184" s="17">
        <v>179</v>
      </c>
      <c r="B184" s="17">
        <v>5583.76</v>
      </c>
      <c r="C184" s="17">
        <v>129.69</v>
      </c>
      <c r="D184" s="17">
        <v>0.24</v>
      </c>
      <c r="E184" s="17">
        <v>169.78</v>
      </c>
      <c r="F184" s="17">
        <v>3149</v>
      </c>
      <c r="G184" s="17">
        <v>4358</v>
      </c>
      <c r="H184" s="17">
        <v>130.03</v>
      </c>
      <c r="I184" s="17">
        <v>53.78</v>
      </c>
      <c r="J184" s="17">
        <v>4.09</v>
      </c>
      <c r="K184" s="17">
        <v>0.24</v>
      </c>
      <c r="L184" s="17">
        <v>0.75</v>
      </c>
      <c r="M184" s="17">
        <f t="shared" si="6"/>
        <v>223.56</v>
      </c>
      <c r="N184" s="35">
        <f t="shared" si="7"/>
        <v>50743.664275239593</v>
      </c>
      <c r="O184" s="36">
        <f t="shared" si="8"/>
        <v>7.0026256699830633E-2</v>
      </c>
      <c r="P184" s="17"/>
      <c r="Q184" s="17"/>
      <c r="R184" s="17"/>
      <c r="S184" s="17"/>
      <c r="T184" s="17"/>
      <c r="U184" s="17"/>
    </row>
    <row r="185" spans="1:21" x14ac:dyDescent="0.25">
      <c r="A185" s="17">
        <v>180</v>
      </c>
      <c r="B185" s="17">
        <v>19117.28</v>
      </c>
      <c r="C185" s="17">
        <v>24.68</v>
      </c>
      <c r="D185" s="17">
        <v>0.14000000000000001</v>
      </c>
      <c r="E185" s="17">
        <v>384.96</v>
      </c>
      <c r="F185" s="17">
        <v>2216</v>
      </c>
      <c r="G185" s="17">
        <v>4448</v>
      </c>
      <c r="H185" s="17">
        <v>27.78</v>
      </c>
      <c r="I185" s="17">
        <v>106.9</v>
      </c>
      <c r="J185" s="17">
        <v>4.6500000000000004</v>
      </c>
      <c r="K185" s="17">
        <v>0.21</v>
      </c>
      <c r="L185" s="17">
        <v>0.6</v>
      </c>
      <c r="M185" s="17">
        <f t="shared" si="6"/>
        <v>491.86</v>
      </c>
      <c r="N185" s="35">
        <f t="shared" si="7"/>
        <v>111642.41684746531</v>
      </c>
      <c r="O185" s="36">
        <f t="shared" si="8"/>
        <v>0.15406653524950212</v>
      </c>
      <c r="P185" s="17"/>
      <c r="Q185" s="17"/>
      <c r="R185" s="17"/>
      <c r="S185" s="17"/>
      <c r="T185" s="17"/>
      <c r="U185" s="17"/>
    </row>
    <row r="186" spans="1:21" x14ac:dyDescent="0.25">
      <c r="A186" s="17">
        <v>181</v>
      </c>
      <c r="B186" s="17">
        <v>35665.760000000002</v>
      </c>
      <c r="C186" s="17">
        <v>29.25</v>
      </c>
      <c r="D186" s="17">
        <v>0.13</v>
      </c>
      <c r="E186" s="17">
        <v>611.33000000000004</v>
      </c>
      <c r="F186" s="17">
        <v>1103</v>
      </c>
      <c r="G186" s="17">
        <v>4500</v>
      </c>
      <c r="H186" s="17">
        <v>31.26</v>
      </c>
      <c r="I186" s="17">
        <v>110.53</v>
      </c>
      <c r="J186" s="17">
        <v>7.53</v>
      </c>
      <c r="K186" s="17">
        <v>0.13</v>
      </c>
      <c r="L186" s="17">
        <v>0.62</v>
      </c>
      <c r="M186" s="17">
        <f t="shared" si="6"/>
        <v>721.86</v>
      </c>
      <c r="N186" s="35">
        <f t="shared" si="7"/>
        <v>163847.83276849371</v>
      </c>
      <c r="O186" s="36">
        <f t="shared" si="8"/>
        <v>0.2261100092205213</v>
      </c>
      <c r="P186" s="17"/>
      <c r="Q186" s="17"/>
      <c r="R186" s="17"/>
      <c r="S186" s="17"/>
      <c r="T186" s="17"/>
      <c r="U186" s="17"/>
    </row>
    <row r="187" spans="1:21" x14ac:dyDescent="0.25">
      <c r="A187" s="17">
        <v>182</v>
      </c>
      <c r="B187" s="17">
        <v>7638.8</v>
      </c>
      <c r="C187" s="17">
        <v>103.75</v>
      </c>
      <c r="D187" s="17">
        <v>0.24</v>
      </c>
      <c r="E187" s="17">
        <v>206.45</v>
      </c>
      <c r="F187" s="17">
        <v>6120</v>
      </c>
      <c r="G187" s="17">
        <v>4425</v>
      </c>
      <c r="H187" s="17">
        <v>106.84</v>
      </c>
      <c r="I187" s="17">
        <v>55.49</v>
      </c>
      <c r="J187" s="17">
        <v>4.66</v>
      </c>
      <c r="K187" s="17">
        <v>0.21</v>
      </c>
      <c r="L187" s="17">
        <v>0.79</v>
      </c>
      <c r="M187" s="17">
        <f t="shared" si="6"/>
        <v>261.94</v>
      </c>
      <c r="N187" s="35">
        <f t="shared" si="7"/>
        <v>59455.159331974675</v>
      </c>
      <c r="O187" s="36">
        <f t="shared" si="8"/>
        <v>8.2048119878125048E-2</v>
      </c>
      <c r="P187" s="17"/>
      <c r="Q187" s="17"/>
      <c r="R187" s="17"/>
      <c r="S187" s="17"/>
      <c r="T187" s="17"/>
      <c r="U187" s="17"/>
    </row>
    <row r="188" spans="1:21" x14ac:dyDescent="0.25">
      <c r="A188" s="17">
        <v>183</v>
      </c>
      <c r="B188" s="17">
        <v>25938.12</v>
      </c>
      <c r="C188" s="17">
        <v>135.78</v>
      </c>
      <c r="D188" s="17">
        <v>0.05</v>
      </c>
      <c r="E188" s="17">
        <v>1209.92</v>
      </c>
      <c r="F188" s="17">
        <v>1508</v>
      </c>
      <c r="G188" s="17">
        <v>4476</v>
      </c>
      <c r="H188" s="17">
        <v>136.04</v>
      </c>
      <c r="I188" s="17">
        <v>27.88</v>
      </c>
      <c r="J188" s="17">
        <v>55.46</v>
      </c>
      <c r="K188" s="17">
        <v>0.02</v>
      </c>
      <c r="L188" s="17">
        <v>0.81</v>
      </c>
      <c r="M188" s="17">
        <f t="shared" si="6"/>
        <v>1237.8000000000002</v>
      </c>
      <c r="N188" s="35">
        <f t="shared" si="7"/>
        <v>280955.9296828215</v>
      </c>
      <c r="O188" s="36">
        <f t="shared" si="8"/>
        <v>0.38771918296229363</v>
      </c>
      <c r="P188" s="17"/>
      <c r="Q188" s="17"/>
      <c r="R188" s="17"/>
      <c r="S188" s="17"/>
      <c r="T188" s="17"/>
      <c r="U188" s="17"/>
    </row>
    <row r="189" spans="1:21" x14ac:dyDescent="0.25">
      <c r="A189" s="17">
        <v>184</v>
      </c>
      <c r="B189" s="17">
        <v>6766.76</v>
      </c>
      <c r="C189" s="17">
        <v>174.01</v>
      </c>
      <c r="D189" s="17">
        <v>0.2</v>
      </c>
      <c r="E189" s="17">
        <v>233.16</v>
      </c>
      <c r="F189" s="17">
        <v>5720</v>
      </c>
      <c r="G189" s="17">
        <v>4482</v>
      </c>
      <c r="H189" s="17">
        <v>172.95</v>
      </c>
      <c r="I189" s="17">
        <v>46.51</v>
      </c>
      <c r="J189" s="17">
        <v>7.17</v>
      </c>
      <c r="K189" s="17">
        <v>0.14000000000000001</v>
      </c>
      <c r="L189" s="17">
        <v>0.71</v>
      </c>
      <c r="M189" s="17">
        <f t="shared" si="6"/>
        <v>279.67</v>
      </c>
      <c r="N189" s="35">
        <f t="shared" si="7"/>
        <v>63479.515959278302</v>
      </c>
      <c r="O189" s="36">
        <f t="shared" si="8"/>
        <v>8.7601732023804058E-2</v>
      </c>
      <c r="P189" s="17"/>
      <c r="Q189" s="17"/>
      <c r="R189" s="17"/>
      <c r="S189" s="17"/>
      <c r="T189" s="17"/>
      <c r="U189" s="17"/>
    </row>
    <row r="190" spans="1:21" x14ac:dyDescent="0.25">
      <c r="A190" s="17">
        <v>185</v>
      </c>
      <c r="B190" s="17">
        <v>1818.44</v>
      </c>
      <c r="C190" s="17">
        <v>160.05000000000001</v>
      </c>
      <c r="D190" s="17">
        <v>0.49</v>
      </c>
      <c r="E190" s="17">
        <v>67.8</v>
      </c>
      <c r="F190" s="17">
        <v>5843</v>
      </c>
      <c r="G190" s="17">
        <v>4497</v>
      </c>
      <c r="H190" s="17">
        <v>175.6</v>
      </c>
      <c r="I190" s="17">
        <v>40.31</v>
      </c>
      <c r="J190" s="17">
        <v>1.81</v>
      </c>
      <c r="K190" s="17">
        <v>0.55000000000000004</v>
      </c>
      <c r="L190" s="17">
        <v>0.83</v>
      </c>
      <c r="M190" s="17">
        <f t="shared" si="6"/>
        <v>108.11</v>
      </c>
      <c r="N190" s="35">
        <f t="shared" si="7"/>
        <v>24538.815283575561</v>
      </c>
      <c r="O190" s="36">
        <f t="shared" si="8"/>
        <v>3.3863565091334272E-2</v>
      </c>
      <c r="P190" s="17"/>
      <c r="Q190" s="17"/>
      <c r="R190" s="17"/>
      <c r="S190" s="17"/>
      <c r="T190" s="17"/>
      <c r="U190" s="17"/>
    </row>
    <row r="191" spans="1:21" x14ac:dyDescent="0.25">
      <c r="A191" s="17">
        <v>186</v>
      </c>
      <c r="B191" s="17">
        <v>8794.76</v>
      </c>
      <c r="C191" s="17">
        <v>28.32</v>
      </c>
      <c r="D191" s="17">
        <v>0.21</v>
      </c>
      <c r="E191" s="17">
        <v>311.88</v>
      </c>
      <c r="F191" s="17">
        <v>2007</v>
      </c>
      <c r="G191" s="17">
        <v>4571</v>
      </c>
      <c r="H191" s="17">
        <v>28.92</v>
      </c>
      <c r="I191" s="17">
        <v>51.41</v>
      </c>
      <c r="J191" s="17">
        <v>8.09</v>
      </c>
      <c r="K191" s="17">
        <v>0.12</v>
      </c>
      <c r="L191" s="17">
        <v>0.65</v>
      </c>
      <c r="M191" s="17">
        <f t="shared" si="6"/>
        <v>363.28999999999996</v>
      </c>
      <c r="N191" s="35">
        <f t="shared" si="7"/>
        <v>82459.589347610439</v>
      </c>
      <c r="O191" s="36">
        <f t="shared" si="8"/>
        <v>0.1137942332997024</v>
      </c>
      <c r="P191" s="17"/>
      <c r="Q191" s="17"/>
      <c r="R191" s="17"/>
      <c r="S191" s="17"/>
      <c r="T191" s="17"/>
      <c r="U191" s="17"/>
    </row>
    <row r="192" spans="1:21" x14ac:dyDescent="0.25">
      <c r="A192" s="17">
        <v>187</v>
      </c>
      <c r="B192" s="17">
        <v>8767.7199999999993</v>
      </c>
      <c r="C192" s="17">
        <v>67.010000000000005</v>
      </c>
      <c r="D192" s="17">
        <v>0.24</v>
      </c>
      <c r="E192" s="17">
        <v>217.28</v>
      </c>
      <c r="F192" s="17">
        <v>2617</v>
      </c>
      <c r="G192" s="17">
        <v>4593</v>
      </c>
      <c r="H192" s="17">
        <v>68.959999999999994</v>
      </c>
      <c r="I192" s="17">
        <v>61.38</v>
      </c>
      <c r="J192" s="17">
        <v>4.63</v>
      </c>
      <c r="K192" s="17">
        <v>0.22</v>
      </c>
      <c r="L192" s="17">
        <v>0.76</v>
      </c>
      <c r="M192" s="17">
        <f t="shared" si="6"/>
        <v>278.66000000000003</v>
      </c>
      <c r="N192" s="35">
        <f t="shared" si="7"/>
        <v>63250.266089364224</v>
      </c>
      <c r="O192" s="36">
        <f t="shared" si="8"/>
        <v>8.7285367203322625E-2</v>
      </c>
      <c r="P192" s="17"/>
      <c r="Q192" s="17"/>
      <c r="R192" s="17"/>
      <c r="S192" s="17"/>
      <c r="T192" s="17"/>
      <c r="U192" s="17"/>
    </row>
    <row r="193" spans="1:21" x14ac:dyDescent="0.25">
      <c r="A193" s="17">
        <v>188</v>
      </c>
      <c r="B193" s="17">
        <v>4799.6000000000004</v>
      </c>
      <c r="C193" s="17">
        <v>145.34</v>
      </c>
      <c r="D193" s="17">
        <v>0.32</v>
      </c>
      <c r="E193" s="17">
        <v>155.76</v>
      </c>
      <c r="F193" s="17">
        <v>3517</v>
      </c>
      <c r="G193" s="17">
        <v>4517</v>
      </c>
      <c r="H193" s="17">
        <v>146.58000000000001</v>
      </c>
      <c r="I193" s="17">
        <v>48.01</v>
      </c>
      <c r="J193" s="17">
        <v>4.2</v>
      </c>
      <c r="K193" s="17">
        <v>0.24</v>
      </c>
      <c r="L193" s="17">
        <v>0.76</v>
      </c>
      <c r="M193" s="17">
        <f t="shared" si="6"/>
        <v>203.76999999999998</v>
      </c>
      <c r="N193" s="35">
        <f t="shared" si="7"/>
        <v>46251.72870533893</v>
      </c>
      <c r="O193" s="36">
        <f t="shared" si="8"/>
        <v>6.3827385613367718E-2</v>
      </c>
      <c r="P193" s="17"/>
      <c r="Q193" s="17"/>
      <c r="R193" s="17"/>
      <c r="S193" s="17"/>
      <c r="T193" s="17"/>
      <c r="U193" s="17"/>
    </row>
    <row r="194" spans="1:21" x14ac:dyDescent="0.25">
      <c r="A194" s="17">
        <v>189</v>
      </c>
      <c r="B194" s="17">
        <v>5211.96</v>
      </c>
      <c r="C194" s="17">
        <v>156.58000000000001</v>
      </c>
      <c r="D194" s="17">
        <v>0.25</v>
      </c>
      <c r="E194" s="17">
        <v>160.61000000000001</v>
      </c>
      <c r="F194" s="17">
        <v>5496</v>
      </c>
      <c r="G194" s="17">
        <v>4523</v>
      </c>
      <c r="H194" s="17">
        <v>150.94999999999999</v>
      </c>
      <c r="I194" s="17">
        <v>47.52</v>
      </c>
      <c r="J194" s="17">
        <v>4.1399999999999997</v>
      </c>
      <c r="K194" s="17">
        <v>0.24</v>
      </c>
      <c r="L194" s="17">
        <v>0.78</v>
      </c>
      <c r="M194" s="17">
        <f t="shared" si="6"/>
        <v>208.13000000000002</v>
      </c>
      <c r="N194" s="35">
        <f t="shared" si="7"/>
        <v>47241.361807146255</v>
      </c>
      <c r="O194" s="36">
        <f t="shared" si="8"/>
        <v>6.5193079293861825E-2</v>
      </c>
      <c r="P194" s="17"/>
      <c r="Q194" s="17"/>
      <c r="R194" s="17"/>
      <c r="S194" s="17"/>
      <c r="T194" s="17"/>
      <c r="U194" s="17"/>
    </row>
    <row r="195" spans="1:21" x14ac:dyDescent="0.25">
      <c r="A195" s="17">
        <v>190</v>
      </c>
      <c r="B195" s="17">
        <v>1798.16</v>
      </c>
      <c r="C195" s="17">
        <v>140.52000000000001</v>
      </c>
      <c r="D195" s="17">
        <v>0.81</v>
      </c>
      <c r="E195" s="17">
        <v>62.51</v>
      </c>
      <c r="F195" s="17">
        <v>2339</v>
      </c>
      <c r="G195" s="17">
        <v>4550</v>
      </c>
      <c r="H195" s="17">
        <v>135</v>
      </c>
      <c r="I195" s="17">
        <v>40.200000000000003</v>
      </c>
      <c r="J195" s="17">
        <v>1.59</v>
      </c>
      <c r="K195" s="17">
        <v>0.63</v>
      </c>
      <c r="L195" s="17">
        <v>0.9</v>
      </c>
      <c r="M195" s="17">
        <f t="shared" si="6"/>
        <v>102.71000000000001</v>
      </c>
      <c r="N195" s="35">
        <f t="shared" si="7"/>
        <v>23313.122909777503</v>
      </c>
      <c r="O195" s="36">
        <f t="shared" si="8"/>
        <v>3.2172109615492953E-2</v>
      </c>
      <c r="P195" s="17"/>
      <c r="Q195" s="17"/>
      <c r="R195" s="17"/>
      <c r="S195" s="17"/>
      <c r="T195" s="17"/>
      <c r="U195" s="17"/>
    </row>
    <row r="196" spans="1:21" x14ac:dyDescent="0.25">
      <c r="A196" s="17">
        <v>191</v>
      </c>
      <c r="B196" s="17">
        <v>17102.8</v>
      </c>
      <c r="C196" s="17">
        <v>83.14</v>
      </c>
      <c r="D196" s="17">
        <v>0.12</v>
      </c>
      <c r="E196" s="17">
        <v>500.53</v>
      </c>
      <c r="F196" s="17">
        <v>6677</v>
      </c>
      <c r="G196" s="17">
        <v>4776</v>
      </c>
      <c r="H196" s="17">
        <v>80.73</v>
      </c>
      <c r="I196" s="17">
        <v>59.13</v>
      </c>
      <c r="J196" s="17">
        <v>11.94</v>
      </c>
      <c r="K196" s="17">
        <v>0.08</v>
      </c>
      <c r="L196" s="17">
        <v>0.67</v>
      </c>
      <c r="M196" s="17">
        <f t="shared" si="6"/>
        <v>559.66</v>
      </c>
      <c r="N196" s="35">
        <f t="shared" si="7"/>
        <v>127031.66554070759</v>
      </c>
      <c r="O196" s="36">
        <f t="shared" si="8"/>
        <v>0.17530369844617646</v>
      </c>
      <c r="P196" s="17"/>
      <c r="Q196" s="17"/>
      <c r="R196" s="17"/>
      <c r="S196" s="17"/>
      <c r="T196" s="17"/>
      <c r="U196" s="17"/>
    </row>
    <row r="197" spans="1:21" x14ac:dyDescent="0.25">
      <c r="A197" s="17">
        <v>192</v>
      </c>
      <c r="B197" s="17">
        <v>8767.7199999999993</v>
      </c>
      <c r="C197" s="17">
        <v>14.39</v>
      </c>
      <c r="D197" s="17">
        <v>0.2</v>
      </c>
      <c r="E197" s="17">
        <v>295.77</v>
      </c>
      <c r="F197" s="17">
        <v>5686</v>
      </c>
      <c r="G197" s="17">
        <v>4621</v>
      </c>
      <c r="H197" s="17">
        <v>14.77</v>
      </c>
      <c r="I197" s="17">
        <v>47.85</v>
      </c>
      <c r="J197" s="17">
        <v>9.18</v>
      </c>
      <c r="K197" s="17">
        <v>0.11</v>
      </c>
      <c r="L197" s="17">
        <v>0.74</v>
      </c>
      <c r="M197" s="17">
        <f t="shared" si="6"/>
        <v>343.62</v>
      </c>
      <c r="N197" s="35">
        <f t="shared" si="7"/>
        <v>77994.891386016418</v>
      </c>
      <c r="O197" s="36">
        <f t="shared" si="8"/>
        <v>0.10763295011270264</v>
      </c>
      <c r="P197" s="17"/>
      <c r="Q197" s="17"/>
      <c r="R197" s="17"/>
      <c r="S197" s="17"/>
      <c r="T197" s="17"/>
      <c r="U197" s="17"/>
    </row>
    <row r="198" spans="1:21" x14ac:dyDescent="0.25">
      <c r="A198" s="17">
        <v>193</v>
      </c>
      <c r="B198" s="17">
        <v>12668.24</v>
      </c>
      <c r="C198" s="17">
        <v>133.43</v>
      </c>
      <c r="D198" s="17">
        <v>0.15</v>
      </c>
      <c r="E198" s="17">
        <v>323.25</v>
      </c>
      <c r="F198" s="17">
        <v>3143</v>
      </c>
      <c r="G198" s="17">
        <v>4624</v>
      </c>
      <c r="H198" s="17">
        <v>129.44999999999999</v>
      </c>
      <c r="I198" s="17">
        <v>93.61</v>
      </c>
      <c r="J198" s="17">
        <v>4.7</v>
      </c>
      <c r="K198" s="17">
        <v>0.21</v>
      </c>
      <c r="L198" s="17">
        <v>0.54</v>
      </c>
      <c r="M198" s="17">
        <f t="shared" si="6"/>
        <v>416.86</v>
      </c>
      <c r="N198" s="35">
        <f t="shared" si="7"/>
        <v>94618.911655825621</v>
      </c>
      <c r="O198" s="36">
        <f t="shared" si="8"/>
        <v>0.13057409808503934</v>
      </c>
      <c r="P198" s="17"/>
      <c r="Q198" s="17"/>
      <c r="R198" s="17"/>
      <c r="S198" s="17"/>
      <c r="T198" s="17"/>
      <c r="U198" s="17"/>
    </row>
    <row r="199" spans="1:21" x14ac:dyDescent="0.25">
      <c r="A199" s="17">
        <v>194</v>
      </c>
      <c r="B199" s="17">
        <v>28297.360000000001</v>
      </c>
      <c r="C199" s="17">
        <v>33.24</v>
      </c>
      <c r="D199" s="17">
        <v>0.11</v>
      </c>
      <c r="E199" s="17">
        <v>512.73</v>
      </c>
      <c r="F199" s="17">
        <v>2004</v>
      </c>
      <c r="G199" s="17">
        <v>4790</v>
      </c>
      <c r="H199" s="17">
        <v>33.21</v>
      </c>
      <c r="I199" s="17">
        <v>127.56</v>
      </c>
      <c r="J199" s="17">
        <v>5.13</v>
      </c>
      <c r="K199" s="17">
        <v>0.2</v>
      </c>
      <c r="L199" s="17">
        <v>0.57999999999999996</v>
      </c>
      <c r="M199" s="17">
        <f t="shared" ref="M199:M262" si="9">E199+I199</f>
        <v>640.29</v>
      </c>
      <c r="N199" s="35">
        <f t="shared" ref="N199:N262" si="10">PI()*8.5^2*M199</f>
        <v>145333.06852206637</v>
      </c>
      <c r="O199" s="36">
        <f t="shared" ref="O199:O262" si="11">0.00000138*N199</f>
        <v>0.20055963456045159</v>
      </c>
      <c r="P199" s="17"/>
      <c r="Q199" s="17"/>
      <c r="R199" s="17"/>
      <c r="S199" s="17"/>
      <c r="T199" s="17"/>
      <c r="U199" s="17"/>
    </row>
    <row r="200" spans="1:21" x14ac:dyDescent="0.25">
      <c r="A200" s="17">
        <v>195</v>
      </c>
      <c r="B200" s="17">
        <v>5401.24</v>
      </c>
      <c r="C200" s="17">
        <v>119.53</v>
      </c>
      <c r="D200" s="17">
        <v>0.3</v>
      </c>
      <c r="E200" s="17">
        <v>143.09</v>
      </c>
      <c r="F200" s="17">
        <v>2371</v>
      </c>
      <c r="G200" s="17">
        <v>4681</v>
      </c>
      <c r="H200" s="17">
        <v>114.7</v>
      </c>
      <c r="I200" s="17">
        <v>55.91</v>
      </c>
      <c r="J200" s="17">
        <v>3.13</v>
      </c>
      <c r="K200" s="17">
        <v>0.32</v>
      </c>
      <c r="L200" s="17">
        <v>0.78</v>
      </c>
      <c r="M200" s="17">
        <f t="shared" si="9"/>
        <v>199</v>
      </c>
      <c r="N200" s="35">
        <f t="shared" si="10"/>
        <v>45169.033775150645</v>
      </c>
      <c r="O200" s="36">
        <f t="shared" si="11"/>
        <v>6.2333266609707887E-2</v>
      </c>
      <c r="P200" s="17"/>
      <c r="Q200" s="17"/>
      <c r="R200" s="17"/>
      <c r="S200" s="17"/>
      <c r="T200" s="17"/>
      <c r="U200" s="17"/>
    </row>
    <row r="201" spans="1:21" x14ac:dyDescent="0.25">
      <c r="A201" s="17">
        <v>196</v>
      </c>
      <c r="B201" s="17">
        <v>32752.2</v>
      </c>
      <c r="C201" s="17">
        <v>4.49</v>
      </c>
      <c r="D201" s="17">
        <v>7.0000000000000007E-2</v>
      </c>
      <c r="E201" s="17">
        <v>652.08000000000004</v>
      </c>
      <c r="F201" s="17">
        <v>2352</v>
      </c>
      <c r="G201" s="17">
        <v>4766</v>
      </c>
      <c r="H201" s="17">
        <v>6.87</v>
      </c>
      <c r="I201" s="17">
        <v>210.3</v>
      </c>
      <c r="J201" s="17">
        <v>3.6</v>
      </c>
      <c r="K201" s="17">
        <v>0.28000000000000003</v>
      </c>
      <c r="L201" s="17">
        <v>0.33</v>
      </c>
      <c r="M201" s="17">
        <f t="shared" si="9"/>
        <v>862.38000000000011</v>
      </c>
      <c r="N201" s="35">
        <f t="shared" si="10"/>
        <v>195743.07209554984</v>
      </c>
      <c r="O201" s="36">
        <f t="shared" si="11"/>
        <v>0.27012543949185874</v>
      </c>
      <c r="P201" s="17"/>
      <c r="Q201" s="17"/>
      <c r="R201" s="17"/>
      <c r="S201" s="17"/>
      <c r="T201" s="17"/>
      <c r="U201" s="17"/>
    </row>
    <row r="202" spans="1:21" x14ac:dyDescent="0.25">
      <c r="A202" s="17">
        <v>197</v>
      </c>
      <c r="B202" s="17">
        <v>8720.4</v>
      </c>
      <c r="C202" s="17">
        <v>125.48</v>
      </c>
      <c r="D202" s="17">
        <v>0.13</v>
      </c>
      <c r="E202" s="17">
        <v>343.25</v>
      </c>
      <c r="F202" s="17">
        <v>3171</v>
      </c>
      <c r="G202" s="17">
        <v>4734</v>
      </c>
      <c r="H202" s="17">
        <v>123.57</v>
      </c>
      <c r="I202" s="17">
        <v>46.74</v>
      </c>
      <c r="J202" s="17">
        <v>11.52</v>
      </c>
      <c r="K202" s="17">
        <v>0.09</v>
      </c>
      <c r="L202" s="17">
        <v>0.6</v>
      </c>
      <c r="M202" s="17">
        <f t="shared" si="9"/>
        <v>389.99</v>
      </c>
      <c r="N202" s="35">
        <f t="shared" si="10"/>
        <v>88519.957195834184</v>
      </c>
      <c r="O202" s="36">
        <f t="shared" si="11"/>
        <v>0.12215754093025116</v>
      </c>
      <c r="P202" s="17"/>
      <c r="Q202" s="17"/>
      <c r="R202" s="17"/>
      <c r="S202" s="17"/>
      <c r="T202" s="17"/>
      <c r="U202" s="17"/>
    </row>
    <row r="203" spans="1:21" x14ac:dyDescent="0.25">
      <c r="A203" s="17">
        <v>198</v>
      </c>
      <c r="B203" s="17">
        <v>14878.76</v>
      </c>
      <c r="C203" s="17">
        <v>101.98</v>
      </c>
      <c r="D203" s="17">
        <v>0.08</v>
      </c>
      <c r="E203" s="17">
        <v>487.03</v>
      </c>
      <c r="F203" s="17">
        <v>4418</v>
      </c>
      <c r="G203" s="17">
        <v>4776</v>
      </c>
      <c r="H203" s="17">
        <v>102.33</v>
      </c>
      <c r="I203" s="17">
        <v>85.15</v>
      </c>
      <c r="J203" s="17">
        <v>8.5</v>
      </c>
      <c r="K203" s="17">
        <v>0.12</v>
      </c>
      <c r="L203" s="17">
        <v>0.47</v>
      </c>
      <c r="M203" s="17">
        <f t="shared" si="9"/>
        <v>572.17999999999995</v>
      </c>
      <c r="N203" s="35">
        <f t="shared" si="10"/>
        <v>129873.4560073653</v>
      </c>
      <c r="O203" s="36">
        <f t="shared" si="11"/>
        <v>0.17922536929016411</v>
      </c>
      <c r="P203" s="17"/>
      <c r="Q203" s="17"/>
      <c r="R203" s="17"/>
      <c r="S203" s="17"/>
      <c r="T203" s="17"/>
      <c r="U203" s="17"/>
    </row>
    <row r="204" spans="1:21" x14ac:dyDescent="0.25">
      <c r="A204" s="17">
        <v>199</v>
      </c>
      <c r="B204" s="17">
        <v>8524.36</v>
      </c>
      <c r="C204" s="17">
        <v>48.41</v>
      </c>
      <c r="D204" s="17">
        <v>0.14000000000000001</v>
      </c>
      <c r="E204" s="17">
        <v>259.54000000000002</v>
      </c>
      <c r="F204" s="17">
        <v>5808</v>
      </c>
      <c r="G204" s="17">
        <v>4877</v>
      </c>
      <c r="H204" s="17">
        <v>47.84</v>
      </c>
      <c r="I204" s="17">
        <v>50.02</v>
      </c>
      <c r="J204" s="17">
        <v>6.73</v>
      </c>
      <c r="K204" s="17">
        <v>0.15</v>
      </c>
      <c r="L204" s="17">
        <v>0.74</v>
      </c>
      <c r="M204" s="17">
        <f t="shared" si="9"/>
        <v>309.56</v>
      </c>
      <c r="N204" s="35">
        <f t="shared" si="10"/>
        <v>70263.950228319765</v>
      </c>
      <c r="O204" s="36">
        <f t="shared" si="11"/>
        <v>9.6964251315081268E-2</v>
      </c>
      <c r="P204" s="17"/>
      <c r="Q204" s="17"/>
      <c r="R204" s="17"/>
      <c r="S204" s="17"/>
      <c r="T204" s="17"/>
      <c r="U204" s="17"/>
    </row>
    <row r="205" spans="1:21" x14ac:dyDescent="0.25">
      <c r="A205" s="17">
        <v>200</v>
      </c>
      <c r="B205" s="17">
        <v>9308.52</v>
      </c>
      <c r="C205" s="17">
        <v>164.03</v>
      </c>
      <c r="D205" s="17">
        <v>0.1</v>
      </c>
      <c r="E205" s="17">
        <v>314.29000000000002</v>
      </c>
      <c r="F205" s="17">
        <v>6524</v>
      </c>
      <c r="G205" s="17">
        <v>4818</v>
      </c>
      <c r="H205" s="17">
        <v>163.66</v>
      </c>
      <c r="I205" s="17">
        <v>57.31</v>
      </c>
      <c r="J205" s="17">
        <v>8.5500000000000007</v>
      </c>
      <c r="K205" s="17">
        <v>0.12</v>
      </c>
      <c r="L205" s="17">
        <v>0.6</v>
      </c>
      <c r="M205" s="17">
        <f t="shared" si="9"/>
        <v>371.6</v>
      </c>
      <c r="N205" s="35">
        <f t="shared" si="10"/>
        <v>84345.79372284413</v>
      </c>
      <c r="O205" s="36">
        <f t="shared" si="11"/>
        <v>0.11639719533752489</v>
      </c>
      <c r="P205" s="17"/>
      <c r="Q205" s="17"/>
      <c r="R205" s="17"/>
      <c r="S205" s="17"/>
      <c r="T205" s="17"/>
      <c r="U205" s="17"/>
    </row>
    <row r="206" spans="1:21" x14ac:dyDescent="0.25">
      <c r="A206" s="17">
        <v>201</v>
      </c>
      <c r="B206" s="17">
        <v>24538.799999999999</v>
      </c>
      <c r="C206" s="17">
        <v>152.80000000000001</v>
      </c>
      <c r="D206" s="17">
        <v>0.14000000000000001</v>
      </c>
      <c r="E206" s="17">
        <v>484.92</v>
      </c>
      <c r="F206" s="17">
        <v>3169</v>
      </c>
      <c r="G206" s="17">
        <v>4871</v>
      </c>
      <c r="H206" s="17">
        <v>154.26</v>
      </c>
      <c r="I206" s="17">
        <v>153.47999999999999</v>
      </c>
      <c r="J206" s="17">
        <v>3.88</v>
      </c>
      <c r="K206" s="17">
        <v>0.26</v>
      </c>
      <c r="L206" s="17">
        <v>0.45</v>
      </c>
      <c r="M206" s="17">
        <f t="shared" si="9"/>
        <v>638.4</v>
      </c>
      <c r="N206" s="35">
        <f t="shared" si="10"/>
        <v>144904.07619123705</v>
      </c>
      <c r="O206" s="36">
        <f t="shared" si="11"/>
        <v>0.19996762514390712</v>
      </c>
      <c r="P206" s="17"/>
      <c r="Q206" s="17"/>
      <c r="R206" s="17"/>
      <c r="S206" s="17"/>
      <c r="T206" s="17"/>
      <c r="U206" s="17"/>
    </row>
    <row r="207" spans="1:21" x14ac:dyDescent="0.25">
      <c r="A207" s="17">
        <v>202</v>
      </c>
      <c r="B207" s="17">
        <v>22287.72</v>
      </c>
      <c r="C207" s="17">
        <v>30.73</v>
      </c>
      <c r="D207" s="17">
        <v>0.08</v>
      </c>
      <c r="E207" s="17">
        <v>614.9</v>
      </c>
      <c r="F207" s="17">
        <v>1840</v>
      </c>
      <c r="G207" s="17">
        <v>5067</v>
      </c>
      <c r="H207" s="17">
        <v>31.34</v>
      </c>
      <c r="I207" s="17">
        <v>68.31</v>
      </c>
      <c r="J207" s="17">
        <v>14.86</v>
      </c>
      <c r="K207" s="17">
        <v>7.0000000000000007E-2</v>
      </c>
      <c r="L207" s="17">
        <v>0.62</v>
      </c>
      <c r="M207" s="17">
        <f t="shared" si="9"/>
        <v>683.21</v>
      </c>
      <c r="N207" s="35">
        <f t="shared" si="10"/>
        <v>155075.05309306871</v>
      </c>
      <c r="O207" s="36">
        <f t="shared" si="11"/>
        <v>0.2140035732684348</v>
      </c>
      <c r="P207" s="17"/>
      <c r="Q207" s="17"/>
      <c r="R207" s="17"/>
      <c r="S207" s="17"/>
      <c r="T207" s="17"/>
      <c r="U207" s="17"/>
    </row>
    <row r="208" spans="1:21" x14ac:dyDescent="0.25">
      <c r="A208" s="17">
        <v>203</v>
      </c>
      <c r="B208" s="17">
        <v>20408.439999999999</v>
      </c>
      <c r="C208" s="17">
        <v>73.08</v>
      </c>
      <c r="D208" s="17">
        <v>0.11</v>
      </c>
      <c r="E208" s="17">
        <v>532.26</v>
      </c>
      <c r="F208" s="17">
        <v>5141</v>
      </c>
      <c r="G208" s="17">
        <v>5220</v>
      </c>
      <c r="H208" s="17">
        <v>75.28</v>
      </c>
      <c r="I208" s="17">
        <v>77.5</v>
      </c>
      <c r="J208" s="17">
        <v>10.94</v>
      </c>
      <c r="K208" s="17">
        <v>0.09</v>
      </c>
      <c r="L208" s="17">
        <v>0.66</v>
      </c>
      <c r="M208" s="17">
        <f t="shared" si="9"/>
        <v>609.76</v>
      </c>
      <c r="N208" s="35">
        <f t="shared" si="10"/>
        <v>138403.36700872291</v>
      </c>
      <c r="O208" s="36">
        <f t="shared" si="11"/>
        <v>0.1909966464720376</v>
      </c>
      <c r="P208" s="17"/>
      <c r="Q208" s="17"/>
      <c r="R208" s="17"/>
      <c r="S208" s="17"/>
      <c r="T208" s="17"/>
      <c r="U208" s="17"/>
    </row>
    <row r="209" spans="1:21" x14ac:dyDescent="0.25">
      <c r="A209" s="17">
        <v>204</v>
      </c>
      <c r="B209" s="17">
        <v>23551.84</v>
      </c>
      <c r="C209" s="17">
        <v>99.87</v>
      </c>
      <c r="D209" s="17">
        <v>0.1</v>
      </c>
      <c r="E209" s="17">
        <v>525.44000000000005</v>
      </c>
      <c r="F209" s="17">
        <v>2771</v>
      </c>
      <c r="G209" s="17">
        <v>5024</v>
      </c>
      <c r="H209" s="17">
        <v>98.25</v>
      </c>
      <c r="I209" s="17">
        <v>121.42</v>
      </c>
      <c r="J209" s="17">
        <v>5.5</v>
      </c>
      <c r="K209" s="17">
        <v>0.18</v>
      </c>
      <c r="L209" s="17">
        <v>0.5</v>
      </c>
      <c r="M209" s="17">
        <f t="shared" si="9"/>
        <v>646.86</v>
      </c>
      <c r="N209" s="35">
        <f t="shared" si="10"/>
        <v>146824.327576854</v>
      </c>
      <c r="O209" s="36">
        <f t="shared" si="11"/>
        <v>0.20261757205605851</v>
      </c>
      <c r="P209" s="17"/>
      <c r="Q209" s="17"/>
      <c r="R209" s="17"/>
      <c r="S209" s="17"/>
      <c r="T209" s="17"/>
      <c r="U209" s="17"/>
    </row>
    <row r="210" spans="1:21" x14ac:dyDescent="0.25">
      <c r="A210" s="17">
        <v>205</v>
      </c>
      <c r="B210" s="17">
        <v>21158.799999999999</v>
      </c>
      <c r="C210" s="17">
        <v>144.43</v>
      </c>
      <c r="D210" s="17">
        <v>0.06</v>
      </c>
      <c r="E210" s="17">
        <v>950.26</v>
      </c>
      <c r="F210" s="17">
        <v>1599</v>
      </c>
      <c r="G210" s="17">
        <v>5029</v>
      </c>
      <c r="H210" s="17">
        <v>144.35</v>
      </c>
      <c r="I210" s="17">
        <v>143.01</v>
      </c>
      <c r="J210" s="17">
        <v>7.41</v>
      </c>
      <c r="K210" s="17">
        <v>0.13</v>
      </c>
      <c r="L210" s="17">
        <v>0.22</v>
      </c>
      <c r="M210" s="17">
        <f t="shared" si="9"/>
        <v>1093.27</v>
      </c>
      <c r="N210" s="35">
        <f t="shared" si="10"/>
        <v>248150.50027818567</v>
      </c>
      <c r="O210" s="36">
        <f t="shared" si="11"/>
        <v>0.34244769038389622</v>
      </c>
      <c r="P210" s="17"/>
      <c r="Q210" s="17"/>
      <c r="R210" s="17"/>
      <c r="S210" s="17"/>
      <c r="T210" s="17"/>
      <c r="U210" s="17"/>
    </row>
    <row r="211" spans="1:21" x14ac:dyDescent="0.25">
      <c r="A211" s="17">
        <v>206</v>
      </c>
      <c r="B211" s="17">
        <v>14831.44</v>
      </c>
      <c r="C211" s="17">
        <v>44.65</v>
      </c>
      <c r="D211" s="17">
        <v>0.1</v>
      </c>
      <c r="E211" s="17">
        <v>419.19</v>
      </c>
      <c r="F211" s="17">
        <v>5416</v>
      </c>
      <c r="G211" s="17">
        <v>5146</v>
      </c>
      <c r="H211" s="17">
        <v>44.5</v>
      </c>
      <c r="I211" s="17">
        <v>80.89</v>
      </c>
      <c r="J211" s="17">
        <v>7.75</v>
      </c>
      <c r="K211" s="17">
        <v>0.13</v>
      </c>
      <c r="L211" s="17">
        <v>0.52</v>
      </c>
      <c r="M211" s="17">
        <f t="shared" si="9"/>
        <v>500.08</v>
      </c>
      <c r="N211" s="35">
        <f t="shared" si="10"/>
        <v>113508.19301646903</v>
      </c>
      <c r="O211" s="36">
        <f t="shared" si="11"/>
        <v>0.15664130636272725</v>
      </c>
      <c r="P211" s="17"/>
      <c r="Q211" s="17"/>
      <c r="R211" s="17"/>
      <c r="S211" s="17"/>
      <c r="T211" s="17"/>
      <c r="U211" s="17"/>
    </row>
    <row r="212" spans="1:21" x14ac:dyDescent="0.25">
      <c r="A212" s="17">
        <v>207</v>
      </c>
      <c r="B212" s="17">
        <v>39072.800000000003</v>
      </c>
      <c r="C212" s="17">
        <v>45.55</v>
      </c>
      <c r="D212" s="17">
        <v>7.0000000000000007E-2</v>
      </c>
      <c r="E212" s="17">
        <v>715.75</v>
      </c>
      <c r="F212" s="17">
        <v>5728</v>
      </c>
      <c r="G212" s="17">
        <v>5259</v>
      </c>
      <c r="H212" s="17">
        <v>40.29</v>
      </c>
      <c r="I212" s="17">
        <v>306.10000000000002</v>
      </c>
      <c r="J212" s="17">
        <v>2.5</v>
      </c>
      <c r="K212" s="17">
        <v>0.4</v>
      </c>
      <c r="L212" s="17">
        <v>0.25</v>
      </c>
      <c r="M212" s="17">
        <f t="shared" si="9"/>
        <v>1021.85</v>
      </c>
      <c r="N212" s="35">
        <f t="shared" si="10"/>
        <v>231939.58373436026</v>
      </c>
      <c r="O212" s="36">
        <f t="shared" si="11"/>
        <v>0.32007662555341715</v>
      </c>
      <c r="P212" s="17"/>
      <c r="Q212" s="17"/>
      <c r="R212" s="17"/>
      <c r="S212" s="17"/>
      <c r="T212" s="17"/>
      <c r="U212" s="17"/>
    </row>
    <row r="213" spans="1:21" x14ac:dyDescent="0.25">
      <c r="A213" s="17">
        <v>208</v>
      </c>
      <c r="B213" s="17">
        <v>14567.8</v>
      </c>
      <c r="C213" s="17">
        <v>31.11</v>
      </c>
      <c r="D213" s="17">
        <v>0.12</v>
      </c>
      <c r="E213" s="17">
        <v>458.64</v>
      </c>
      <c r="F213" s="17">
        <v>2020</v>
      </c>
      <c r="G213" s="17">
        <v>5206</v>
      </c>
      <c r="H213" s="17">
        <v>34.14</v>
      </c>
      <c r="I213" s="17">
        <v>73.36</v>
      </c>
      <c r="J213" s="17">
        <v>9.43</v>
      </c>
      <c r="K213" s="17">
        <v>0.11</v>
      </c>
      <c r="L213" s="17">
        <v>0.51</v>
      </c>
      <c r="M213" s="17">
        <f t="shared" si="9"/>
        <v>532</v>
      </c>
      <c r="N213" s="35">
        <f t="shared" si="10"/>
        <v>120753.39682603088</v>
      </c>
      <c r="O213" s="36">
        <f t="shared" si="11"/>
        <v>0.16663968761992259</v>
      </c>
      <c r="P213" s="17"/>
      <c r="Q213" s="17"/>
      <c r="R213" s="17"/>
      <c r="S213" s="17"/>
      <c r="T213" s="17"/>
      <c r="U213" s="17"/>
    </row>
    <row r="214" spans="1:21" x14ac:dyDescent="0.25">
      <c r="A214" s="17">
        <v>209</v>
      </c>
      <c r="B214" s="17">
        <v>25113.4</v>
      </c>
      <c r="C214" s="17">
        <v>68.28</v>
      </c>
      <c r="D214" s="17">
        <v>7.0000000000000007E-2</v>
      </c>
      <c r="E214" s="17">
        <v>638.1</v>
      </c>
      <c r="F214" s="17">
        <v>6422</v>
      </c>
      <c r="G214" s="17">
        <v>5360</v>
      </c>
      <c r="H214" s="17">
        <v>72.45</v>
      </c>
      <c r="I214" s="17">
        <v>132.78</v>
      </c>
      <c r="J214" s="17">
        <v>6.35</v>
      </c>
      <c r="K214" s="17">
        <v>0.16</v>
      </c>
      <c r="L214" s="17">
        <v>0.44</v>
      </c>
      <c r="M214" s="17">
        <f t="shared" si="9"/>
        <v>770.88</v>
      </c>
      <c r="N214" s="35">
        <f t="shared" si="10"/>
        <v>174974.39576174939</v>
      </c>
      <c r="O214" s="36">
        <f t="shared" si="11"/>
        <v>0.24146466615121415</v>
      </c>
      <c r="P214" s="17"/>
      <c r="Q214" s="17"/>
      <c r="R214" s="17"/>
      <c r="S214" s="17"/>
      <c r="T214" s="17"/>
      <c r="U214" s="17"/>
    </row>
    <row r="215" spans="1:21" x14ac:dyDescent="0.25">
      <c r="A215" s="17">
        <v>210</v>
      </c>
      <c r="B215" s="17">
        <v>2501.1999999999998</v>
      </c>
      <c r="C215" s="17">
        <v>160.05000000000001</v>
      </c>
      <c r="D215" s="17">
        <v>0.31</v>
      </c>
      <c r="E215" s="17">
        <v>88.74</v>
      </c>
      <c r="F215" s="17">
        <v>2490</v>
      </c>
      <c r="G215" s="17">
        <v>5157</v>
      </c>
      <c r="H215" s="17">
        <v>148.16999999999999</v>
      </c>
      <c r="I215" s="17">
        <v>45.22</v>
      </c>
      <c r="J215" s="17">
        <v>2.2200000000000002</v>
      </c>
      <c r="K215" s="17">
        <v>0.45</v>
      </c>
      <c r="L215" s="17">
        <v>0.79</v>
      </c>
      <c r="M215" s="17">
        <f t="shared" si="9"/>
        <v>133.95999999999998</v>
      </c>
      <c r="N215" s="35">
        <f t="shared" si="10"/>
        <v>30406.250072960702</v>
      </c>
      <c r="O215" s="36">
        <f t="shared" si="11"/>
        <v>4.1960625100685767E-2</v>
      </c>
      <c r="P215" s="17"/>
      <c r="Q215" s="17"/>
      <c r="R215" s="17"/>
      <c r="S215" s="17"/>
      <c r="T215" s="17"/>
      <c r="U215" s="17"/>
    </row>
    <row r="216" spans="1:21" x14ac:dyDescent="0.25">
      <c r="A216" s="17">
        <v>211</v>
      </c>
      <c r="B216" s="17">
        <v>10491.52</v>
      </c>
      <c r="C216" s="17">
        <v>157.47999999999999</v>
      </c>
      <c r="D216" s="17">
        <v>0.15</v>
      </c>
      <c r="E216" s="17">
        <v>288.55</v>
      </c>
      <c r="F216" s="17">
        <v>5640</v>
      </c>
      <c r="G216" s="17">
        <v>5167</v>
      </c>
      <c r="H216" s="17">
        <v>155.51</v>
      </c>
      <c r="I216" s="17">
        <v>72.45</v>
      </c>
      <c r="J216" s="17">
        <v>6.52</v>
      </c>
      <c r="K216" s="17">
        <v>0.15</v>
      </c>
      <c r="L216" s="17">
        <v>0.61</v>
      </c>
      <c r="M216" s="17">
        <f t="shared" si="9"/>
        <v>361</v>
      </c>
      <c r="N216" s="35">
        <f t="shared" si="10"/>
        <v>81939.804989092387</v>
      </c>
      <c r="O216" s="36">
        <f t="shared" si="11"/>
        <v>0.11307693088494748</v>
      </c>
      <c r="P216" s="17"/>
      <c r="Q216" s="17"/>
      <c r="R216" s="17"/>
      <c r="S216" s="17"/>
      <c r="T216" s="17"/>
      <c r="U216" s="17"/>
    </row>
    <row r="217" spans="1:21" x14ac:dyDescent="0.25">
      <c r="A217" s="17">
        <v>212</v>
      </c>
      <c r="B217" s="17">
        <v>27932.32</v>
      </c>
      <c r="C217" s="17">
        <v>60.27</v>
      </c>
      <c r="D217" s="17">
        <v>0.09</v>
      </c>
      <c r="E217" s="17">
        <v>672.47</v>
      </c>
      <c r="F217" s="17">
        <v>2002</v>
      </c>
      <c r="G217" s="17">
        <v>5402</v>
      </c>
      <c r="H217" s="17">
        <v>58.28</v>
      </c>
      <c r="I217" s="17">
        <v>163.49</v>
      </c>
      <c r="J217" s="17">
        <v>4.67</v>
      </c>
      <c r="K217" s="17">
        <v>0.21</v>
      </c>
      <c r="L217" s="17">
        <v>0.38</v>
      </c>
      <c r="M217" s="17">
        <f t="shared" si="9"/>
        <v>835.96</v>
      </c>
      <c r="N217" s="35">
        <f t="shared" si="10"/>
        <v>189746.25866670822</v>
      </c>
      <c r="O217" s="36">
        <f t="shared" si="11"/>
        <v>0.26184983696005731</v>
      </c>
      <c r="P217" s="17"/>
      <c r="Q217" s="17"/>
      <c r="R217" s="17"/>
      <c r="S217" s="17"/>
      <c r="T217" s="17"/>
      <c r="U217" s="17"/>
    </row>
    <row r="218" spans="1:21" x14ac:dyDescent="0.25">
      <c r="A218" s="17">
        <v>213</v>
      </c>
      <c r="B218" s="17">
        <v>5915</v>
      </c>
      <c r="C218" s="17">
        <v>14.93</v>
      </c>
      <c r="D218" s="17">
        <v>0.16</v>
      </c>
      <c r="E218" s="17">
        <v>238.58</v>
      </c>
      <c r="F218" s="17">
        <v>4735</v>
      </c>
      <c r="G218" s="17">
        <v>5216</v>
      </c>
      <c r="H218" s="17">
        <v>16.46</v>
      </c>
      <c r="I218" s="17">
        <v>42.16</v>
      </c>
      <c r="J218" s="17">
        <v>8.6300000000000008</v>
      </c>
      <c r="K218" s="17">
        <v>0.12</v>
      </c>
      <c r="L218" s="17">
        <v>0.65</v>
      </c>
      <c r="M218" s="17">
        <f t="shared" si="9"/>
        <v>280.74</v>
      </c>
      <c r="N218" s="35">
        <f t="shared" si="10"/>
        <v>63722.384633345697</v>
      </c>
      <c r="O218" s="36">
        <f t="shared" si="11"/>
        <v>8.793689079401705E-2</v>
      </c>
      <c r="P218" s="17"/>
      <c r="Q218" s="17"/>
      <c r="R218" s="17"/>
      <c r="S218" s="17"/>
      <c r="T218" s="17"/>
      <c r="U218" s="17"/>
    </row>
    <row r="219" spans="1:21" x14ac:dyDescent="0.25">
      <c r="A219" s="17">
        <v>214</v>
      </c>
      <c r="B219" s="17">
        <v>50193</v>
      </c>
      <c r="C219" s="17">
        <v>134.38999999999999</v>
      </c>
      <c r="D219" s="17">
        <v>0.05</v>
      </c>
      <c r="E219" s="17">
        <v>1708.11</v>
      </c>
      <c r="F219" s="17">
        <v>3985</v>
      </c>
      <c r="G219" s="17">
        <v>5204</v>
      </c>
      <c r="H219" s="17">
        <v>134.19999999999999</v>
      </c>
      <c r="I219" s="17">
        <v>34.46</v>
      </c>
      <c r="J219" s="17">
        <v>57.63</v>
      </c>
      <c r="K219" s="17">
        <v>0.02</v>
      </c>
      <c r="L219" s="17">
        <v>0.86</v>
      </c>
      <c r="M219" s="17">
        <f t="shared" si="9"/>
        <v>1742.57</v>
      </c>
      <c r="N219" s="35">
        <f t="shared" si="10"/>
        <v>395528.65922394098</v>
      </c>
      <c r="O219" s="36">
        <f t="shared" si="11"/>
        <v>0.54582954972903852</v>
      </c>
      <c r="P219" s="17"/>
      <c r="Q219" s="17"/>
      <c r="R219" s="17"/>
      <c r="S219" s="17"/>
      <c r="T219" s="17"/>
      <c r="U219" s="17"/>
    </row>
    <row r="220" spans="1:21" x14ac:dyDescent="0.25">
      <c r="A220" s="17">
        <v>215</v>
      </c>
      <c r="B220" s="17">
        <v>3366.48</v>
      </c>
      <c r="C220" s="17">
        <v>114.43</v>
      </c>
      <c r="D220" s="17">
        <v>0.23</v>
      </c>
      <c r="E220" s="17">
        <v>121.2</v>
      </c>
      <c r="F220" s="17">
        <v>1679</v>
      </c>
      <c r="G220" s="17">
        <v>5225</v>
      </c>
      <c r="H220" s="17">
        <v>112.71</v>
      </c>
      <c r="I220" s="17">
        <v>48.76</v>
      </c>
      <c r="J220" s="17">
        <v>3.6</v>
      </c>
      <c r="K220" s="17">
        <v>0.28000000000000003</v>
      </c>
      <c r="L220" s="17">
        <v>0.68</v>
      </c>
      <c r="M220" s="17">
        <f t="shared" si="9"/>
        <v>169.96</v>
      </c>
      <c r="N220" s="35">
        <f t="shared" si="10"/>
        <v>38577.53256494776</v>
      </c>
      <c r="O220" s="36">
        <f t="shared" si="11"/>
        <v>5.3236994939627906E-2</v>
      </c>
      <c r="P220" s="17"/>
      <c r="Q220" s="17"/>
      <c r="R220" s="17"/>
      <c r="S220" s="17"/>
      <c r="T220" s="17"/>
      <c r="U220" s="17"/>
    </row>
    <row r="221" spans="1:21" x14ac:dyDescent="0.25">
      <c r="A221" s="17">
        <v>216</v>
      </c>
      <c r="B221" s="17">
        <v>5022.68</v>
      </c>
      <c r="C221" s="17">
        <v>103.17</v>
      </c>
      <c r="D221" s="17">
        <v>0.4</v>
      </c>
      <c r="E221" s="17">
        <v>123.6</v>
      </c>
      <c r="F221" s="17">
        <v>2914</v>
      </c>
      <c r="G221" s="17">
        <v>5236</v>
      </c>
      <c r="H221" s="17">
        <v>112.25</v>
      </c>
      <c r="I221" s="17">
        <v>60.82</v>
      </c>
      <c r="J221" s="17">
        <v>2.11</v>
      </c>
      <c r="K221" s="17">
        <v>0.47</v>
      </c>
      <c r="L221" s="17">
        <v>0.86</v>
      </c>
      <c r="M221" s="17">
        <f t="shared" si="9"/>
        <v>184.42</v>
      </c>
      <c r="N221" s="35">
        <f t="shared" si="10"/>
        <v>41859.664365895886</v>
      </c>
      <c r="O221" s="36">
        <f t="shared" si="11"/>
        <v>5.7766336824936315E-2</v>
      </c>
      <c r="P221" s="17"/>
      <c r="Q221" s="17"/>
      <c r="R221" s="17"/>
      <c r="S221" s="17"/>
      <c r="T221" s="17"/>
      <c r="U221" s="17"/>
    </row>
    <row r="222" spans="1:21" x14ac:dyDescent="0.25">
      <c r="A222" s="17">
        <v>217</v>
      </c>
      <c r="B222" s="17">
        <v>21564.400000000001</v>
      </c>
      <c r="C222" s="17">
        <v>19.149999999999999</v>
      </c>
      <c r="D222" s="17">
        <v>0.11</v>
      </c>
      <c r="E222" s="17">
        <v>435.07</v>
      </c>
      <c r="F222" s="17">
        <v>1425</v>
      </c>
      <c r="G222" s="17">
        <v>5377</v>
      </c>
      <c r="H222" s="17">
        <v>17.03</v>
      </c>
      <c r="I222" s="17">
        <v>125.54</v>
      </c>
      <c r="J222" s="17">
        <v>4.47</v>
      </c>
      <c r="K222" s="17">
        <v>0.22</v>
      </c>
      <c r="L222" s="17">
        <v>0.48</v>
      </c>
      <c r="M222" s="17">
        <f t="shared" si="9"/>
        <v>560.61</v>
      </c>
      <c r="N222" s="35">
        <f t="shared" si="10"/>
        <v>127247.29660646837</v>
      </c>
      <c r="O222" s="36">
        <f t="shared" si="11"/>
        <v>0.17560126931692635</v>
      </c>
      <c r="P222" s="17"/>
      <c r="Q222" s="17"/>
      <c r="R222" s="17"/>
      <c r="S222" s="17"/>
      <c r="T222" s="17"/>
      <c r="U222" s="17"/>
    </row>
    <row r="223" spans="1:21" x14ac:dyDescent="0.25">
      <c r="A223" s="17">
        <v>218</v>
      </c>
      <c r="B223" s="17">
        <v>9504.56</v>
      </c>
      <c r="C223" s="17">
        <v>100.89</v>
      </c>
      <c r="D223" s="17">
        <v>0.16</v>
      </c>
      <c r="E223" s="17">
        <v>255.2</v>
      </c>
      <c r="F223" s="17">
        <v>3264</v>
      </c>
      <c r="G223" s="17">
        <v>5305</v>
      </c>
      <c r="H223" s="17">
        <v>98.79</v>
      </c>
      <c r="I223" s="17">
        <v>62.19</v>
      </c>
      <c r="J223" s="17">
        <v>5.4</v>
      </c>
      <c r="K223" s="17">
        <v>0.19</v>
      </c>
      <c r="L223" s="17">
        <v>0.69</v>
      </c>
      <c r="M223" s="17">
        <f t="shared" si="9"/>
        <v>317.39</v>
      </c>
      <c r="N223" s="35">
        <f t="shared" si="10"/>
        <v>72041.20417032695</v>
      </c>
      <c r="O223" s="36">
        <f t="shared" si="11"/>
        <v>9.9416861755051184E-2</v>
      </c>
      <c r="P223" s="17"/>
      <c r="Q223" s="17"/>
      <c r="R223" s="17"/>
      <c r="S223" s="17"/>
      <c r="T223" s="17"/>
      <c r="U223" s="17"/>
    </row>
    <row r="224" spans="1:21" x14ac:dyDescent="0.25">
      <c r="A224" s="17">
        <v>219</v>
      </c>
      <c r="B224" s="17">
        <v>17947.8</v>
      </c>
      <c r="C224" s="17">
        <v>82.03</v>
      </c>
      <c r="D224" s="17">
        <v>7.0000000000000007E-2</v>
      </c>
      <c r="E224" s="17">
        <v>846.84</v>
      </c>
      <c r="F224" s="17">
        <v>3124</v>
      </c>
      <c r="G224" s="17">
        <v>5676</v>
      </c>
      <c r="H224" s="17">
        <v>81.349999999999994</v>
      </c>
      <c r="I224" s="17">
        <v>24.41</v>
      </c>
      <c r="J224" s="17">
        <v>39.32</v>
      </c>
      <c r="K224" s="17">
        <v>0.03</v>
      </c>
      <c r="L224" s="17">
        <v>0.88</v>
      </c>
      <c r="M224" s="17">
        <f t="shared" si="9"/>
        <v>871.25</v>
      </c>
      <c r="N224" s="35">
        <f t="shared" si="10"/>
        <v>197756.38530954774</v>
      </c>
      <c r="O224" s="36">
        <f t="shared" si="11"/>
        <v>0.27290381172717587</v>
      </c>
      <c r="P224" s="17"/>
      <c r="Q224" s="17"/>
      <c r="R224" s="17"/>
      <c r="S224" s="17"/>
      <c r="T224" s="17"/>
      <c r="U224" s="17"/>
    </row>
    <row r="225" spans="1:21" x14ac:dyDescent="0.25">
      <c r="A225" s="17">
        <v>220</v>
      </c>
      <c r="B225" s="17">
        <v>42831.360000000001</v>
      </c>
      <c r="C225" s="17">
        <v>129.47</v>
      </c>
      <c r="D225" s="17">
        <v>7.0000000000000007E-2</v>
      </c>
      <c r="E225" s="17">
        <v>899.08</v>
      </c>
      <c r="F225" s="17">
        <v>3518</v>
      </c>
      <c r="G225" s="17">
        <v>5362</v>
      </c>
      <c r="H225" s="17">
        <v>126.77</v>
      </c>
      <c r="I225" s="17">
        <v>270.18</v>
      </c>
      <c r="J225" s="17">
        <v>4.18</v>
      </c>
      <c r="K225" s="17">
        <v>0.24</v>
      </c>
      <c r="L225" s="17">
        <v>0.24</v>
      </c>
      <c r="M225" s="17">
        <f t="shared" si="9"/>
        <v>1169.26</v>
      </c>
      <c r="N225" s="35">
        <f t="shared" si="10"/>
        <v>265398.71573835501</v>
      </c>
      <c r="O225" s="36">
        <f t="shared" si="11"/>
        <v>0.3662502277189299</v>
      </c>
      <c r="P225" s="17"/>
      <c r="Q225" s="17"/>
      <c r="R225" s="17"/>
      <c r="S225" s="17"/>
      <c r="T225" s="17"/>
      <c r="U225" s="17"/>
    </row>
    <row r="226" spans="1:21" x14ac:dyDescent="0.25">
      <c r="A226" s="17">
        <v>221</v>
      </c>
      <c r="B226" s="17">
        <v>2169.96</v>
      </c>
      <c r="C226" s="17">
        <v>142.24</v>
      </c>
      <c r="D226" s="17">
        <v>0.42</v>
      </c>
      <c r="E226" s="17">
        <v>68.69</v>
      </c>
      <c r="F226" s="17">
        <v>2625</v>
      </c>
      <c r="G226" s="17">
        <v>5368</v>
      </c>
      <c r="H226" s="17">
        <v>150.52000000000001</v>
      </c>
      <c r="I226" s="17">
        <v>54.51</v>
      </c>
      <c r="J226" s="17">
        <v>1.41</v>
      </c>
      <c r="K226" s="17">
        <v>0.71</v>
      </c>
      <c r="L226" s="17">
        <v>0.8</v>
      </c>
      <c r="M226" s="17">
        <f t="shared" si="9"/>
        <v>123.19999999999999</v>
      </c>
      <c r="N226" s="35">
        <f t="shared" si="10"/>
        <v>27963.944528133463</v>
      </c>
      <c r="O226" s="36">
        <f t="shared" si="11"/>
        <v>3.8590243448824176E-2</v>
      </c>
      <c r="P226" s="17"/>
      <c r="Q226" s="17"/>
      <c r="R226" s="17"/>
      <c r="S226" s="17"/>
      <c r="T226" s="17"/>
      <c r="U226" s="17"/>
    </row>
    <row r="227" spans="1:21" x14ac:dyDescent="0.25">
      <c r="A227" s="17">
        <v>222</v>
      </c>
      <c r="B227" s="17">
        <v>14351.48</v>
      </c>
      <c r="C227" s="17">
        <v>5.8</v>
      </c>
      <c r="D227" s="17">
        <v>0.16</v>
      </c>
      <c r="E227" s="17">
        <v>340.88</v>
      </c>
      <c r="F227" s="17">
        <v>1540</v>
      </c>
      <c r="G227" s="17">
        <v>5399</v>
      </c>
      <c r="H227" s="17">
        <v>7.45</v>
      </c>
      <c r="I227" s="17">
        <v>76.13</v>
      </c>
      <c r="J227" s="17">
        <v>6.83</v>
      </c>
      <c r="K227" s="17">
        <v>0.15</v>
      </c>
      <c r="L227" s="17">
        <v>0.69</v>
      </c>
      <c r="M227" s="17">
        <f t="shared" si="9"/>
        <v>417.01</v>
      </c>
      <c r="N227" s="35">
        <f t="shared" si="10"/>
        <v>94652.958666208899</v>
      </c>
      <c r="O227" s="36">
        <f t="shared" si="11"/>
        <v>0.13062108295936828</v>
      </c>
      <c r="P227" s="17"/>
      <c r="Q227" s="17"/>
      <c r="R227" s="17"/>
      <c r="S227" s="17"/>
      <c r="T227" s="17"/>
      <c r="U227" s="17"/>
    </row>
    <row r="228" spans="1:21" x14ac:dyDescent="0.25">
      <c r="A228" s="17">
        <v>223</v>
      </c>
      <c r="B228" s="17">
        <v>5286.32</v>
      </c>
      <c r="C228" s="17">
        <v>17.98</v>
      </c>
      <c r="D228" s="17">
        <v>0.37</v>
      </c>
      <c r="E228" s="17">
        <v>155.5</v>
      </c>
      <c r="F228" s="17">
        <v>5128</v>
      </c>
      <c r="G228" s="17">
        <v>5414</v>
      </c>
      <c r="H228" s="17">
        <v>20.56</v>
      </c>
      <c r="I228" s="17">
        <v>46.04</v>
      </c>
      <c r="J228" s="17">
        <v>3.56</v>
      </c>
      <c r="K228" s="17">
        <v>0.28000000000000003</v>
      </c>
      <c r="L228" s="17">
        <v>0.86</v>
      </c>
      <c r="M228" s="17">
        <f t="shared" si="9"/>
        <v>201.54</v>
      </c>
      <c r="N228" s="35">
        <f t="shared" si="10"/>
        <v>45745.56315097418</v>
      </c>
      <c r="O228" s="36">
        <f t="shared" si="11"/>
        <v>6.3128877148344364E-2</v>
      </c>
      <c r="P228" s="17"/>
      <c r="Q228" s="17"/>
      <c r="R228" s="17"/>
      <c r="S228" s="17"/>
      <c r="T228" s="17"/>
      <c r="U228" s="17"/>
    </row>
    <row r="229" spans="1:21" x14ac:dyDescent="0.25">
      <c r="A229" s="17">
        <v>224</v>
      </c>
      <c r="B229" s="17">
        <v>33137.519999999997</v>
      </c>
      <c r="C229" s="17">
        <v>108.73</v>
      </c>
      <c r="D229" s="17">
        <v>0.12</v>
      </c>
      <c r="E229" s="17">
        <v>594.4</v>
      </c>
      <c r="F229" s="17">
        <v>1818</v>
      </c>
      <c r="G229" s="17">
        <v>5416</v>
      </c>
      <c r="H229" s="17">
        <v>112.64</v>
      </c>
      <c r="I229" s="17">
        <v>146.59</v>
      </c>
      <c r="J229" s="17">
        <v>5.01</v>
      </c>
      <c r="K229" s="17">
        <v>0.2</v>
      </c>
      <c r="L229" s="17">
        <v>0.49</v>
      </c>
      <c r="M229" s="17">
        <f t="shared" si="9"/>
        <v>740.99</v>
      </c>
      <c r="N229" s="35">
        <f t="shared" si="10"/>
        <v>168189.96149270792</v>
      </c>
      <c r="O229" s="36">
        <f t="shared" si="11"/>
        <v>0.23210214685993691</v>
      </c>
      <c r="P229" s="17"/>
      <c r="Q229" s="17"/>
      <c r="R229" s="17"/>
      <c r="S229" s="17"/>
      <c r="T229" s="17"/>
      <c r="U229" s="17"/>
    </row>
    <row r="230" spans="1:21" x14ac:dyDescent="0.25">
      <c r="A230" s="17">
        <v>225</v>
      </c>
      <c r="B230" s="17">
        <v>83188.56</v>
      </c>
      <c r="C230" s="17">
        <v>86.95</v>
      </c>
      <c r="D230" s="17">
        <v>0.04</v>
      </c>
      <c r="E230" s="17">
        <v>916.83</v>
      </c>
      <c r="F230" s="17">
        <v>2473</v>
      </c>
      <c r="G230" s="17">
        <v>5784</v>
      </c>
      <c r="H230" s="17">
        <v>70.790000000000006</v>
      </c>
      <c r="I230" s="17">
        <v>585.41999999999996</v>
      </c>
      <c r="J230" s="17">
        <v>1.83</v>
      </c>
      <c r="K230" s="17">
        <v>0.55000000000000004</v>
      </c>
      <c r="L230" s="17">
        <v>0.2</v>
      </c>
      <c r="M230" s="17">
        <f t="shared" si="9"/>
        <v>1502.25</v>
      </c>
      <c r="N230" s="35">
        <f t="shared" si="10"/>
        <v>340980.80898854299</v>
      </c>
      <c r="O230" s="36">
        <f t="shared" si="11"/>
        <v>0.4705535164041893</v>
      </c>
      <c r="P230" s="17"/>
      <c r="Q230" s="17"/>
      <c r="R230" s="17"/>
      <c r="S230" s="17"/>
      <c r="T230" s="17"/>
      <c r="U230" s="17"/>
    </row>
    <row r="231" spans="1:21" x14ac:dyDescent="0.25">
      <c r="A231" s="17">
        <v>226</v>
      </c>
      <c r="B231" s="17">
        <v>16913.52</v>
      </c>
      <c r="C231" s="17">
        <v>159.47999999999999</v>
      </c>
      <c r="D231" s="17">
        <v>7.0000000000000007E-2</v>
      </c>
      <c r="E231" s="17">
        <v>614.57000000000005</v>
      </c>
      <c r="F231" s="17">
        <v>5040</v>
      </c>
      <c r="G231" s="17">
        <v>5485</v>
      </c>
      <c r="H231" s="17">
        <v>156.04</v>
      </c>
      <c r="I231" s="17">
        <v>77.02</v>
      </c>
      <c r="J231" s="17">
        <v>12.02</v>
      </c>
      <c r="K231" s="17">
        <v>0.08</v>
      </c>
      <c r="L231" s="17">
        <v>0.46</v>
      </c>
      <c r="M231" s="17">
        <f t="shared" si="9"/>
        <v>691.59</v>
      </c>
      <c r="N231" s="35">
        <f t="shared" si="10"/>
        <v>156977.14607314792</v>
      </c>
      <c r="O231" s="36">
        <f t="shared" si="11"/>
        <v>0.21662846158094412</v>
      </c>
      <c r="P231" s="17"/>
      <c r="Q231" s="17"/>
      <c r="R231" s="17"/>
      <c r="S231" s="17"/>
      <c r="T231" s="17"/>
      <c r="U231" s="17"/>
    </row>
    <row r="232" spans="1:21" x14ac:dyDescent="0.25">
      <c r="A232" s="17">
        <v>227</v>
      </c>
      <c r="B232" s="17">
        <v>54424.76</v>
      </c>
      <c r="C232" s="17">
        <v>80.150000000000006</v>
      </c>
      <c r="D232" s="17">
        <v>0.05</v>
      </c>
      <c r="E232" s="17">
        <v>1060.3699999999999</v>
      </c>
      <c r="F232" s="17">
        <v>2648</v>
      </c>
      <c r="G232" s="17">
        <v>5914</v>
      </c>
      <c r="H232" s="17">
        <v>83.24</v>
      </c>
      <c r="I232" s="17">
        <v>243.48</v>
      </c>
      <c r="J232" s="17">
        <v>4.8</v>
      </c>
      <c r="K232" s="17">
        <v>0.21</v>
      </c>
      <c r="L232" s="17">
        <v>0.31</v>
      </c>
      <c r="M232" s="17">
        <f t="shared" si="9"/>
        <v>1303.8499999999999</v>
      </c>
      <c r="N232" s="35">
        <f t="shared" si="10"/>
        <v>295947.96325492545</v>
      </c>
      <c r="O232" s="36">
        <f t="shared" si="11"/>
        <v>0.40840818929179706</v>
      </c>
      <c r="P232" s="17"/>
      <c r="Q232" s="17"/>
      <c r="R232" s="17"/>
      <c r="S232" s="17"/>
      <c r="T232" s="17"/>
      <c r="U232" s="17"/>
    </row>
    <row r="233" spans="1:21" x14ac:dyDescent="0.25">
      <c r="A233" s="17">
        <v>228</v>
      </c>
      <c r="B233" s="17">
        <v>19894.68</v>
      </c>
      <c r="C233" s="17">
        <v>160.13999999999999</v>
      </c>
      <c r="D233" s="17">
        <v>0.1</v>
      </c>
      <c r="E233" s="17">
        <v>610.89</v>
      </c>
      <c r="F233" s="17">
        <v>5235</v>
      </c>
      <c r="G233" s="17">
        <v>5592</v>
      </c>
      <c r="H233" s="17">
        <v>161.63999999999999</v>
      </c>
      <c r="I233" s="17">
        <v>78.06</v>
      </c>
      <c r="J233" s="17">
        <v>10.93</v>
      </c>
      <c r="K233" s="17">
        <v>0.09</v>
      </c>
      <c r="L233" s="17">
        <v>0.53</v>
      </c>
      <c r="M233" s="17">
        <f t="shared" si="9"/>
        <v>688.95</v>
      </c>
      <c r="N233" s="35">
        <f t="shared" si="10"/>
        <v>156377.91869040221</v>
      </c>
      <c r="O233" s="36">
        <f t="shared" si="11"/>
        <v>0.21580152779275502</v>
      </c>
      <c r="P233" s="17"/>
      <c r="Q233" s="17"/>
      <c r="R233" s="17"/>
      <c r="S233" s="17"/>
      <c r="T233" s="17"/>
      <c r="U233" s="17"/>
    </row>
    <row r="234" spans="1:21" x14ac:dyDescent="0.25">
      <c r="A234" s="17">
        <v>229</v>
      </c>
      <c r="B234" s="17">
        <v>38957.879999999997</v>
      </c>
      <c r="C234" s="17">
        <v>162.63999999999999</v>
      </c>
      <c r="D234" s="17">
        <v>0.06</v>
      </c>
      <c r="E234" s="17">
        <v>1005.23</v>
      </c>
      <c r="F234" s="17">
        <v>3778</v>
      </c>
      <c r="G234" s="17">
        <v>5649</v>
      </c>
      <c r="H234" s="17">
        <v>165.32</v>
      </c>
      <c r="I234" s="17">
        <v>200.88</v>
      </c>
      <c r="J234" s="17">
        <v>6.59</v>
      </c>
      <c r="K234" s="17">
        <v>0.15</v>
      </c>
      <c r="L234" s="17">
        <v>0.28000000000000003</v>
      </c>
      <c r="M234" s="17">
        <f t="shared" si="9"/>
        <v>1206.1100000000001</v>
      </c>
      <c r="N234" s="35">
        <f t="shared" si="10"/>
        <v>273762.93128918065</v>
      </c>
      <c r="O234" s="36">
        <f t="shared" si="11"/>
        <v>0.37779284517906925</v>
      </c>
      <c r="P234" s="17"/>
      <c r="Q234" s="17"/>
      <c r="R234" s="17"/>
      <c r="S234" s="17"/>
      <c r="T234" s="17"/>
      <c r="U234" s="17"/>
    </row>
    <row r="235" spans="1:21" x14ac:dyDescent="0.25">
      <c r="A235" s="17">
        <v>230</v>
      </c>
      <c r="B235" s="17">
        <v>43649.32</v>
      </c>
      <c r="C235" s="17">
        <v>61.28</v>
      </c>
      <c r="D235" s="17">
        <v>0.06</v>
      </c>
      <c r="E235" s="17">
        <v>774.45</v>
      </c>
      <c r="F235" s="17">
        <v>3344</v>
      </c>
      <c r="G235" s="17">
        <v>5941</v>
      </c>
      <c r="H235" s="17">
        <v>64.12</v>
      </c>
      <c r="I235" s="17">
        <v>387.02</v>
      </c>
      <c r="J235" s="17">
        <v>2.21</v>
      </c>
      <c r="K235" s="17">
        <v>0.45</v>
      </c>
      <c r="L235" s="17">
        <v>0.2</v>
      </c>
      <c r="M235" s="17">
        <f t="shared" si="9"/>
        <v>1161.47</v>
      </c>
      <c r="N235" s="35">
        <f t="shared" si="10"/>
        <v>263630.54099911673</v>
      </c>
      <c r="O235" s="36">
        <f t="shared" si="11"/>
        <v>0.36381014657878108</v>
      </c>
      <c r="P235" s="17"/>
      <c r="Q235" s="17"/>
      <c r="R235" s="17"/>
      <c r="S235" s="17"/>
      <c r="T235" s="17"/>
      <c r="U235" s="17"/>
    </row>
    <row r="236" spans="1:21" x14ac:dyDescent="0.25">
      <c r="A236" s="17">
        <v>231</v>
      </c>
      <c r="B236" s="17">
        <v>25863.759999999998</v>
      </c>
      <c r="C236" s="17">
        <v>86.99</v>
      </c>
      <c r="D236" s="17">
        <v>0.1</v>
      </c>
      <c r="E236" s="17">
        <v>607.23</v>
      </c>
      <c r="F236" s="17">
        <v>2970</v>
      </c>
      <c r="G236" s="17">
        <v>5933</v>
      </c>
      <c r="H236" s="17">
        <v>86.07</v>
      </c>
      <c r="I236" s="17">
        <v>100.2</v>
      </c>
      <c r="J236" s="17">
        <v>8.94</v>
      </c>
      <c r="K236" s="17">
        <v>0.11</v>
      </c>
      <c r="L236" s="17">
        <v>0.51</v>
      </c>
      <c r="M236" s="17">
        <f t="shared" si="9"/>
        <v>707.43000000000006</v>
      </c>
      <c r="N236" s="35">
        <f t="shared" si="10"/>
        <v>160572.51036962224</v>
      </c>
      <c r="O236" s="36">
        <f t="shared" si="11"/>
        <v>0.22159006431007866</v>
      </c>
      <c r="P236" s="17"/>
      <c r="Q236" s="17"/>
      <c r="R236" s="17"/>
      <c r="S236" s="17"/>
      <c r="T236" s="17"/>
      <c r="U236" s="17"/>
    </row>
    <row r="237" spans="1:21" x14ac:dyDescent="0.25">
      <c r="A237" s="17">
        <v>232</v>
      </c>
      <c r="B237" s="17">
        <v>22997.52</v>
      </c>
      <c r="C237" s="17">
        <v>112</v>
      </c>
      <c r="D237" s="17">
        <v>0.12</v>
      </c>
      <c r="E237" s="17">
        <v>566.4</v>
      </c>
      <c r="F237" s="17">
        <v>4509</v>
      </c>
      <c r="G237" s="17">
        <v>5702</v>
      </c>
      <c r="H237" s="17">
        <v>112.68</v>
      </c>
      <c r="I237" s="17">
        <v>77.55</v>
      </c>
      <c r="J237" s="17">
        <v>9.93</v>
      </c>
      <c r="K237" s="17">
        <v>0.1</v>
      </c>
      <c r="L237" s="17">
        <v>0.65</v>
      </c>
      <c r="M237" s="17">
        <f t="shared" si="9"/>
        <v>643.94999999999993</v>
      </c>
      <c r="N237" s="35">
        <f t="shared" si="10"/>
        <v>146163.81557541838</v>
      </c>
      <c r="O237" s="36">
        <f t="shared" si="11"/>
        <v>0.20170606549407735</v>
      </c>
      <c r="P237" s="17"/>
      <c r="Q237" s="17"/>
      <c r="R237" s="17"/>
      <c r="S237" s="17"/>
      <c r="T237" s="17"/>
      <c r="U237" s="17"/>
    </row>
    <row r="238" spans="1:21" x14ac:dyDescent="0.25">
      <c r="A238" s="17">
        <v>233</v>
      </c>
      <c r="B238" s="17">
        <v>16399.759999999998</v>
      </c>
      <c r="C238" s="17">
        <v>131.57</v>
      </c>
      <c r="D238" s="17">
        <v>0.1</v>
      </c>
      <c r="E238" s="17">
        <v>451.51</v>
      </c>
      <c r="F238" s="17">
        <v>5794</v>
      </c>
      <c r="G238" s="17">
        <v>5708</v>
      </c>
      <c r="H238" s="17">
        <v>131.03</v>
      </c>
      <c r="I238" s="17">
        <v>81.400000000000006</v>
      </c>
      <c r="J238" s="17">
        <v>7.54</v>
      </c>
      <c r="K238" s="17">
        <v>0.13</v>
      </c>
      <c r="L238" s="17">
        <v>0.57999999999999996</v>
      </c>
      <c r="M238" s="17">
        <f t="shared" si="9"/>
        <v>532.91</v>
      </c>
      <c r="N238" s="35">
        <f t="shared" si="10"/>
        <v>120959.94868902277</v>
      </c>
      <c r="O238" s="36">
        <f t="shared" si="11"/>
        <v>0.16692472919085141</v>
      </c>
      <c r="P238" s="17"/>
      <c r="Q238" s="17"/>
      <c r="R238" s="17"/>
      <c r="S238" s="17"/>
      <c r="T238" s="17"/>
      <c r="U238" s="17"/>
    </row>
    <row r="239" spans="1:21" x14ac:dyDescent="0.25">
      <c r="A239" s="17">
        <v>234</v>
      </c>
      <c r="B239" s="17">
        <v>6138.08</v>
      </c>
      <c r="C239" s="17">
        <v>8.2899999999999991</v>
      </c>
      <c r="D239" s="17">
        <v>0.22</v>
      </c>
      <c r="E239" s="17">
        <v>200.92</v>
      </c>
      <c r="F239" s="17">
        <v>3950</v>
      </c>
      <c r="G239" s="17">
        <v>5746</v>
      </c>
      <c r="H239" s="17">
        <v>10.44</v>
      </c>
      <c r="I239" s="17">
        <v>51.24</v>
      </c>
      <c r="J239" s="17">
        <v>5.51</v>
      </c>
      <c r="K239" s="17">
        <v>0.18</v>
      </c>
      <c r="L239" s="17">
        <v>0.68</v>
      </c>
      <c r="M239" s="17">
        <f t="shared" si="9"/>
        <v>252.16</v>
      </c>
      <c r="N239" s="35">
        <f t="shared" si="10"/>
        <v>57235.294254984859</v>
      </c>
      <c r="O239" s="36">
        <f t="shared" si="11"/>
        <v>7.8984706071879102E-2</v>
      </c>
      <c r="P239" s="17"/>
      <c r="Q239" s="17"/>
      <c r="R239" s="17"/>
      <c r="S239" s="17"/>
      <c r="T239" s="17"/>
      <c r="U239" s="17"/>
    </row>
    <row r="240" spans="1:21" x14ac:dyDescent="0.25">
      <c r="A240" s="17">
        <v>235</v>
      </c>
      <c r="B240" s="17">
        <v>16683.68</v>
      </c>
      <c r="C240" s="17">
        <v>180</v>
      </c>
      <c r="D240" s="17">
        <v>0.1</v>
      </c>
      <c r="E240" s="17">
        <v>474.06</v>
      </c>
      <c r="F240" s="17">
        <v>1868</v>
      </c>
      <c r="G240" s="17">
        <v>5786</v>
      </c>
      <c r="H240" s="17">
        <v>3.46</v>
      </c>
      <c r="I240" s="17">
        <v>104</v>
      </c>
      <c r="J240" s="17">
        <v>5.67</v>
      </c>
      <c r="K240" s="17">
        <v>0.18</v>
      </c>
      <c r="L240" s="17">
        <v>0.43</v>
      </c>
      <c r="M240" s="17">
        <f t="shared" si="9"/>
        <v>578.05999999999995</v>
      </c>
      <c r="N240" s="35">
        <f t="shared" si="10"/>
        <v>131208.09881438984</v>
      </c>
      <c r="O240" s="36">
        <f t="shared" si="11"/>
        <v>0.18106717636385797</v>
      </c>
      <c r="P240" s="17"/>
      <c r="Q240" s="17"/>
      <c r="R240" s="17"/>
      <c r="S240" s="17"/>
      <c r="T240" s="17"/>
      <c r="U240" s="17"/>
    </row>
    <row r="241" spans="1:21" x14ac:dyDescent="0.25">
      <c r="A241" s="17">
        <v>236</v>
      </c>
      <c r="B241" s="17">
        <v>6394.96</v>
      </c>
      <c r="C241" s="17">
        <v>109.73</v>
      </c>
      <c r="D241" s="17">
        <v>0.17</v>
      </c>
      <c r="E241" s="17">
        <v>240.13</v>
      </c>
      <c r="F241" s="17">
        <v>4170</v>
      </c>
      <c r="G241" s="17">
        <v>5786</v>
      </c>
      <c r="H241" s="17">
        <v>109.61</v>
      </c>
      <c r="I241" s="17">
        <v>47.68</v>
      </c>
      <c r="J241" s="17">
        <v>7.19</v>
      </c>
      <c r="K241" s="17">
        <v>0.14000000000000001</v>
      </c>
      <c r="L241" s="17">
        <v>0.7</v>
      </c>
      <c r="M241" s="17">
        <f t="shared" si="9"/>
        <v>287.81</v>
      </c>
      <c r="N241" s="35">
        <f t="shared" si="10"/>
        <v>65327.133722744264</v>
      </c>
      <c r="O241" s="36">
        <f t="shared" si="11"/>
        <v>9.0151444537387077E-2</v>
      </c>
      <c r="P241" s="17"/>
      <c r="Q241" s="17"/>
      <c r="R241" s="17"/>
      <c r="S241" s="17"/>
      <c r="T241" s="17"/>
      <c r="U241" s="17"/>
    </row>
    <row r="242" spans="1:21" x14ac:dyDescent="0.25">
      <c r="A242" s="17">
        <v>237</v>
      </c>
      <c r="B242" s="17">
        <v>12918.36</v>
      </c>
      <c r="C242" s="17">
        <v>5.77</v>
      </c>
      <c r="D242" s="17">
        <v>0.14000000000000001</v>
      </c>
      <c r="E242" s="17">
        <v>397.12</v>
      </c>
      <c r="F242" s="17">
        <v>4763</v>
      </c>
      <c r="G242" s="17">
        <v>5813</v>
      </c>
      <c r="H242" s="17">
        <v>5.64</v>
      </c>
      <c r="I242" s="17">
        <v>92.12</v>
      </c>
      <c r="J242" s="17">
        <v>5.72</v>
      </c>
      <c r="K242" s="17">
        <v>0.17</v>
      </c>
      <c r="L242" s="17">
        <v>0.44</v>
      </c>
      <c r="M242" s="17">
        <f t="shared" si="9"/>
        <v>489.24</v>
      </c>
      <c r="N242" s="35">
        <f t="shared" si="10"/>
        <v>111047.72906610403</v>
      </c>
      <c r="O242" s="36">
        <f t="shared" si="11"/>
        <v>0.15324586611122357</v>
      </c>
      <c r="P242" s="17"/>
      <c r="Q242" s="17"/>
      <c r="R242" s="17"/>
      <c r="S242" s="17"/>
      <c r="T242" s="17"/>
      <c r="U242" s="17"/>
    </row>
    <row r="243" spans="1:21" x14ac:dyDescent="0.25">
      <c r="A243" s="17">
        <v>238</v>
      </c>
      <c r="B243" s="17">
        <v>18914.48</v>
      </c>
      <c r="C243" s="17">
        <v>77.41</v>
      </c>
      <c r="D243" s="17">
        <v>7.0000000000000007E-2</v>
      </c>
      <c r="E243" s="17">
        <v>554.41</v>
      </c>
      <c r="F243" s="17">
        <v>5141</v>
      </c>
      <c r="G243" s="17">
        <v>6010</v>
      </c>
      <c r="H243" s="17">
        <v>80.010000000000005</v>
      </c>
      <c r="I243" s="17">
        <v>104.2</v>
      </c>
      <c r="J243" s="17">
        <v>7.78</v>
      </c>
      <c r="K243" s="17">
        <v>0.13</v>
      </c>
      <c r="L243" s="17">
        <v>0.41</v>
      </c>
      <c r="M243" s="17">
        <f t="shared" si="9"/>
        <v>658.61</v>
      </c>
      <c r="N243" s="35">
        <f t="shared" si="10"/>
        <v>149491.34339021091</v>
      </c>
      <c r="O243" s="36">
        <f t="shared" si="11"/>
        <v>0.20629805387849104</v>
      </c>
      <c r="P243" s="17"/>
      <c r="Q243" s="17"/>
      <c r="R243" s="17"/>
      <c r="S243" s="17"/>
      <c r="T243" s="17"/>
      <c r="U243" s="17"/>
    </row>
    <row r="244" spans="1:21" x14ac:dyDescent="0.25">
      <c r="A244" s="17">
        <v>239</v>
      </c>
      <c r="B244" s="17">
        <v>18083</v>
      </c>
      <c r="C244" s="17">
        <v>112.03</v>
      </c>
      <c r="D244" s="17">
        <v>0.13</v>
      </c>
      <c r="E244" s="17">
        <v>466.73</v>
      </c>
      <c r="F244" s="17">
        <v>3855</v>
      </c>
      <c r="G244" s="17">
        <v>5820</v>
      </c>
      <c r="H244" s="17">
        <v>113.99</v>
      </c>
      <c r="I244" s="17">
        <v>110.56</v>
      </c>
      <c r="J244" s="17">
        <v>5.22</v>
      </c>
      <c r="K244" s="17">
        <v>0.19</v>
      </c>
      <c r="L244" s="17">
        <v>0.49</v>
      </c>
      <c r="M244" s="17">
        <f t="shared" si="9"/>
        <v>577.29</v>
      </c>
      <c r="N244" s="35">
        <f t="shared" si="10"/>
        <v>131033.32416108903</v>
      </c>
      <c r="O244" s="36">
        <f t="shared" si="11"/>
        <v>0.18082598734230285</v>
      </c>
      <c r="P244" s="17"/>
      <c r="Q244" s="17"/>
      <c r="R244" s="17"/>
      <c r="S244" s="17"/>
      <c r="T244" s="17"/>
      <c r="U244" s="17"/>
    </row>
    <row r="245" spans="1:21" x14ac:dyDescent="0.25">
      <c r="A245" s="17">
        <v>240</v>
      </c>
      <c r="B245" s="17">
        <v>2122.64</v>
      </c>
      <c r="C245" s="17">
        <v>131.12</v>
      </c>
      <c r="D245" s="17">
        <v>0.39</v>
      </c>
      <c r="E245" s="17">
        <v>77.22</v>
      </c>
      <c r="F245" s="17">
        <v>5256</v>
      </c>
      <c r="G245" s="17">
        <v>5819</v>
      </c>
      <c r="H245" s="17">
        <v>135</v>
      </c>
      <c r="I245" s="17">
        <v>44.12</v>
      </c>
      <c r="J245" s="17">
        <v>1.87</v>
      </c>
      <c r="K245" s="17">
        <v>0.54</v>
      </c>
      <c r="L245" s="17">
        <v>0.77</v>
      </c>
      <c r="M245" s="17">
        <f t="shared" si="9"/>
        <v>121.34</v>
      </c>
      <c r="N245" s="35">
        <f t="shared" si="10"/>
        <v>27541.761599380803</v>
      </c>
      <c r="O245" s="36">
        <f t="shared" si="11"/>
        <v>3.8007631007145506E-2</v>
      </c>
      <c r="P245" s="17"/>
      <c r="Q245" s="17"/>
      <c r="R245" s="17"/>
      <c r="S245" s="17"/>
      <c r="T245" s="17"/>
      <c r="U245" s="17"/>
    </row>
    <row r="246" spans="1:21" x14ac:dyDescent="0.25">
      <c r="A246" s="17">
        <v>241</v>
      </c>
      <c r="B246" s="17">
        <v>2697.24</v>
      </c>
      <c r="C246" s="17">
        <v>140.83000000000001</v>
      </c>
      <c r="D246" s="17">
        <v>0.32</v>
      </c>
      <c r="E246" s="17">
        <v>121.4</v>
      </c>
      <c r="F246" s="17">
        <v>4216</v>
      </c>
      <c r="G246" s="17">
        <v>5853</v>
      </c>
      <c r="H246" s="17">
        <v>133.26</v>
      </c>
      <c r="I246" s="17">
        <v>41.07</v>
      </c>
      <c r="J246" s="17">
        <v>4.13</v>
      </c>
      <c r="K246" s="17">
        <v>0.24</v>
      </c>
      <c r="L246" s="17">
        <v>0.69</v>
      </c>
      <c r="M246" s="17">
        <f t="shared" si="9"/>
        <v>162.47</v>
      </c>
      <c r="N246" s="35">
        <f t="shared" si="10"/>
        <v>36877.451846476011</v>
      </c>
      <c r="O246" s="36">
        <f t="shared" si="11"/>
        <v>5.0890883548136895E-2</v>
      </c>
      <c r="P246" s="17"/>
      <c r="Q246" s="17"/>
      <c r="R246" s="17"/>
      <c r="S246" s="17"/>
      <c r="T246" s="17"/>
      <c r="U246" s="17"/>
    </row>
    <row r="247" spans="1:21" x14ac:dyDescent="0.25">
      <c r="A247" s="17">
        <v>242</v>
      </c>
      <c r="B247" s="17">
        <v>2960.88</v>
      </c>
      <c r="C247" s="17">
        <v>87.95</v>
      </c>
      <c r="D247" s="17">
        <v>0.6</v>
      </c>
      <c r="E247" s="17">
        <v>97.07</v>
      </c>
      <c r="F247" s="17">
        <v>1900</v>
      </c>
      <c r="G247" s="17">
        <v>5899</v>
      </c>
      <c r="H247" s="17">
        <v>97.7</v>
      </c>
      <c r="I247" s="17">
        <v>36.4</v>
      </c>
      <c r="J247" s="17">
        <v>2.5099999999999998</v>
      </c>
      <c r="K247" s="17">
        <v>0.4</v>
      </c>
      <c r="L247" s="17">
        <v>0.95</v>
      </c>
      <c r="M247" s="17">
        <f t="shared" si="9"/>
        <v>133.47</v>
      </c>
      <c r="N247" s="35">
        <f t="shared" si="10"/>
        <v>30295.029839041996</v>
      </c>
      <c r="O247" s="36">
        <f t="shared" si="11"/>
        <v>4.1807141177877954E-2</v>
      </c>
      <c r="P247" s="17"/>
      <c r="Q247" s="17"/>
      <c r="R247" s="17"/>
      <c r="S247" s="17"/>
      <c r="T247" s="17"/>
      <c r="U247" s="17"/>
    </row>
    <row r="248" spans="1:21" x14ac:dyDescent="0.25">
      <c r="A248" s="17">
        <v>243</v>
      </c>
      <c r="B248" s="17">
        <v>53309.36</v>
      </c>
      <c r="C248" s="17">
        <v>153.53</v>
      </c>
      <c r="D248" s="17">
        <v>0.05</v>
      </c>
      <c r="E248" s="17">
        <v>1291.72</v>
      </c>
      <c r="F248" s="17">
        <v>4666</v>
      </c>
      <c r="G248" s="17">
        <v>5935</v>
      </c>
      <c r="H248" s="17">
        <v>155.76</v>
      </c>
      <c r="I248" s="17">
        <v>258.47000000000003</v>
      </c>
      <c r="J248" s="17">
        <v>4.79</v>
      </c>
      <c r="K248" s="17">
        <v>0.21</v>
      </c>
      <c r="L248" s="17">
        <v>0.25</v>
      </c>
      <c r="M248" s="17">
        <f t="shared" si="9"/>
        <v>1550.19</v>
      </c>
      <c r="N248" s="35">
        <f t="shared" si="10"/>
        <v>351862.23350703914</v>
      </c>
      <c r="O248" s="36">
        <f t="shared" si="11"/>
        <v>0.48556988223971398</v>
      </c>
      <c r="P248" s="17"/>
      <c r="Q248" s="17"/>
      <c r="R248" s="17"/>
      <c r="S248" s="17"/>
      <c r="T248" s="17"/>
      <c r="U248" s="17"/>
    </row>
    <row r="249" spans="1:21" x14ac:dyDescent="0.25">
      <c r="A249" s="17">
        <v>244</v>
      </c>
      <c r="B249" s="17">
        <v>5820.36</v>
      </c>
      <c r="C249" s="17">
        <v>34.200000000000003</v>
      </c>
      <c r="D249" s="17">
        <v>0.23</v>
      </c>
      <c r="E249" s="17">
        <v>200.27</v>
      </c>
      <c r="F249" s="17">
        <v>3257</v>
      </c>
      <c r="G249" s="17">
        <v>5997</v>
      </c>
      <c r="H249" s="17">
        <v>29.56</v>
      </c>
      <c r="I249" s="17">
        <v>47.45</v>
      </c>
      <c r="J249" s="17">
        <v>5.9</v>
      </c>
      <c r="K249" s="17">
        <v>0.17</v>
      </c>
      <c r="L249" s="17">
        <v>0.71</v>
      </c>
      <c r="M249" s="17">
        <f t="shared" si="9"/>
        <v>247.72000000000003</v>
      </c>
      <c r="N249" s="35">
        <f t="shared" si="10"/>
        <v>56227.502747639795</v>
      </c>
      <c r="O249" s="36">
        <f t="shared" si="11"/>
        <v>7.7593953791742915E-2</v>
      </c>
      <c r="P249" s="17"/>
      <c r="Q249" s="17"/>
      <c r="R249" s="17"/>
      <c r="S249" s="17"/>
      <c r="T249" s="17"/>
      <c r="U249" s="17"/>
    </row>
    <row r="250" spans="1:21" x14ac:dyDescent="0.25">
      <c r="A250" s="17">
        <v>245</v>
      </c>
      <c r="B250" s="17">
        <v>4353.4399999999996</v>
      </c>
      <c r="C250" s="17">
        <v>13.12</v>
      </c>
      <c r="D250" s="17">
        <v>0.23</v>
      </c>
      <c r="E250" s="17">
        <v>202.48</v>
      </c>
      <c r="F250" s="17">
        <v>5227</v>
      </c>
      <c r="G250" s="17">
        <v>5985</v>
      </c>
      <c r="H250" s="17">
        <v>12.61</v>
      </c>
      <c r="I250" s="17">
        <v>37.840000000000003</v>
      </c>
      <c r="J250" s="17">
        <v>7.91</v>
      </c>
      <c r="K250" s="17">
        <v>0.13</v>
      </c>
      <c r="L250" s="17">
        <v>0.69</v>
      </c>
      <c r="M250" s="17">
        <f t="shared" si="9"/>
        <v>240.32</v>
      </c>
      <c r="N250" s="35">
        <f t="shared" si="10"/>
        <v>54547.850235398007</v>
      </c>
      <c r="O250" s="36">
        <f t="shared" si="11"/>
        <v>7.5276033324849251E-2</v>
      </c>
      <c r="P250" s="17"/>
      <c r="Q250" s="17"/>
      <c r="R250" s="17"/>
      <c r="S250" s="17"/>
      <c r="T250" s="17"/>
      <c r="U250" s="17"/>
    </row>
    <row r="251" spans="1:21" x14ac:dyDescent="0.25">
      <c r="A251" s="17">
        <v>246</v>
      </c>
      <c r="B251" s="17">
        <v>17244.759999999998</v>
      </c>
      <c r="C251" s="17">
        <v>154.6</v>
      </c>
      <c r="D251" s="17">
        <v>0.14000000000000001</v>
      </c>
      <c r="E251" s="17">
        <v>560.59</v>
      </c>
      <c r="F251" s="17">
        <v>5571</v>
      </c>
      <c r="G251" s="17">
        <v>5967</v>
      </c>
      <c r="H251" s="17">
        <v>154.74</v>
      </c>
      <c r="I251" s="17">
        <v>43.73</v>
      </c>
      <c r="J251" s="17">
        <v>17.13</v>
      </c>
      <c r="K251" s="17">
        <v>0.06</v>
      </c>
      <c r="L251" s="17">
        <v>0.82</v>
      </c>
      <c r="M251" s="17">
        <f t="shared" si="9"/>
        <v>604.32000000000005</v>
      </c>
      <c r="N251" s="35">
        <f t="shared" si="10"/>
        <v>137168.595432156</v>
      </c>
      <c r="O251" s="36">
        <f t="shared" si="11"/>
        <v>0.18929266169637526</v>
      </c>
      <c r="P251" s="17"/>
      <c r="Q251" s="17"/>
      <c r="R251" s="17"/>
      <c r="S251" s="17"/>
      <c r="T251" s="17"/>
      <c r="U251" s="17"/>
    </row>
    <row r="252" spans="1:21" x14ac:dyDescent="0.25">
      <c r="A252" s="17">
        <v>247</v>
      </c>
      <c r="B252" s="17">
        <v>38119.64</v>
      </c>
      <c r="C252" s="17">
        <v>86.58</v>
      </c>
      <c r="D252" s="17">
        <v>0.08</v>
      </c>
      <c r="E252" s="17">
        <v>916.15</v>
      </c>
      <c r="F252" s="17">
        <v>5238</v>
      </c>
      <c r="G252" s="17">
        <v>5993</v>
      </c>
      <c r="H252" s="17">
        <v>95.05</v>
      </c>
      <c r="I252" s="17">
        <v>151.35</v>
      </c>
      <c r="J252" s="17">
        <v>6.74</v>
      </c>
      <c r="K252" s="17">
        <v>0.15</v>
      </c>
      <c r="L252" s="17">
        <v>0.35</v>
      </c>
      <c r="M252" s="17">
        <f t="shared" si="9"/>
        <v>1067.5</v>
      </c>
      <c r="N252" s="35">
        <f t="shared" si="10"/>
        <v>242301.22389433827</v>
      </c>
      <c r="O252" s="36">
        <f t="shared" si="11"/>
        <v>0.33437568897418679</v>
      </c>
      <c r="P252" s="17"/>
      <c r="Q252" s="17"/>
      <c r="R252" s="17"/>
      <c r="S252" s="17"/>
      <c r="T252" s="17"/>
      <c r="U252" s="17"/>
    </row>
    <row r="253" spans="1:21" x14ac:dyDescent="0.25">
      <c r="A253" s="17">
        <v>248</v>
      </c>
      <c r="B253" s="17">
        <v>3204.24</v>
      </c>
      <c r="C253" s="17">
        <v>149.6</v>
      </c>
      <c r="D253" s="17">
        <v>0.44</v>
      </c>
      <c r="E253" s="17">
        <v>107.48</v>
      </c>
      <c r="F253" s="17">
        <v>2564</v>
      </c>
      <c r="G253" s="17">
        <v>5998</v>
      </c>
      <c r="H253" s="17">
        <v>147.85</v>
      </c>
      <c r="I253" s="17">
        <v>44.54</v>
      </c>
      <c r="J253" s="17">
        <v>2.98</v>
      </c>
      <c r="K253" s="17">
        <v>0.34</v>
      </c>
      <c r="L253" s="17">
        <v>0.81</v>
      </c>
      <c r="M253" s="17">
        <f t="shared" si="9"/>
        <v>152.02000000000001</v>
      </c>
      <c r="N253" s="35">
        <f t="shared" si="10"/>
        <v>34505.510123107546</v>
      </c>
      <c r="O253" s="36">
        <f t="shared" si="11"/>
        <v>4.7617603969888407E-2</v>
      </c>
      <c r="P253" s="17"/>
      <c r="Q253" s="17"/>
      <c r="R253" s="17"/>
      <c r="S253" s="17"/>
      <c r="T253" s="17"/>
      <c r="U253" s="17"/>
    </row>
    <row r="254" spans="1:21" x14ac:dyDescent="0.25">
      <c r="A254" s="17">
        <v>249</v>
      </c>
      <c r="B254" s="17">
        <v>8105.24</v>
      </c>
      <c r="C254" s="17">
        <v>108.64</v>
      </c>
      <c r="D254" s="17">
        <v>0.14000000000000001</v>
      </c>
      <c r="E254" s="17">
        <v>382.34</v>
      </c>
      <c r="F254" s="17">
        <v>4003</v>
      </c>
      <c r="G254" s="17">
        <v>5998</v>
      </c>
      <c r="H254" s="17">
        <v>109.05</v>
      </c>
      <c r="I254" s="17">
        <v>39.08</v>
      </c>
      <c r="J254" s="17">
        <v>13.74</v>
      </c>
      <c r="K254" s="17">
        <v>7.0000000000000007E-2</v>
      </c>
      <c r="L254" s="17">
        <v>0.65</v>
      </c>
      <c r="M254" s="17">
        <f t="shared" si="9"/>
        <v>421.41999999999996</v>
      </c>
      <c r="N254" s="35">
        <f t="shared" si="10"/>
        <v>95653.940771477312</v>
      </c>
      <c r="O254" s="36">
        <f t="shared" si="11"/>
        <v>0.13200243826463867</v>
      </c>
      <c r="P254" s="17"/>
      <c r="Q254" s="17"/>
      <c r="R254" s="17"/>
      <c r="S254" s="17"/>
      <c r="T254" s="17"/>
      <c r="U254" s="17"/>
    </row>
    <row r="255" spans="1:21" x14ac:dyDescent="0.25">
      <c r="A255" s="17">
        <v>250</v>
      </c>
      <c r="B255" s="17">
        <v>22341.8</v>
      </c>
      <c r="C255" s="17">
        <v>39.68</v>
      </c>
      <c r="D255" s="17">
        <v>0.06</v>
      </c>
      <c r="E255" s="17">
        <v>559.15</v>
      </c>
      <c r="F255" s="17">
        <v>5304</v>
      </c>
      <c r="G255" s="17">
        <v>6176</v>
      </c>
      <c r="H255" s="17">
        <v>38.200000000000003</v>
      </c>
      <c r="I255" s="17">
        <v>316.70999999999998</v>
      </c>
      <c r="J255" s="17">
        <v>1.85</v>
      </c>
      <c r="K255" s="17">
        <v>0.54</v>
      </c>
      <c r="L255" s="17">
        <v>0.18</v>
      </c>
      <c r="M255" s="17">
        <f t="shared" si="9"/>
        <v>875.8599999999999</v>
      </c>
      <c r="N255" s="35">
        <f t="shared" si="10"/>
        <v>198802.76342866052</v>
      </c>
      <c r="O255" s="36">
        <f t="shared" si="11"/>
        <v>0.27434781353155152</v>
      </c>
      <c r="P255" s="17"/>
      <c r="Q255" s="17"/>
      <c r="R255" s="17"/>
      <c r="S255" s="17"/>
      <c r="T255" s="17"/>
      <c r="U255" s="17"/>
    </row>
    <row r="256" spans="1:21" x14ac:dyDescent="0.25">
      <c r="A256" s="17">
        <v>251</v>
      </c>
      <c r="B256" s="17">
        <v>49544.04</v>
      </c>
      <c r="C256" s="17">
        <v>136.97</v>
      </c>
      <c r="D256" s="17">
        <v>0.05</v>
      </c>
      <c r="E256" s="17">
        <v>1069.55</v>
      </c>
      <c r="F256" s="17">
        <v>3889</v>
      </c>
      <c r="G256" s="17">
        <v>6018</v>
      </c>
      <c r="H256" s="17">
        <v>128.49</v>
      </c>
      <c r="I256" s="17">
        <v>382.68</v>
      </c>
      <c r="J256" s="17">
        <v>3.03</v>
      </c>
      <c r="K256" s="17">
        <v>0.33</v>
      </c>
      <c r="L256" s="17">
        <v>0.19</v>
      </c>
      <c r="M256" s="17">
        <f t="shared" si="9"/>
        <v>1452.23</v>
      </c>
      <c r="N256" s="35">
        <f t="shared" si="10"/>
        <v>329627.26592606545</v>
      </c>
      <c r="O256" s="36">
        <f t="shared" si="11"/>
        <v>0.4548856269779703</v>
      </c>
      <c r="P256" s="17"/>
      <c r="Q256" s="17"/>
      <c r="R256" s="17"/>
      <c r="S256" s="17"/>
      <c r="T256" s="17"/>
      <c r="U256" s="17"/>
    </row>
    <row r="257" spans="1:21" x14ac:dyDescent="0.25">
      <c r="A257" s="17">
        <v>252</v>
      </c>
      <c r="B257" s="17">
        <v>17785.560000000001</v>
      </c>
      <c r="C257" s="17">
        <v>85.58</v>
      </c>
      <c r="D257" s="17">
        <v>0.09</v>
      </c>
      <c r="E257" s="17">
        <v>631.55999999999995</v>
      </c>
      <c r="F257" s="17">
        <v>3699</v>
      </c>
      <c r="G257" s="17">
        <v>6293</v>
      </c>
      <c r="H257" s="17">
        <v>85.04</v>
      </c>
      <c r="I257" s="17">
        <v>67.709999999999994</v>
      </c>
      <c r="J257" s="17">
        <v>15.36</v>
      </c>
      <c r="K257" s="17">
        <v>7.0000000000000007E-2</v>
      </c>
      <c r="L257" s="17">
        <v>0.52</v>
      </c>
      <c r="M257" s="17">
        <f t="shared" si="9"/>
        <v>699.27</v>
      </c>
      <c r="N257" s="35">
        <f t="shared" si="10"/>
        <v>158720.35300477181</v>
      </c>
      <c r="O257" s="36">
        <f t="shared" si="11"/>
        <v>0.21903408714658509</v>
      </c>
      <c r="P257" s="17"/>
      <c r="Q257" s="17"/>
      <c r="R257" s="17"/>
      <c r="S257" s="17"/>
      <c r="T257" s="17"/>
      <c r="U257" s="17"/>
    </row>
    <row r="258" spans="1:21" x14ac:dyDescent="0.25">
      <c r="A258" s="17">
        <v>253</v>
      </c>
      <c r="B258" s="17">
        <v>14256.84</v>
      </c>
      <c r="C258" s="17">
        <v>37.299999999999997</v>
      </c>
      <c r="D258" s="17">
        <v>0.09</v>
      </c>
      <c r="E258" s="17">
        <v>657.88</v>
      </c>
      <c r="F258" s="17">
        <v>4060</v>
      </c>
      <c r="G258" s="17">
        <v>6217</v>
      </c>
      <c r="H258" s="17">
        <v>37.78</v>
      </c>
      <c r="I258" s="17">
        <v>87.88</v>
      </c>
      <c r="J258" s="17">
        <v>8.91</v>
      </c>
      <c r="K258" s="17">
        <v>0.11</v>
      </c>
      <c r="L258" s="17">
        <v>0.34</v>
      </c>
      <c r="M258" s="17">
        <f t="shared" si="9"/>
        <v>745.76</v>
      </c>
      <c r="N258" s="35">
        <f t="shared" si="10"/>
        <v>169272.65642289622</v>
      </c>
      <c r="O258" s="36">
        <f t="shared" si="11"/>
        <v>0.23359626586359677</v>
      </c>
      <c r="P258" s="17"/>
      <c r="Q258" s="17"/>
      <c r="R258" s="17"/>
      <c r="S258" s="17"/>
      <c r="T258" s="17"/>
      <c r="U258" s="17"/>
    </row>
    <row r="259" spans="1:21" x14ac:dyDescent="0.25">
      <c r="A259" s="17">
        <v>254</v>
      </c>
      <c r="B259" s="17">
        <v>10410.4</v>
      </c>
      <c r="C259" s="17">
        <v>170.2</v>
      </c>
      <c r="D259" s="17">
        <v>0.12</v>
      </c>
      <c r="E259" s="17">
        <v>443.26</v>
      </c>
      <c r="F259" s="17">
        <v>3520</v>
      </c>
      <c r="G259" s="17">
        <v>6115</v>
      </c>
      <c r="H259" s="17">
        <v>170.21</v>
      </c>
      <c r="I259" s="17">
        <v>113.9</v>
      </c>
      <c r="J259" s="17">
        <v>4.29</v>
      </c>
      <c r="K259" s="17">
        <v>0.23</v>
      </c>
      <c r="L259" s="17">
        <v>0.28999999999999998</v>
      </c>
      <c r="M259" s="17">
        <f t="shared" si="9"/>
        <v>557.16</v>
      </c>
      <c r="N259" s="35">
        <f t="shared" si="10"/>
        <v>126464.21536765293</v>
      </c>
      <c r="O259" s="36">
        <f t="shared" si="11"/>
        <v>0.17452061720736103</v>
      </c>
      <c r="P259" s="17"/>
      <c r="Q259" s="17"/>
      <c r="R259" s="17"/>
      <c r="S259" s="17"/>
      <c r="T259" s="17"/>
      <c r="U259" s="17"/>
    </row>
    <row r="260" spans="1:21" x14ac:dyDescent="0.25">
      <c r="A260" s="17">
        <v>255</v>
      </c>
      <c r="B260" s="17">
        <v>4644.12</v>
      </c>
      <c r="C260" s="17">
        <v>1.59</v>
      </c>
      <c r="D260" s="17">
        <v>0.3</v>
      </c>
      <c r="E260" s="17">
        <v>185.5</v>
      </c>
      <c r="F260" s="17">
        <v>2189</v>
      </c>
      <c r="G260" s="17">
        <v>6163</v>
      </c>
      <c r="H260" s="17">
        <v>5.63</v>
      </c>
      <c r="I260" s="17">
        <v>41.6</v>
      </c>
      <c r="J260" s="17">
        <v>5.99</v>
      </c>
      <c r="K260" s="17">
        <v>0.17</v>
      </c>
      <c r="L260" s="17">
        <v>0.71</v>
      </c>
      <c r="M260" s="17">
        <f t="shared" si="9"/>
        <v>227.1</v>
      </c>
      <c r="N260" s="35">
        <f t="shared" si="10"/>
        <v>51547.173720284984</v>
      </c>
      <c r="O260" s="36">
        <f t="shared" si="11"/>
        <v>7.1135099733993276E-2</v>
      </c>
      <c r="P260" s="17"/>
      <c r="Q260" s="17"/>
      <c r="R260" s="17"/>
      <c r="S260" s="17"/>
      <c r="T260" s="17"/>
      <c r="U260" s="17"/>
    </row>
    <row r="261" spans="1:21" x14ac:dyDescent="0.25">
      <c r="A261" s="17">
        <v>256</v>
      </c>
      <c r="B261" s="17">
        <v>4123.6000000000004</v>
      </c>
      <c r="C261" s="17">
        <v>50.25</v>
      </c>
      <c r="D261" s="17">
        <v>0.43</v>
      </c>
      <c r="E261" s="17">
        <v>105.58</v>
      </c>
      <c r="F261" s="17">
        <v>4646</v>
      </c>
      <c r="G261" s="17">
        <v>6244</v>
      </c>
      <c r="H261" s="17">
        <v>52</v>
      </c>
      <c r="I261" s="17">
        <v>54.76</v>
      </c>
      <c r="J261" s="17">
        <v>2.21</v>
      </c>
      <c r="K261" s="17">
        <v>0.45</v>
      </c>
      <c r="L261" s="17">
        <v>0.83</v>
      </c>
      <c r="M261" s="17">
        <f t="shared" si="9"/>
        <v>160.34</v>
      </c>
      <c r="N261" s="35">
        <f t="shared" si="10"/>
        <v>36393.984299033444</v>
      </c>
      <c r="O261" s="36">
        <f t="shared" si="11"/>
        <v>5.0223698332666149E-2</v>
      </c>
      <c r="P261" s="17"/>
      <c r="Q261" s="17"/>
      <c r="R261" s="17"/>
      <c r="S261" s="17"/>
      <c r="T261" s="17"/>
      <c r="U261" s="17"/>
    </row>
    <row r="262" spans="1:21" x14ac:dyDescent="0.25">
      <c r="A262" s="17">
        <v>257</v>
      </c>
      <c r="B262" s="17">
        <v>6394.96</v>
      </c>
      <c r="C262" s="17">
        <v>103.07</v>
      </c>
      <c r="D262" s="17">
        <v>0.16</v>
      </c>
      <c r="E262" s="17">
        <v>266.79000000000002</v>
      </c>
      <c r="F262" s="17">
        <v>3621</v>
      </c>
      <c r="G262" s="17">
        <v>6210</v>
      </c>
      <c r="H262" s="17">
        <v>102.95</v>
      </c>
      <c r="I262" s="17">
        <v>40.33</v>
      </c>
      <c r="J262" s="17">
        <v>9.64</v>
      </c>
      <c r="K262" s="17">
        <v>0.1</v>
      </c>
      <c r="L262" s="17">
        <v>0.69</v>
      </c>
      <c r="M262" s="17">
        <f t="shared" si="9"/>
        <v>307.12</v>
      </c>
      <c r="N262" s="35">
        <f t="shared" si="10"/>
        <v>69710.11885941842</v>
      </c>
      <c r="O262" s="36">
        <f t="shared" si="11"/>
        <v>9.6199964025997411E-2</v>
      </c>
      <c r="P262" s="17"/>
      <c r="Q262" s="17"/>
      <c r="R262" s="17"/>
      <c r="S262" s="17"/>
      <c r="T262" s="17"/>
      <c r="U262" s="17"/>
    </row>
    <row r="263" spans="1:21" x14ac:dyDescent="0.25">
      <c r="A263" s="17">
        <v>258</v>
      </c>
      <c r="B263" s="17">
        <v>30710.68</v>
      </c>
      <c r="C263" s="17">
        <v>134.86000000000001</v>
      </c>
      <c r="D263" s="17">
        <v>0.06</v>
      </c>
      <c r="E263" s="17">
        <v>779.59</v>
      </c>
      <c r="F263" s="17">
        <v>2953</v>
      </c>
      <c r="G263" s="17">
        <v>6312</v>
      </c>
      <c r="H263" s="17">
        <v>135.81</v>
      </c>
      <c r="I263" s="17">
        <v>251.27</v>
      </c>
      <c r="J263" s="17">
        <v>3.66</v>
      </c>
      <c r="K263" s="17">
        <v>0.27</v>
      </c>
      <c r="L263" s="17">
        <v>0.23</v>
      </c>
      <c r="M263" s="17">
        <f t="shared" ref="M263:M270" si="12">E263+I263</f>
        <v>1030.8600000000001</v>
      </c>
      <c r="N263" s="35">
        <f t="shared" ref="N263:N270" si="13">PI()*8.5^2*M263</f>
        <v>233984.67415804925</v>
      </c>
      <c r="O263" s="36">
        <f t="shared" ref="O263:O270" si="14">0.00000138*N263</f>
        <v>0.32289885033810795</v>
      </c>
      <c r="P263" s="17"/>
      <c r="Q263" s="17"/>
      <c r="R263" s="17"/>
      <c r="S263" s="17"/>
      <c r="T263" s="17"/>
      <c r="U263" s="17"/>
    </row>
    <row r="264" spans="1:21" x14ac:dyDescent="0.25">
      <c r="A264" s="17">
        <v>259</v>
      </c>
      <c r="B264" s="17">
        <v>15338.44</v>
      </c>
      <c r="C264" s="17">
        <v>48.46</v>
      </c>
      <c r="D264" s="17">
        <v>0.1</v>
      </c>
      <c r="E264" s="17">
        <v>562.05999999999995</v>
      </c>
      <c r="F264" s="17">
        <v>3963</v>
      </c>
      <c r="G264" s="17">
        <v>6485</v>
      </c>
      <c r="H264" s="17">
        <v>48.94</v>
      </c>
      <c r="I264" s="17">
        <v>48.08</v>
      </c>
      <c r="J264" s="17">
        <v>17.48</v>
      </c>
      <c r="K264" s="17">
        <v>0.06</v>
      </c>
      <c r="L264" s="17">
        <v>0.66</v>
      </c>
      <c r="M264" s="17">
        <f t="shared" si="12"/>
        <v>610.14</v>
      </c>
      <c r="N264" s="35">
        <f t="shared" si="13"/>
        <v>138489.61943502721</v>
      </c>
      <c r="O264" s="36">
        <f t="shared" si="14"/>
        <v>0.19111567482033753</v>
      </c>
      <c r="P264" s="17"/>
      <c r="Q264" s="17"/>
      <c r="R264" s="17"/>
      <c r="S264" s="17"/>
      <c r="T264" s="17"/>
      <c r="U264" s="17"/>
    </row>
    <row r="265" spans="1:21" x14ac:dyDescent="0.25">
      <c r="A265" s="17">
        <v>260</v>
      </c>
      <c r="B265" s="17">
        <v>10140</v>
      </c>
      <c r="C265" s="17">
        <v>131.03</v>
      </c>
      <c r="D265" s="17">
        <v>0.1</v>
      </c>
      <c r="E265" s="17">
        <v>409.2</v>
      </c>
      <c r="F265" s="17">
        <v>3151</v>
      </c>
      <c r="G265" s="17">
        <v>6328</v>
      </c>
      <c r="H265" s="17">
        <v>130.88</v>
      </c>
      <c r="I265" s="17">
        <v>55.1</v>
      </c>
      <c r="J265" s="17">
        <v>11.76</v>
      </c>
      <c r="K265" s="17">
        <v>0.09</v>
      </c>
      <c r="L265" s="17">
        <v>0.52</v>
      </c>
      <c r="M265" s="17">
        <f t="shared" si="12"/>
        <v>464.3</v>
      </c>
      <c r="N265" s="35">
        <f t="shared" si="13"/>
        <v>105386.84613971079</v>
      </c>
      <c r="O265" s="36">
        <f t="shared" si="14"/>
        <v>0.14543384767280088</v>
      </c>
      <c r="P265" s="17"/>
      <c r="Q265" s="17"/>
      <c r="R265" s="17"/>
      <c r="S265" s="17"/>
      <c r="T265" s="17"/>
      <c r="U265" s="17"/>
    </row>
    <row r="266" spans="1:21" x14ac:dyDescent="0.25">
      <c r="A266" s="17">
        <v>261</v>
      </c>
      <c r="B266" s="17">
        <v>6151.6</v>
      </c>
      <c r="C266" s="17">
        <v>6.74</v>
      </c>
      <c r="D266" s="17">
        <v>0.19</v>
      </c>
      <c r="E266" s="17">
        <v>294.54000000000002</v>
      </c>
      <c r="F266" s="17">
        <v>3580</v>
      </c>
      <c r="G266" s="17">
        <v>6354</v>
      </c>
      <c r="H266" s="17">
        <v>8.6300000000000008</v>
      </c>
      <c r="I266" s="17">
        <v>24.3</v>
      </c>
      <c r="J266" s="17">
        <v>13.62</v>
      </c>
      <c r="K266" s="17">
        <v>7.0000000000000007E-2</v>
      </c>
      <c r="L266" s="17">
        <v>0.89</v>
      </c>
      <c r="M266" s="17">
        <f t="shared" si="12"/>
        <v>318.84000000000003</v>
      </c>
      <c r="N266" s="35">
        <f t="shared" si="13"/>
        <v>72370.325270698668</v>
      </c>
      <c r="O266" s="36">
        <f t="shared" si="14"/>
        <v>9.9871048873564156E-2</v>
      </c>
      <c r="P266" s="17"/>
      <c r="Q266" s="17"/>
      <c r="R266" s="17"/>
      <c r="S266" s="17"/>
      <c r="T266" s="17"/>
      <c r="U266" s="17"/>
    </row>
    <row r="267" spans="1:21" x14ac:dyDescent="0.25">
      <c r="A267" s="17">
        <v>262</v>
      </c>
      <c r="B267" s="17">
        <v>7794.28</v>
      </c>
      <c r="C267" s="17">
        <v>135.72999999999999</v>
      </c>
      <c r="D267" s="17">
        <v>0.12</v>
      </c>
      <c r="E267" s="17">
        <v>327.33</v>
      </c>
      <c r="F267" s="17">
        <v>5448</v>
      </c>
      <c r="G267" s="17">
        <v>6345</v>
      </c>
      <c r="H267" s="17">
        <v>133.71</v>
      </c>
      <c r="I267" s="17">
        <v>44.3</v>
      </c>
      <c r="J267" s="17">
        <v>11.15</v>
      </c>
      <c r="K267" s="17">
        <v>0.09</v>
      </c>
      <c r="L267" s="17">
        <v>0.59</v>
      </c>
      <c r="M267" s="17">
        <f t="shared" si="12"/>
        <v>371.63</v>
      </c>
      <c r="N267" s="35">
        <f t="shared" si="13"/>
        <v>84352.603124920774</v>
      </c>
      <c r="O267" s="36">
        <f t="shared" si="14"/>
        <v>0.11640659231239066</v>
      </c>
      <c r="P267" s="17"/>
      <c r="Q267" s="17"/>
      <c r="R267" s="17"/>
      <c r="S267" s="17"/>
      <c r="T267" s="17"/>
      <c r="U267" s="17"/>
    </row>
    <row r="268" spans="1:21" x14ac:dyDescent="0.25">
      <c r="A268" s="17">
        <v>263</v>
      </c>
      <c r="B268" s="17">
        <v>15595.32</v>
      </c>
      <c r="C268" s="17">
        <v>125.7</v>
      </c>
      <c r="D268" s="17">
        <v>0.09</v>
      </c>
      <c r="E268" s="17">
        <v>486.48</v>
      </c>
      <c r="F268" s="17">
        <v>3831</v>
      </c>
      <c r="G268" s="17">
        <v>6360</v>
      </c>
      <c r="H268" s="17">
        <v>131.1</v>
      </c>
      <c r="I268" s="17">
        <v>120.95</v>
      </c>
      <c r="J268" s="17">
        <v>5.14</v>
      </c>
      <c r="K268" s="17">
        <v>0.19</v>
      </c>
      <c r="L268" s="17">
        <v>0.37</v>
      </c>
      <c r="M268" s="17">
        <f t="shared" si="12"/>
        <v>607.43000000000006</v>
      </c>
      <c r="N268" s="35">
        <f t="shared" si="13"/>
        <v>137874.50344743597</v>
      </c>
      <c r="O268" s="36">
        <f t="shared" si="14"/>
        <v>0.19026681475746163</v>
      </c>
      <c r="P268" s="17"/>
      <c r="Q268" s="17"/>
      <c r="R268" s="17"/>
      <c r="S268" s="17"/>
      <c r="T268" s="17"/>
      <c r="U268" s="17"/>
    </row>
    <row r="269" spans="1:21" x14ac:dyDescent="0.25">
      <c r="A269" s="17">
        <v>264</v>
      </c>
      <c r="B269" s="17">
        <v>7381.92</v>
      </c>
      <c r="C269" s="17">
        <v>92.85</v>
      </c>
      <c r="D269" s="17">
        <v>0.16</v>
      </c>
      <c r="E269" s="17">
        <v>295.19</v>
      </c>
      <c r="F269" s="17">
        <v>4439</v>
      </c>
      <c r="G269" s="17">
        <v>6420</v>
      </c>
      <c r="H269" s="17">
        <v>95.56</v>
      </c>
      <c r="I269" s="17">
        <v>44.58</v>
      </c>
      <c r="J269" s="17">
        <v>10.64</v>
      </c>
      <c r="K269" s="17">
        <v>0.09</v>
      </c>
      <c r="L269" s="17">
        <v>0.61</v>
      </c>
      <c r="M269" s="17">
        <f t="shared" si="12"/>
        <v>339.77</v>
      </c>
      <c r="N269" s="35">
        <f t="shared" si="13"/>
        <v>77121.018119512228</v>
      </c>
      <c r="O269" s="36">
        <f t="shared" si="14"/>
        <v>0.10642700500492687</v>
      </c>
      <c r="P269" s="17"/>
      <c r="Q269" s="17"/>
      <c r="R269" s="17"/>
      <c r="S269" s="17"/>
      <c r="T269" s="17"/>
      <c r="U269" s="17"/>
    </row>
    <row r="270" spans="1:21" x14ac:dyDescent="0.25">
      <c r="A270" s="17">
        <v>265</v>
      </c>
      <c r="B270" s="17">
        <v>36409.360000000001</v>
      </c>
      <c r="C270" s="17">
        <v>155.82</v>
      </c>
      <c r="D270" s="17">
        <v>0.06</v>
      </c>
      <c r="E270" s="17">
        <v>1298.01</v>
      </c>
      <c r="F270" s="17">
        <v>4622</v>
      </c>
      <c r="G270" s="17">
        <v>6437</v>
      </c>
      <c r="H270" s="17">
        <v>157.13</v>
      </c>
      <c r="I270" s="17">
        <v>118.77</v>
      </c>
      <c r="J270" s="17">
        <v>13.23</v>
      </c>
      <c r="K270" s="17">
        <v>0.08</v>
      </c>
      <c r="L270" s="17">
        <v>0.33</v>
      </c>
      <c r="M270" s="17">
        <f t="shared" si="12"/>
        <v>1416.78</v>
      </c>
      <c r="N270" s="35">
        <f t="shared" si="13"/>
        <v>321580.82247215044</v>
      </c>
      <c r="O270" s="36">
        <f t="shared" si="14"/>
        <v>0.44378153501156758</v>
      </c>
      <c r="P270" s="17"/>
      <c r="Q270" s="17"/>
      <c r="R270" s="17"/>
      <c r="S270" s="17"/>
      <c r="T270" s="17"/>
      <c r="U270" s="17"/>
    </row>
    <row r="271" spans="1:21" ht="14.4" x14ac:dyDescent="0.3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35"/>
      <c r="O271" s="36"/>
      <c r="P271" s="17"/>
      <c r="Q271"/>
      <c r="R271"/>
      <c r="S271"/>
      <c r="T271" s="17"/>
    </row>
    <row r="272" spans="1:21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35"/>
      <c r="O272" s="36"/>
      <c r="P272" s="17"/>
      <c r="Q272" s="17"/>
      <c r="R272" s="17"/>
      <c r="S272" s="17"/>
      <c r="T272" s="17"/>
    </row>
    <row r="273" spans="1:20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35"/>
      <c r="O273" s="36"/>
      <c r="P273" s="17"/>
      <c r="Q273" s="17"/>
      <c r="R273" s="17"/>
      <c r="S273" s="17"/>
      <c r="T273" s="17"/>
    </row>
    <row r="274" spans="1:20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35"/>
      <c r="O274" s="36"/>
      <c r="P274" s="17"/>
      <c r="Q274" s="17"/>
      <c r="R274" s="17"/>
      <c r="S274" s="17"/>
      <c r="T274" s="17"/>
    </row>
    <row r="275" spans="1:20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35"/>
      <c r="O275" s="36"/>
      <c r="P275" s="17"/>
      <c r="Q275" s="17"/>
      <c r="R275" s="17"/>
      <c r="S275" s="17"/>
      <c r="T275" s="17"/>
    </row>
    <row r="276" spans="1:20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35"/>
      <c r="O276" s="36"/>
      <c r="P276" s="17"/>
      <c r="Q276" s="17"/>
      <c r="R276" s="17"/>
      <c r="S276" s="17"/>
      <c r="T276" s="17"/>
    </row>
    <row r="277" spans="1:20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35"/>
      <c r="O277" s="36"/>
      <c r="P277" s="17"/>
      <c r="Q277" s="17"/>
      <c r="R277" s="17"/>
      <c r="S277" s="17"/>
      <c r="T277" s="17"/>
    </row>
    <row r="278" spans="1:20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35"/>
      <c r="O278" s="36"/>
      <c r="P278" s="17"/>
      <c r="Q278" s="17"/>
      <c r="R278" s="17"/>
      <c r="S278" s="17"/>
      <c r="T278" s="17"/>
    </row>
    <row r="279" spans="1:20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35"/>
      <c r="O279" s="36"/>
      <c r="P279" s="17"/>
      <c r="Q279" s="17"/>
      <c r="R279" s="17"/>
      <c r="S279" s="17"/>
      <c r="T279" s="17"/>
    </row>
    <row r="280" spans="1:20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35"/>
      <c r="O280" s="36"/>
      <c r="P280" s="17"/>
      <c r="Q280" s="17"/>
      <c r="R280" s="17"/>
      <c r="S280" s="17"/>
      <c r="T280" s="17"/>
    </row>
    <row r="281" spans="1:20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35"/>
      <c r="O281" s="36"/>
      <c r="P281" s="17"/>
      <c r="Q281" s="17"/>
      <c r="R281" s="17"/>
      <c r="S281" s="17"/>
      <c r="T281" s="17"/>
    </row>
    <row r="282" spans="1:20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35"/>
      <c r="O282" s="36"/>
      <c r="P282" s="17"/>
      <c r="Q282" s="17"/>
      <c r="R282" s="17"/>
      <c r="S282" s="17"/>
      <c r="T282" s="17"/>
    </row>
    <row r="283" spans="1:20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35"/>
      <c r="O283" s="36"/>
      <c r="P283" s="17"/>
      <c r="Q283" s="17"/>
      <c r="R283" s="17"/>
      <c r="S283" s="17"/>
      <c r="T283" s="17"/>
    </row>
    <row r="284" spans="1:20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35"/>
      <c r="O284" s="36"/>
      <c r="P284" s="17"/>
      <c r="Q284" s="17"/>
      <c r="R284" s="17"/>
      <c r="S284" s="17"/>
      <c r="T284" s="17"/>
    </row>
    <row r="285" spans="1:20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35"/>
      <c r="O285" s="36"/>
      <c r="P285" s="17"/>
      <c r="Q285" s="17"/>
      <c r="R285" s="17"/>
      <c r="S285" s="17"/>
      <c r="T285" s="17"/>
    </row>
    <row r="286" spans="1:20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35"/>
      <c r="O286" s="36"/>
      <c r="P286" s="17"/>
      <c r="Q286" s="17"/>
      <c r="R286" s="17"/>
      <c r="S286" s="17"/>
      <c r="T286" s="17"/>
    </row>
    <row r="287" spans="1:20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35"/>
      <c r="O287" s="36"/>
      <c r="P287" s="17"/>
      <c r="Q287" s="17"/>
      <c r="R287" s="17"/>
      <c r="S287" s="17"/>
      <c r="T287" s="17"/>
    </row>
    <row r="288" spans="1:20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35"/>
      <c r="O288" s="36"/>
      <c r="P288" s="17"/>
      <c r="Q288" s="17"/>
      <c r="R288" s="17"/>
      <c r="S288" s="17"/>
      <c r="T288" s="17"/>
    </row>
    <row r="289" spans="1:20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35"/>
      <c r="O289" s="36"/>
      <c r="P289" s="17"/>
      <c r="Q289" s="17"/>
      <c r="R289" s="17"/>
      <c r="S289" s="17"/>
      <c r="T289" s="17"/>
    </row>
    <row r="290" spans="1:20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35"/>
      <c r="O290" s="36"/>
      <c r="P290" s="17"/>
      <c r="Q290" s="17"/>
      <c r="R290" s="17"/>
      <c r="S290" s="17"/>
      <c r="T290" s="17"/>
    </row>
    <row r="291" spans="1:20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35"/>
      <c r="O291" s="36"/>
      <c r="P291" s="17"/>
      <c r="Q291" s="17"/>
      <c r="R291" s="17"/>
      <c r="S291" s="17"/>
      <c r="T291" s="17"/>
    </row>
    <row r="292" spans="1:20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35"/>
      <c r="O292" s="36"/>
      <c r="P292" s="17"/>
      <c r="Q292" s="17"/>
      <c r="R292" s="17"/>
      <c r="S292" s="17"/>
      <c r="T292" s="17"/>
    </row>
    <row r="293" spans="1:20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35"/>
      <c r="O293" s="36"/>
      <c r="P293" s="17"/>
      <c r="Q293" s="17"/>
      <c r="R293" s="17"/>
      <c r="S293" s="17"/>
      <c r="T293" s="17"/>
    </row>
    <row r="294" spans="1:20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35"/>
      <c r="O294" s="36"/>
      <c r="P294" s="17"/>
      <c r="Q294" s="17"/>
      <c r="R294" s="17"/>
      <c r="S294" s="17"/>
      <c r="T294" s="17"/>
    </row>
    <row r="295" spans="1:20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35"/>
      <c r="O295" s="36"/>
      <c r="P295" s="17"/>
      <c r="Q295" s="17"/>
      <c r="R295" s="17"/>
      <c r="S295" s="17"/>
      <c r="T295" s="17"/>
    </row>
    <row r="296" spans="1:20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35"/>
      <c r="O296" s="36"/>
      <c r="P296" s="17"/>
      <c r="Q296" s="17"/>
      <c r="R296" s="17"/>
      <c r="S296" s="17"/>
      <c r="T296" s="17"/>
    </row>
    <row r="297" spans="1:20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35"/>
      <c r="O297" s="36"/>
      <c r="P297" s="17"/>
      <c r="Q297" s="17"/>
      <c r="R297" s="17"/>
      <c r="S297" s="17"/>
      <c r="T297" s="17"/>
    </row>
    <row r="298" spans="1:20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35"/>
      <c r="O298" s="36"/>
      <c r="P298" s="17"/>
      <c r="Q298" s="17"/>
      <c r="R298" s="17"/>
      <c r="S298" s="17"/>
      <c r="T298" s="17"/>
    </row>
    <row r="299" spans="1:20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35"/>
      <c r="O299" s="36"/>
      <c r="P299" s="17"/>
      <c r="Q299" s="17"/>
      <c r="R299" s="17"/>
      <c r="S299" s="17"/>
      <c r="T299" s="17"/>
    </row>
    <row r="300" spans="1:20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35"/>
      <c r="O300" s="36"/>
      <c r="P300" s="17"/>
      <c r="Q300" s="17"/>
      <c r="R300" s="17"/>
      <c r="S300" s="17"/>
      <c r="T300" s="17"/>
    </row>
    <row r="301" spans="1:20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35"/>
      <c r="O301" s="36"/>
      <c r="P301" s="17"/>
      <c r="Q301" s="17"/>
      <c r="R301" s="17"/>
      <c r="S301" s="17"/>
      <c r="T301" s="17"/>
    </row>
    <row r="302" spans="1:20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35"/>
      <c r="O302" s="36"/>
      <c r="P302" s="17"/>
      <c r="Q302" s="17"/>
      <c r="R302" s="17"/>
      <c r="S302" s="17"/>
      <c r="T302" s="17"/>
    </row>
    <row r="303" spans="1:20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35"/>
      <c r="O303" s="36"/>
      <c r="P303" s="17"/>
      <c r="Q303" s="17"/>
      <c r="R303" s="17"/>
      <c r="S303" s="17"/>
      <c r="T303" s="17"/>
    </row>
    <row r="304" spans="1:20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35"/>
      <c r="O304" s="36"/>
      <c r="P304" s="17"/>
      <c r="Q304" s="17"/>
      <c r="R304" s="17"/>
      <c r="S304" s="17"/>
      <c r="T304" s="17"/>
    </row>
    <row r="305" spans="1:20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35"/>
      <c r="O305" s="36"/>
      <c r="P305" s="17"/>
      <c r="Q305" s="17"/>
      <c r="R305" s="17"/>
      <c r="S305" s="17"/>
      <c r="T305" s="17"/>
    </row>
    <row r="306" spans="1:20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35"/>
      <c r="O306" s="36"/>
      <c r="P306" s="17"/>
      <c r="Q306" s="17"/>
      <c r="R306" s="17"/>
      <c r="S306" s="17"/>
      <c r="T306" s="17"/>
    </row>
    <row r="307" spans="1:20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35"/>
      <c r="O307" s="36"/>
      <c r="P307" s="17"/>
      <c r="Q307" s="17"/>
      <c r="R307" s="17"/>
      <c r="S307" s="17"/>
      <c r="T307" s="17"/>
    </row>
    <row r="308" spans="1:20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35"/>
      <c r="O308" s="36"/>
      <c r="P308" s="17"/>
      <c r="Q308" s="17"/>
      <c r="R308" s="17"/>
      <c r="S308" s="17"/>
      <c r="T308" s="17"/>
    </row>
    <row r="309" spans="1:20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35"/>
      <c r="O309" s="36"/>
      <c r="P309" s="17"/>
      <c r="Q309" s="17"/>
      <c r="R309" s="17"/>
      <c r="S309" s="17"/>
      <c r="T309" s="17"/>
    </row>
    <row r="310" spans="1:20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35"/>
      <c r="O310" s="36"/>
      <c r="P310" s="17"/>
      <c r="Q310" s="17"/>
      <c r="R310" s="17"/>
      <c r="S310" s="17"/>
      <c r="T310" s="17"/>
    </row>
    <row r="311" spans="1:20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35"/>
      <c r="O311" s="36"/>
      <c r="P311" s="17"/>
      <c r="Q311" s="17"/>
      <c r="R311" s="17"/>
      <c r="S311" s="17"/>
      <c r="T311" s="17"/>
    </row>
    <row r="312" spans="1:20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35"/>
      <c r="O312" s="36"/>
      <c r="P312" s="17"/>
      <c r="Q312" s="17"/>
      <c r="R312" s="17"/>
      <c r="S312" s="17"/>
      <c r="T312" s="17"/>
    </row>
    <row r="313" spans="1:20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35"/>
      <c r="O313" s="36"/>
      <c r="P313" s="17"/>
      <c r="Q313" s="17"/>
      <c r="R313" s="17"/>
      <c r="S313" s="17"/>
      <c r="T313" s="17"/>
    </row>
    <row r="314" spans="1:20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35"/>
      <c r="O314" s="36"/>
      <c r="P314" s="17"/>
      <c r="Q314" s="17"/>
      <c r="R314" s="17"/>
      <c r="S314" s="17"/>
      <c r="T314" s="17"/>
    </row>
    <row r="315" spans="1:20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35"/>
      <c r="O315" s="36"/>
      <c r="P315" s="17"/>
      <c r="Q315" s="17"/>
      <c r="R315" s="17"/>
      <c r="S315" s="17"/>
      <c r="T315" s="17"/>
    </row>
    <row r="316" spans="1:20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35"/>
      <c r="O316" s="36"/>
      <c r="P316" s="17"/>
      <c r="Q316" s="17"/>
      <c r="R316" s="17"/>
      <c r="S316" s="17"/>
      <c r="T316" s="17"/>
    </row>
    <row r="317" spans="1:20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35"/>
      <c r="O317" s="36"/>
      <c r="P317" s="17"/>
      <c r="Q317" s="17"/>
      <c r="R317" s="17"/>
      <c r="S317" s="17"/>
      <c r="T317" s="17"/>
    </row>
    <row r="318" spans="1:20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35"/>
      <c r="O318" s="36"/>
      <c r="P318" s="17"/>
      <c r="Q318" s="17"/>
      <c r="R318" s="17"/>
      <c r="S318" s="17"/>
      <c r="T318" s="17"/>
    </row>
    <row r="319" spans="1:20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35"/>
      <c r="O319" s="36"/>
      <c r="P319" s="17"/>
      <c r="Q319" s="17"/>
      <c r="R319" s="17"/>
      <c r="S319" s="17"/>
      <c r="T319" s="17"/>
    </row>
    <row r="320" spans="1:20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35"/>
      <c r="O320" s="36"/>
      <c r="P320" s="17"/>
      <c r="Q320" s="17"/>
      <c r="R320" s="17"/>
      <c r="S320" s="17"/>
      <c r="T320" s="17"/>
    </row>
    <row r="321" spans="1:20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35"/>
      <c r="O321" s="36"/>
      <c r="P321" s="17"/>
      <c r="Q321" s="17"/>
      <c r="R321" s="17"/>
      <c r="S321" s="17"/>
      <c r="T321" s="17"/>
    </row>
    <row r="322" spans="1:20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35"/>
      <c r="O322" s="36"/>
      <c r="P322" s="17"/>
      <c r="Q322" s="17"/>
      <c r="R322" s="17"/>
      <c r="S322" s="17"/>
      <c r="T322" s="17"/>
    </row>
    <row r="323" spans="1:20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35"/>
      <c r="O323" s="36"/>
      <c r="P323" s="17"/>
      <c r="Q323" s="17"/>
      <c r="R323" s="17"/>
      <c r="S323" s="17"/>
      <c r="T323" s="17"/>
    </row>
    <row r="324" spans="1:20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35"/>
      <c r="O324" s="36"/>
      <c r="P324" s="17"/>
      <c r="Q324" s="17"/>
      <c r="R324" s="17"/>
      <c r="S324" s="17"/>
      <c r="T324" s="17"/>
    </row>
    <row r="325" spans="1:20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35"/>
      <c r="O325" s="36"/>
      <c r="P325" s="17"/>
      <c r="Q325" s="17"/>
      <c r="R325" s="17"/>
      <c r="S325" s="17"/>
      <c r="T325" s="17"/>
    </row>
    <row r="326" spans="1:20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35"/>
      <c r="O326" s="36"/>
      <c r="P326" s="17"/>
      <c r="Q326" s="17"/>
      <c r="R326" s="17"/>
      <c r="S326" s="17"/>
      <c r="T326" s="17"/>
    </row>
    <row r="327" spans="1:20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35"/>
      <c r="O327" s="36"/>
      <c r="P327" s="17"/>
      <c r="Q327" s="17"/>
      <c r="R327" s="17"/>
      <c r="S327" s="17"/>
      <c r="T327" s="17"/>
    </row>
    <row r="328" spans="1:20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35"/>
      <c r="O328" s="36"/>
      <c r="P328" s="17"/>
      <c r="Q328" s="17"/>
      <c r="R328" s="17"/>
      <c r="S328" s="17"/>
      <c r="T328" s="17"/>
    </row>
    <row r="329" spans="1:20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35"/>
      <c r="O329" s="36"/>
      <c r="P329" s="17"/>
      <c r="Q329" s="17"/>
      <c r="R329" s="17"/>
      <c r="S329" s="17"/>
      <c r="T329" s="17"/>
    </row>
    <row r="330" spans="1:20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35"/>
      <c r="O330" s="36"/>
      <c r="P330" s="17"/>
      <c r="Q330" s="17"/>
      <c r="R330" s="17"/>
      <c r="S330" s="17"/>
      <c r="T330" s="17"/>
    </row>
    <row r="331" spans="1:20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35"/>
      <c r="O331" s="36"/>
      <c r="P331" s="17"/>
      <c r="Q331" s="17"/>
      <c r="R331" s="17"/>
      <c r="S331" s="17"/>
      <c r="T331" s="17"/>
    </row>
    <row r="332" spans="1:20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35"/>
      <c r="O332" s="36"/>
      <c r="P332" s="17"/>
      <c r="Q332" s="17"/>
      <c r="R332" s="17"/>
      <c r="S332" s="17"/>
      <c r="T332" s="17"/>
    </row>
    <row r="333" spans="1:20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35"/>
      <c r="O333" s="36"/>
      <c r="P333" s="17"/>
      <c r="Q333" s="17"/>
      <c r="R333" s="17"/>
      <c r="S333" s="17"/>
      <c r="T333" s="17"/>
    </row>
    <row r="334" spans="1:20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35"/>
      <c r="O334" s="36"/>
      <c r="P334" s="17"/>
      <c r="Q334" s="17"/>
      <c r="R334" s="17"/>
      <c r="S334" s="17"/>
      <c r="T334" s="17"/>
    </row>
    <row r="335" spans="1:20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35"/>
      <c r="O335" s="36"/>
      <c r="P335" s="17"/>
      <c r="Q335" s="17"/>
      <c r="R335" s="17"/>
      <c r="S335" s="17"/>
      <c r="T335" s="17"/>
    </row>
    <row r="336" spans="1:20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35"/>
      <c r="O336" s="36"/>
      <c r="P336" s="17"/>
      <c r="Q336" s="17"/>
      <c r="R336" s="17"/>
      <c r="S336" s="17"/>
      <c r="T336" s="17"/>
    </row>
    <row r="337" spans="1:20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35"/>
      <c r="O337" s="36"/>
      <c r="P337" s="17"/>
      <c r="Q337" s="17"/>
      <c r="R337" s="17"/>
      <c r="S337" s="17"/>
      <c r="T337" s="17"/>
    </row>
    <row r="338" spans="1:20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35"/>
      <c r="O338" s="36"/>
      <c r="P338" s="17"/>
      <c r="Q338" s="17"/>
      <c r="R338" s="17"/>
      <c r="S338" s="17"/>
      <c r="T338" s="17"/>
    </row>
    <row r="339" spans="1:20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35"/>
      <c r="O339" s="36"/>
      <c r="P339" s="17"/>
      <c r="Q339" s="17"/>
      <c r="R339" s="17"/>
      <c r="S339" s="17"/>
      <c r="T339" s="17"/>
    </row>
    <row r="340" spans="1:20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35"/>
      <c r="O340" s="36"/>
      <c r="P340" s="17"/>
      <c r="Q340" s="17"/>
      <c r="R340" s="17"/>
      <c r="S340" s="17"/>
      <c r="T340" s="17"/>
    </row>
    <row r="341" spans="1:20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35"/>
      <c r="O341" s="36"/>
      <c r="P341" s="17"/>
      <c r="Q341" s="17"/>
      <c r="R341" s="17"/>
      <c r="S341" s="17"/>
      <c r="T341" s="17"/>
    </row>
    <row r="342" spans="1:20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35"/>
      <c r="O342" s="36"/>
      <c r="P342" s="17"/>
      <c r="Q342" s="17"/>
      <c r="R342" s="17"/>
      <c r="S342" s="17"/>
      <c r="T342" s="17"/>
    </row>
    <row r="343" spans="1:20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35"/>
      <c r="O343" s="36"/>
      <c r="P343" s="17"/>
      <c r="Q343" s="17"/>
      <c r="R343" s="17"/>
      <c r="S343" s="17"/>
      <c r="T343" s="17"/>
    </row>
    <row r="344" spans="1:20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35"/>
      <c r="O344" s="36"/>
      <c r="P344" s="17"/>
      <c r="Q344" s="17"/>
      <c r="R344" s="17"/>
      <c r="S344" s="17"/>
      <c r="T344" s="17"/>
    </row>
    <row r="345" spans="1:20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35"/>
      <c r="O345" s="36"/>
      <c r="P345" s="17"/>
      <c r="Q345" s="17"/>
      <c r="R345" s="17"/>
      <c r="S345" s="17"/>
      <c r="T345" s="17"/>
    </row>
    <row r="346" spans="1:20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35"/>
      <c r="O346" s="36"/>
      <c r="P346" s="17"/>
      <c r="Q346" s="17"/>
      <c r="R346" s="17"/>
      <c r="S346" s="17"/>
      <c r="T346" s="17"/>
    </row>
    <row r="347" spans="1:20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35"/>
      <c r="O347" s="36"/>
      <c r="P347" s="17"/>
      <c r="Q347" s="17"/>
      <c r="R347" s="17"/>
      <c r="S347" s="17"/>
      <c r="T347" s="17"/>
    </row>
    <row r="348" spans="1:20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35"/>
      <c r="O348" s="36"/>
      <c r="P348" s="17"/>
      <c r="Q348" s="17"/>
      <c r="R348" s="17"/>
      <c r="S348" s="17"/>
      <c r="T348" s="17"/>
    </row>
    <row r="349" spans="1:20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35"/>
      <c r="O349" s="36"/>
      <c r="P349" s="17"/>
      <c r="Q349" s="17"/>
      <c r="R349" s="17"/>
      <c r="S349" s="17"/>
      <c r="T349" s="17"/>
    </row>
    <row r="350" spans="1:20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35"/>
      <c r="O350" s="36"/>
      <c r="P350" s="17"/>
      <c r="Q350" s="17"/>
      <c r="R350" s="17"/>
      <c r="S350" s="17"/>
      <c r="T350" s="17"/>
    </row>
    <row r="351" spans="1:20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35"/>
      <c r="O351" s="36"/>
      <c r="P351" s="17"/>
      <c r="Q351" s="17"/>
      <c r="R351" s="17"/>
      <c r="S351" s="17"/>
      <c r="T351" s="17"/>
    </row>
    <row r="352" spans="1:20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35"/>
      <c r="O352" s="36"/>
      <c r="P352" s="17"/>
      <c r="Q352" s="17"/>
      <c r="R352" s="17"/>
      <c r="S352" s="17"/>
      <c r="T352" s="17"/>
    </row>
    <row r="353" spans="1:20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35"/>
      <c r="O353" s="36"/>
      <c r="P353" s="17"/>
      <c r="Q353" s="17"/>
      <c r="R353" s="17"/>
      <c r="S353" s="17"/>
      <c r="T353" s="17"/>
    </row>
    <row r="354" spans="1:20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35"/>
      <c r="O354" s="36"/>
      <c r="P354" s="17"/>
      <c r="Q354" s="17"/>
      <c r="R354" s="17"/>
      <c r="S354" s="17"/>
      <c r="T354" s="17"/>
    </row>
    <row r="355" spans="1:20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35"/>
      <c r="O355" s="36"/>
      <c r="P355" s="17"/>
      <c r="Q355" s="17"/>
      <c r="R355" s="17"/>
      <c r="S355" s="17"/>
      <c r="T355" s="17"/>
    </row>
    <row r="356" spans="1:20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35"/>
      <c r="O356" s="36"/>
      <c r="P356" s="17"/>
      <c r="Q356" s="17"/>
      <c r="R356" s="17"/>
      <c r="S356" s="17"/>
      <c r="T356" s="17"/>
    </row>
    <row r="357" spans="1:20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35"/>
      <c r="O357" s="36"/>
      <c r="P357" s="17"/>
      <c r="Q357" s="17"/>
      <c r="R357" s="17"/>
      <c r="S357" s="17"/>
      <c r="T357" s="17"/>
    </row>
    <row r="358" spans="1:20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35"/>
      <c r="O358" s="36"/>
      <c r="P358" s="17"/>
      <c r="Q358" s="17"/>
      <c r="R358" s="17"/>
      <c r="S358" s="17"/>
      <c r="T358" s="17"/>
    </row>
    <row r="359" spans="1:20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35"/>
      <c r="O359" s="36"/>
      <c r="P359" s="17"/>
      <c r="Q359" s="17"/>
      <c r="R359" s="17"/>
      <c r="S359" s="17"/>
      <c r="T359" s="17"/>
    </row>
    <row r="360" spans="1:20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35"/>
      <c r="O360" s="36"/>
      <c r="P360" s="17"/>
      <c r="Q360" s="17"/>
      <c r="R360" s="17"/>
      <c r="S360" s="17"/>
      <c r="T360" s="17"/>
    </row>
    <row r="361" spans="1:20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35"/>
      <c r="O361" s="36"/>
      <c r="P361" s="17"/>
      <c r="Q361" s="17"/>
      <c r="R361" s="17"/>
      <c r="S361" s="17"/>
      <c r="T361" s="17"/>
    </row>
    <row r="362" spans="1:20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35"/>
      <c r="O362" s="36"/>
      <c r="P362" s="17"/>
      <c r="Q362" s="17"/>
      <c r="R362" s="17"/>
      <c r="S362" s="17"/>
      <c r="T362" s="17"/>
    </row>
    <row r="363" spans="1:20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35"/>
      <c r="O363" s="36"/>
      <c r="P363" s="17"/>
      <c r="Q363" s="17"/>
      <c r="R363" s="17"/>
      <c r="S363" s="17"/>
      <c r="T363" s="17"/>
    </row>
    <row r="364" spans="1:20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35"/>
      <c r="O364" s="36"/>
      <c r="P364" s="17"/>
      <c r="Q364" s="17"/>
      <c r="R364" s="17"/>
      <c r="S364" s="17"/>
      <c r="T364" s="17"/>
    </row>
    <row r="365" spans="1:20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35"/>
      <c r="O365" s="36"/>
      <c r="P365" s="17"/>
      <c r="Q365" s="17"/>
      <c r="R365" s="17"/>
      <c r="S365" s="17"/>
      <c r="T365" s="17"/>
    </row>
    <row r="366" spans="1:20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35"/>
      <c r="O366" s="36"/>
      <c r="P366" s="17"/>
      <c r="Q366" s="17"/>
      <c r="R366" s="17"/>
      <c r="S366" s="17"/>
      <c r="T366" s="17"/>
    </row>
    <row r="367" spans="1:20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35"/>
      <c r="O367" s="36"/>
      <c r="P367" s="17"/>
      <c r="Q367" s="17"/>
      <c r="R367" s="17"/>
      <c r="S367" s="17"/>
      <c r="T367" s="17"/>
    </row>
    <row r="368" spans="1:20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35"/>
      <c r="O368" s="36"/>
      <c r="P368" s="17"/>
      <c r="Q368" s="17"/>
      <c r="R368" s="17"/>
      <c r="S368" s="17"/>
      <c r="T368" s="17"/>
    </row>
    <row r="369" spans="1:20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35"/>
      <c r="O369" s="36"/>
      <c r="P369" s="17"/>
      <c r="Q369" s="17"/>
      <c r="R369" s="17"/>
      <c r="S369" s="17"/>
      <c r="T369" s="17"/>
    </row>
    <row r="370" spans="1:20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35"/>
      <c r="O370" s="36"/>
      <c r="P370" s="17"/>
      <c r="Q370" s="17"/>
      <c r="R370" s="17"/>
      <c r="S370" s="17"/>
      <c r="T370" s="17"/>
    </row>
    <row r="371" spans="1:20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35"/>
      <c r="O371" s="36"/>
      <c r="P371" s="17"/>
      <c r="Q371" s="17"/>
      <c r="R371" s="17"/>
      <c r="S371" s="17"/>
      <c r="T371" s="17"/>
    </row>
    <row r="372" spans="1:20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35"/>
      <c r="O372" s="36"/>
      <c r="P372" s="17"/>
      <c r="Q372" s="17"/>
      <c r="R372" s="17"/>
      <c r="S372" s="17"/>
      <c r="T372" s="17"/>
    </row>
    <row r="373" spans="1:20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35"/>
      <c r="O373" s="36"/>
      <c r="P373" s="17"/>
      <c r="Q373" s="17"/>
      <c r="R373" s="17"/>
      <c r="S373" s="17"/>
      <c r="T373" s="17"/>
    </row>
    <row r="374" spans="1:20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35"/>
      <c r="O374" s="36"/>
      <c r="P374" s="17"/>
      <c r="Q374" s="17"/>
      <c r="R374" s="17"/>
      <c r="S374" s="17"/>
      <c r="T374" s="17"/>
    </row>
    <row r="375" spans="1:20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35"/>
      <c r="O375" s="36"/>
      <c r="P375" s="17"/>
      <c r="Q375" s="17"/>
      <c r="R375" s="17"/>
      <c r="S375" s="17"/>
      <c r="T375" s="17"/>
    </row>
    <row r="376" spans="1:20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35"/>
      <c r="O376" s="36"/>
      <c r="P376" s="17"/>
      <c r="Q376" s="17"/>
      <c r="R376" s="17"/>
      <c r="S376" s="17"/>
      <c r="T376" s="17"/>
    </row>
    <row r="377" spans="1:20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35"/>
      <c r="O377" s="36"/>
      <c r="P377" s="17"/>
      <c r="Q377" s="17"/>
      <c r="R377" s="17"/>
      <c r="S377" s="17"/>
      <c r="T377" s="17"/>
    </row>
    <row r="378" spans="1:20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35"/>
      <c r="O378" s="36"/>
      <c r="P378" s="17"/>
      <c r="Q378" s="17"/>
      <c r="R378" s="17"/>
      <c r="S378" s="17"/>
      <c r="T378" s="17"/>
    </row>
    <row r="379" spans="1:20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35"/>
      <c r="O379" s="36"/>
      <c r="P379" s="17"/>
      <c r="Q379" s="17"/>
      <c r="R379" s="17"/>
      <c r="S379" s="17"/>
      <c r="T379" s="17"/>
    </row>
    <row r="380" spans="1:20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35"/>
      <c r="O380" s="36"/>
      <c r="P380" s="17"/>
      <c r="Q380" s="17"/>
      <c r="R380" s="17"/>
      <c r="S380" s="17"/>
      <c r="T380" s="17"/>
    </row>
    <row r="381" spans="1:20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35"/>
      <c r="O381" s="36"/>
      <c r="P381" s="17"/>
      <c r="Q381" s="17"/>
      <c r="R381" s="17"/>
      <c r="S381" s="17"/>
      <c r="T381" s="17"/>
    </row>
    <row r="382" spans="1:20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35"/>
      <c r="O382" s="36"/>
      <c r="P382" s="17"/>
      <c r="Q382" s="17"/>
      <c r="R382" s="17"/>
      <c r="S382" s="17"/>
      <c r="T382" s="17"/>
    </row>
    <row r="383" spans="1:20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35"/>
      <c r="O383" s="36"/>
      <c r="P383" s="17"/>
      <c r="Q383" s="17"/>
      <c r="R383" s="17"/>
      <c r="S383" s="17"/>
      <c r="T383" s="17"/>
    </row>
    <row r="384" spans="1:20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35"/>
      <c r="O384" s="36"/>
      <c r="P384" s="17"/>
      <c r="Q384" s="17"/>
      <c r="R384" s="17"/>
      <c r="S384" s="17"/>
      <c r="T384" s="17"/>
    </row>
    <row r="385" spans="1:20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35"/>
      <c r="O385" s="36"/>
      <c r="P385" s="17"/>
      <c r="Q385" s="17"/>
      <c r="R385" s="17"/>
      <c r="S385" s="17"/>
      <c r="T385" s="17"/>
    </row>
    <row r="386" spans="1:20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35"/>
      <c r="O386" s="36"/>
      <c r="P386" s="17"/>
      <c r="Q386" s="17"/>
      <c r="R386" s="17"/>
      <c r="S386" s="17"/>
      <c r="T386" s="17"/>
    </row>
    <row r="387" spans="1:20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35"/>
      <c r="O387" s="36"/>
      <c r="P387" s="17"/>
      <c r="Q387" s="17"/>
      <c r="R387" s="17"/>
      <c r="S387" s="17"/>
      <c r="T387" s="17"/>
    </row>
    <row r="388" spans="1:20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35"/>
      <c r="O388" s="36"/>
      <c r="P388" s="17"/>
      <c r="Q388" s="17"/>
      <c r="R388" s="17"/>
      <c r="S388" s="17"/>
      <c r="T388" s="17"/>
    </row>
    <row r="389" spans="1:20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35"/>
      <c r="O389" s="36"/>
      <c r="P389" s="17"/>
      <c r="Q389" s="17"/>
      <c r="R389" s="17"/>
      <c r="S389" s="17"/>
      <c r="T389" s="17"/>
    </row>
    <row r="390" spans="1:20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35"/>
      <c r="O390" s="36"/>
      <c r="P390" s="17"/>
      <c r="Q390" s="17"/>
      <c r="R390" s="17"/>
      <c r="S390" s="17"/>
      <c r="T390" s="17"/>
    </row>
    <row r="391" spans="1:20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35"/>
      <c r="O391" s="36"/>
      <c r="P391" s="17"/>
      <c r="Q391" s="17"/>
      <c r="R391" s="17"/>
      <c r="S391" s="17"/>
      <c r="T391" s="17"/>
    </row>
    <row r="392" spans="1:20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35"/>
      <c r="O392" s="36"/>
      <c r="P392" s="17"/>
      <c r="Q392" s="17"/>
      <c r="R392" s="17"/>
      <c r="S392" s="17"/>
      <c r="T392" s="17"/>
    </row>
    <row r="393" spans="1:20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35"/>
      <c r="O393" s="36"/>
      <c r="P393" s="17"/>
      <c r="Q393" s="17"/>
      <c r="R393" s="17"/>
      <c r="S393" s="17"/>
      <c r="T393" s="17"/>
    </row>
    <row r="394" spans="1:20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35"/>
      <c r="O394" s="36"/>
      <c r="P394" s="17"/>
      <c r="Q394" s="17"/>
      <c r="R394" s="17"/>
      <c r="S394" s="17"/>
      <c r="T394" s="17"/>
    </row>
    <row r="395" spans="1:20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35"/>
      <c r="O395" s="36"/>
      <c r="P395" s="17"/>
      <c r="Q395" s="17"/>
      <c r="R395" s="17"/>
      <c r="S395" s="17"/>
      <c r="T395" s="17"/>
    </row>
    <row r="396" spans="1:20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35"/>
      <c r="O396" s="36"/>
      <c r="P396" s="17"/>
      <c r="Q396" s="17"/>
      <c r="R396" s="17"/>
      <c r="S396" s="17"/>
      <c r="T396" s="17"/>
    </row>
    <row r="397" spans="1:20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35"/>
      <c r="O397" s="36"/>
      <c r="P397" s="17"/>
      <c r="Q397" s="17"/>
      <c r="R397" s="17"/>
      <c r="S397" s="17"/>
      <c r="T397" s="17"/>
    </row>
    <row r="398" spans="1:20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35"/>
      <c r="O398" s="36"/>
      <c r="P398" s="17"/>
      <c r="Q398" s="17"/>
      <c r="R398" s="17"/>
      <c r="S398" s="17"/>
      <c r="T398" s="17"/>
    </row>
    <row r="399" spans="1:20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35"/>
      <c r="O399" s="36"/>
      <c r="P399" s="17"/>
      <c r="Q399" s="17"/>
      <c r="R399" s="17"/>
      <c r="S399" s="17"/>
      <c r="T399" s="17"/>
    </row>
    <row r="400" spans="1:20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35"/>
      <c r="O400" s="36"/>
      <c r="P400" s="17"/>
      <c r="Q400" s="17"/>
      <c r="R400" s="17"/>
      <c r="S400" s="17"/>
      <c r="T400" s="17"/>
    </row>
    <row r="401" spans="1:20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35"/>
      <c r="O401" s="36"/>
      <c r="P401" s="17"/>
      <c r="Q401" s="17"/>
      <c r="R401" s="17"/>
      <c r="S401" s="17"/>
      <c r="T401" s="17"/>
    </row>
    <row r="402" spans="1:20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35"/>
      <c r="O402" s="36"/>
      <c r="P402" s="17"/>
      <c r="Q402" s="17"/>
      <c r="R402" s="17"/>
      <c r="S402" s="17"/>
      <c r="T402" s="17"/>
    </row>
    <row r="403" spans="1:20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35"/>
      <c r="O403" s="36"/>
      <c r="P403" s="17"/>
      <c r="Q403" s="17"/>
      <c r="R403" s="17"/>
      <c r="S403" s="17"/>
      <c r="T403" s="17"/>
    </row>
    <row r="404" spans="1:20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35"/>
      <c r="O404" s="36"/>
      <c r="P404" s="17"/>
      <c r="Q404" s="17"/>
      <c r="R404" s="17"/>
      <c r="S404" s="17"/>
      <c r="T404" s="17"/>
    </row>
    <row r="405" spans="1:20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35"/>
      <c r="O405" s="36"/>
      <c r="P405" s="17"/>
      <c r="Q405" s="17"/>
      <c r="R405" s="17"/>
      <c r="S405" s="17"/>
      <c r="T405" s="17"/>
    </row>
    <row r="406" spans="1:20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35"/>
      <c r="O406" s="36"/>
      <c r="P406" s="17"/>
      <c r="Q406" s="17"/>
      <c r="R406" s="17"/>
      <c r="S406" s="17"/>
      <c r="T406" s="17"/>
    </row>
    <row r="407" spans="1:20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35"/>
      <c r="O407" s="36"/>
      <c r="P407" s="17"/>
      <c r="Q407" s="17"/>
      <c r="R407" s="17"/>
      <c r="S407" s="17"/>
      <c r="T407" s="17"/>
    </row>
    <row r="408" spans="1:20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35"/>
      <c r="O408" s="36"/>
      <c r="P408" s="17"/>
      <c r="Q408" s="17"/>
      <c r="R408" s="17"/>
      <c r="S408" s="17"/>
      <c r="T408" s="17"/>
    </row>
    <row r="409" spans="1:20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</row>
    <row r="410" spans="1:20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</row>
    <row r="411" spans="1:20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</row>
    <row r="412" spans="1:20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</row>
    <row r="413" spans="1:20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</row>
    <row r="414" spans="1:20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</row>
    <row r="415" spans="1:20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</row>
    <row r="416" spans="1:20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</row>
    <row r="417" spans="1:20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</row>
    <row r="418" spans="1:20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</row>
    <row r="419" spans="1:20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</row>
    <row r="420" spans="1:20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</row>
    <row r="421" spans="1:20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</row>
    <row r="422" spans="1:20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</row>
    <row r="423" spans="1:20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</row>
    <row r="424" spans="1:20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</row>
    <row r="425" spans="1:20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</row>
    <row r="426" spans="1:20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</row>
    <row r="427" spans="1:20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</row>
    <row r="428" spans="1:20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</row>
    <row r="429" spans="1:20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</row>
    <row r="430" spans="1:20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</row>
    <row r="431" spans="1:20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</row>
    <row r="432" spans="1:20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</row>
    <row r="433" spans="1:20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</row>
    <row r="434" spans="1:20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</row>
    <row r="435" spans="1:20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</row>
    <row r="436" spans="1:20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</row>
    <row r="437" spans="1:20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</row>
    <row r="438" spans="1:20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</row>
    <row r="439" spans="1:20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</row>
    <row r="440" spans="1:20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</row>
    <row r="441" spans="1:20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</row>
    <row r="442" spans="1:20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</row>
    <row r="443" spans="1:20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</row>
    <row r="444" spans="1:20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</row>
    <row r="445" spans="1:20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</row>
    <row r="446" spans="1:20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</row>
    <row r="447" spans="1:20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</row>
    <row r="448" spans="1:20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</row>
    <row r="449" spans="1:20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</row>
    <row r="450" spans="1:20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</row>
    <row r="451" spans="1:20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</row>
    <row r="452" spans="1:20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</row>
    <row r="453" spans="1:20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</row>
    <row r="454" spans="1:20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</row>
    <row r="455" spans="1:20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</row>
    <row r="456" spans="1:20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</row>
    <row r="457" spans="1:20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</row>
    <row r="458" spans="1:20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</row>
    <row r="459" spans="1:20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</row>
    <row r="460" spans="1:20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</row>
    <row r="461" spans="1:20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</row>
    <row r="462" spans="1:20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</row>
    <row r="463" spans="1:20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</row>
    <row r="464" spans="1:20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</row>
    <row r="465" spans="1:20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</row>
    <row r="466" spans="1:20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</row>
    <row r="467" spans="1:20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</row>
    <row r="468" spans="1:20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</row>
    <row r="469" spans="1:20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</row>
    <row r="470" spans="1:20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</row>
    <row r="471" spans="1:20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</row>
    <row r="472" spans="1:20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</row>
    <row r="473" spans="1:20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</row>
    <row r="474" spans="1:20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</row>
    <row r="475" spans="1:20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</row>
    <row r="476" spans="1:20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</row>
    <row r="477" spans="1:20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</row>
    <row r="478" spans="1:20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</row>
    <row r="479" spans="1:20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</row>
    <row r="480" spans="1:20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</row>
    <row r="481" spans="1:20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</row>
    <row r="482" spans="1:20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</row>
    <row r="483" spans="1:20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</row>
    <row r="484" spans="1:20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</row>
    <row r="485" spans="1:20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</row>
    <row r="486" spans="1:20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</row>
    <row r="487" spans="1:20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</row>
    <row r="488" spans="1:20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</row>
    <row r="489" spans="1:20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</row>
    <row r="490" spans="1:20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</row>
    <row r="491" spans="1:20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</row>
    <row r="492" spans="1:20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</row>
    <row r="493" spans="1:20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</row>
    <row r="494" spans="1:20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</row>
    <row r="495" spans="1:20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</row>
    <row r="496" spans="1:20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</row>
    <row r="497" spans="1:20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</row>
    <row r="498" spans="1:20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</row>
    <row r="499" spans="1:20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</row>
    <row r="500" spans="1:20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</row>
    <row r="501" spans="1:20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</row>
    <row r="502" spans="1:20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</row>
    <row r="503" spans="1:20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</row>
    <row r="504" spans="1:20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</row>
    <row r="505" spans="1:20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</row>
    <row r="506" spans="1:20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</row>
    <row r="507" spans="1:20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</row>
    <row r="508" spans="1:20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</row>
    <row r="509" spans="1:20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</row>
    <row r="510" spans="1:20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</row>
    <row r="511" spans="1:20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</row>
    <row r="512" spans="1:20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</row>
    <row r="513" spans="1:20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</row>
    <row r="514" spans="1:20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</row>
    <row r="515" spans="1:20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</row>
    <row r="516" spans="1:20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</row>
    <row r="517" spans="1:20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</row>
    <row r="518" spans="1:20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</row>
    <row r="519" spans="1:20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</row>
    <row r="520" spans="1:20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</row>
    <row r="521" spans="1:20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</row>
    <row r="522" spans="1:20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</row>
    <row r="523" spans="1:20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</row>
    <row r="524" spans="1:20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</row>
    <row r="525" spans="1:20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</row>
    <row r="526" spans="1:20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</row>
    <row r="527" spans="1:20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</row>
    <row r="528" spans="1:20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</row>
    <row r="529" spans="1:20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</row>
    <row r="530" spans="1:20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</row>
    <row r="531" spans="1:20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</row>
    <row r="532" spans="1:20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</row>
    <row r="533" spans="1:20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</row>
    <row r="534" spans="1:20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</row>
    <row r="535" spans="1:20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</row>
    <row r="536" spans="1:20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</row>
    <row r="537" spans="1:20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</row>
    <row r="538" spans="1:20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</row>
    <row r="539" spans="1:20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</row>
    <row r="540" spans="1:20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</row>
    <row r="541" spans="1:20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</row>
    <row r="542" spans="1:20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</row>
    <row r="543" spans="1:20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</row>
    <row r="544" spans="1:20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</row>
    <row r="545" spans="1:20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</row>
    <row r="546" spans="1:20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</row>
    <row r="547" spans="1:20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</row>
    <row r="548" spans="1:20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</row>
    <row r="549" spans="1:20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</row>
    <row r="550" spans="1:20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</row>
    <row r="551" spans="1:20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</row>
    <row r="552" spans="1:20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</row>
    <row r="553" spans="1:20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</row>
    <row r="554" spans="1:20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</row>
    <row r="555" spans="1:20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</row>
    <row r="556" spans="1:20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</row>
    <row r="557" spans="1:20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</row>
    <row r="558" spans="1:20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</row>
    <row r="559" spans="1:20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</row>
    <row r="560" spans="1:20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</row>
    <row r="561" spans="1:20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</row>
    <row r="562" spans="1:20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</row>
    <row r="563" spans="1:20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</row>
    <row r="564" spans="1:20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</row>
    <row r="565" spans="1:20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</row>
    <row r="566" spans="1:20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</row>
    <row r="567" spans="1:20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</row>
    <row r="568" spans="1:20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</row>
    <row r="569" spans="1:20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</row>
    <row r="570" spans="1:20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</row>
    <row r="571" spans="1:20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</row>
    <row r="572" spans="1:20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</row>
    <row r="573" spans="1:20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</row>
    <row r="574" spans="1:20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</row>
    <row r="575" spans="1:20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</row>
    <row r="576" spans="1:20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</row>
    <row r="577" spans="1:20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</row>
    <row r="578" spans="1:20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</row>
    <row r="579" spans="1:20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</row>
    <row r="580" spans="1:20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</row>
    <row r="581" spans="1:20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</row>
    <row r="582" spans="1:20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</row>
    <row r="583" spans="1:20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</row>
    <row r="584" spans="1:20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</row>
    <row r="585" spans="1:20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</row>
    <row r="586" spans="1:20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</row>
    <row r="587" spans="1:20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</row>
    <row r="588" spans="1:20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</row>
    <row r="589" spans="1:20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</row>
    <row r="590" spans="1:20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</row>
    <row r="591" spans="1:20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</row>
    <row r="592" spans="1:20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</row>
    <row r="593" spans="1:20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</row>
    <row r="594" spans="1:20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</row>
    <row r="595" spans="1:20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</row>
    <row r="596" spans="1:20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</row>
    <row r="597" spans="1:20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</row>
    <row r="598" spans="1:20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</row>
    <row r="599" spans="1:20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</row>
    <row r="600" spans="1:20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</row>
    <row r="601" spans="1:20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</row>
    <row r="602" spans="1:20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</row>
    <row r="603" spans="1:20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</row>
    <row r="604" spans="1:20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</row>
    <row r="605" spans="1:20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</row>
    <row r="606" spans="1:20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</row>
    <row r="607" spans="1:20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</row>
    <row r="608" spans="1:20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</row>
    <row r="609" spans="1:20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</row>
    <row r="610" spans="1:20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</row>
    <row r="611" spans="1:20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</row>
    <row r="612" spans="1:20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</row>
    <row r="613" spans="1:20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</row>
    <row r="614" spans="1:20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</row>
    <row r="615" spans="1:20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</row>
    <row r="616" spans="1:20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</row>
    <row r="617" spans="1:20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</row>
    <row r="618" spans="1:20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</row>
    <row r="619" spans="1:20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</row>
    <row r="620" spans="1:20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</row>
    <row r="621" spans="1:20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</row>
    <row r="622" spans="1:20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</row>
    <row r="623" spans="1:20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</row>
    <row r="624" spans="1:20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</row>
    <row r="625" spans="1:20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</row>
    <row r="626" spans="1:20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</row>
    <row r="627" spans="1:20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</row>
    <row r="628" spans="1:20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</row>
    <row r="629" spans="1:20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</row>
    <row r="630" spans="1:20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</row>
    <row r="631" spans="1:20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</row>
    <row r="632" spans="1:20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</row>
    <row r="633" spans="1:20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</row>
    <row r="634" spans="1:20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</row>
    <row r="635" spans="1:20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</row>
    <row r="636" spans="1:20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</row>
    <row r="637" spans="1:20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</row>
    <row r="638" spans="1:20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</row>
    <row r="639" spans="1:20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</row>
    <row r="640" spans="1:20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</row>
    <row r="641" spans="1:20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</row>
    <row r="642" spans="1:20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</row>
    <row r="643" spans="1:20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</row>
    <row r="644" spans="1:20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</row>
    <row r="645" spans="1:20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</row>
    <row r="646" spans="1:20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</row>
    <row r="647" spans="1:20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</row>
    <row r="648" spans="1:20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</row>
    <row r="649" spans="1:20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</row>
    <row r="650" spans="1:20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</row>
    <row r="651" spans="1:20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</row>
    <row r="652" spans="1:20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</row>
    <row r="653" spans="1:20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</row>
    <row r="654" spans="1:20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</row>
    <row r="655" spans="1:20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</row>
    <row r="656" spans="1:20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</row>
    <row r="657" spans="1:20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</row>
    <row r="658" spans="1:20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</row>
    <row r="659" spans="1:20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</row>
    <row r="660" spans="1:20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</row>
    <row r="661" spans="1:20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</row>
    <row r="662" spans="1:20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</row>
    <row r="663" spans="1:20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</row>
    <row r="664" spans="1:20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</row>
    <row r="665" spans="1:20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</row>
    <row r="666" spans="1:20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</row>
    <row r="667" spans="1:20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</row>
    <row r="668" spans="1:20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</row>
    <row r="669" spans="1:20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</row>
    <row r="670" spans="1:20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</row>
    <row r="671" spans="1:20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</row>
    <row r="672" spans="1:20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</row>
    <row r="673" spans="1:20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</row>
    <row r="674" spans="1:20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</row>
    <row r="675" spans="1:20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</row>
    <row r="676" spans="1:20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</row>
    <row r="677" spans="1:20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</row>
    <row r="678" spans="1:20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</row>
    <row r="679" spans="1:20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</row>
    <row r="680" spans="1:20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</row>
    <row r="681" spans="1:20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</row>
    <row r="682" spans="1:20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</row>
    <row r="683" spans="1:20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</row>
    <row r="684" spans="1:20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</row>
    <row r="685" spans="1:20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</row>
    <row r="686" spans="1:20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</row>
    <row r="687" spans="1:20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</row>
    <row r="688" spans="1:20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</row>
    <row r="689" spans="1:20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</row>
    <row r="690" spans="1:20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</row>
    <row r="691" spans="1:20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</row>
    <row r="692" spans="1:20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</row>
    <row r="693" spans="1:20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</row>
    <row r="694" spans="1:20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</row>
    <row r="695" spans="1:20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</row>
    <row r="696" spans="1:20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</row>
    <row r="697" spans="1:20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</row>
    <row r="698" spans="1:20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</row>
    <row r="699" spans="1:20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</row>
    <row r="700" spans="1:20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</row>
    <row r="701" spans="1:20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</row>
    <row r="702" spans="1:20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</row>
    <row r="703" spans="1:20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</row>
    <row r="704" spans="1:20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</row>
    <row r="705" spans="1:20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</row>
    <row r="706" spans="1:20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</row>
    <row r="707" spans="1:20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</row>
    <row r="708" spans="1:20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</row>
    <row r="709" spans="1:20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</row>
    <row r="710" spans="1:20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</row>
    <row r="711" spans="1:20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</row>
    <row r="712" spans="1:20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</row>
    <row r="713" spans="1:20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</row>
    <row r="714" spans="1:20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</row>
    <row r="715" spans="1:20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</row>
    <row r="716" spans="1:20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</row>
    <row r="717" spans="1:20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</row>
    <row r="718" spans="1:20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</row>
    <row r="719" spans="1:20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</row>
    <row r="720" spans="1:20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</row>
    <row r="721" spans="1:20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</row>
    <row r="722" spans="1:20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</row>
    <row r="723" spans="1:20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</row>
    <row r="724" spans="1:20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</row>
    <row r="725" spans="1:20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</row>
    <row r="726" spans="1:20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</row>
    <row r="727" spans="1:20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</row>
    <row r="728" spans="1:20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</row>
    <row r="729" spans="1:20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</row>
    <row r="730" spans="1:20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</row>
    <row r="731" spans="1:20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</row>
    <row r="732" spans="1:20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</row>
    <row r="733" spans="1:20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</row>
    <row r="734" spans="1:20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</row>
    <row r="735" spans="1:20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</row>
    <row r="736" spans="1:20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</row>
    <row r="737" spans="1:20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</row>
    <row r="738" spans="1:20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</row>
    <row r="739" spans="1:20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</row>
    <row r="740" spans="1:20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</row>
    <row r="741" spans="1:20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</row>
    <row r="742" spans="1:20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</row>
    <row r="743" spans="1:20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</row>
    <row r="744" spans="1:20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</row>
    <row r="745" spans="1:20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</row>
    <row r="746" spans="1:20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</row>
    <row r="747" spans="1:20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</row>
    <row r="748" spans="1:20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</row>
    <row r="749" spans="1:20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</row>
    <row r="750" spans="1:20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</row>
    <row r="751" spans="1:20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</row>
    <row r="752" spans="1:20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</row>
    <row r="753" spans="1:20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</row>
    <row r="754" spans="1:20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</row>
    <row r="755" spans="1:20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</row>
    <row r="756" spans="1:20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</row>
    <row r="757" spans="1:20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</row>
    <row r="758" spans="1:20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</row>
    <row r="759" spans="1:20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</row>
    <row r="760" spans="1:20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</row>
    <row r="761" spans="1:20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</row>
    <row r="762" spans="1:20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</row>
    <row r="763" spans="1:20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</row>
    <row r="764" spans="1:20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</row>
    <row r="765" spans="1:20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</row>
    <row r="766" spans="1:20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</row>
    <row r="767" spans="1:20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</row>
    <row r="768" spans="1:20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</row>
    <row r="769" spans="1:20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</row>
    <row r="770" spans="1:20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</row>
    <row r="771" spans="1:20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</row>
    <row r="772" spans="1:20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</row>
    <row r="773" spans="1:20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</row>
    <row r="774" spans="1:20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</row>
    <row r="775" spans="1:20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</row>
    <row r="776" spans="1:20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</row>
    <row r="777" spans="1:20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</row>
    <row r="778" spans="1:20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</row>
    <row r="779" spans="1:20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</row>
    <row r="780" spans="1:20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</row>
    <row r="781" spans="1:20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</row>
    <row r="782" spans="1:20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</row>
    <row r="783" spans="1:20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</row>
    <row r="784" spans="1:20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</row>
    <row r="785" spans="1:20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</row>
    <row r="786" spans="1:20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</row>
    <row r="787" spans="1:20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</row>
    <row r="788" spans="1:20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</row>
    <row r="789" spans="1:20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</row>
    <row r="790" spans="1:20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</row>
    <row r="791" spans="1:20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</row>
    <row r="792" spans="1:20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</row>
    <row r="793" spans="1:20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</row>
    <row r="794" spans="1:20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</row>
    <row r="795" spans="1:20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</row>
    <row r="796" spans="1:20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</row>
    <row r="797" spans="1:20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</row>
    <row r="798" spans="1:20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</row>
    <row r="799" spans="1:20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</row>
    <row r="800" spans="1:20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</row>
    <row r="801" spans="1:20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</row>
    <row r="802" spans="1:20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</row>
    <row r="803" spans="1:20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</row>
    <row r="804" spans="1:20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</row>
    <row r="805" spans="1:20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</row>
    <row r="806" spans="1:20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</row>
    <row r="807" spans="1:20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</row>
    <row r="808" spans="1:20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</row>
    <row r="809" spans="1:20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</row>
    <row r="810" spans="1:20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</row>
    <row r="811" spans="1:20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</row>
    <row r="812" spans="1:20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</row>
    <row r="813" spans="1:20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</row>
    <row r="814" spans="1:20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</row>
    <row r="815" spans="1:20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</row>
    <row r="816" spans="1:20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</row>
    <row r="817" spans="1:20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</row>
    <row r="818" spans="1:20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</row>
    <row r="819" spans="1:20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</row>
    <row r="820" spans="1:20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</row>
    <row r="821" spans="1:20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</row>
    <row r="822" spans="1:20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</row>
    <row r="823" spans="1:20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</row>
    <row r="824" spans="1:20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</row>
    <row r="825" spans="1:20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</row>
    <row r="826" spans="1:20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</row>
    <row r="827" spans="1:20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</row>
    <row r="828" spans="1:20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</row>
    <row r="829" spans="1:20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</row>
    <row r="830" spans="1:20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</row>
    <row r="831" spans="1:20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</row>
    <row r="832" spans="1:20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</row>
    <row r="833" spans="1:20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</row>
    <row r="834" spans="1:20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</row>
    <row r="835" spans="1:20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</row>
    <row r="836" spans="1:20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</row>
    <row r="837" spans="1:20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</row>
    <row r="838" spans="1:20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</row>
    <row r="839" spans="1:20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</row>
    <row r="840" spans="1:20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</row>
    <row r="841" spans="1:20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</row>
    <row r="842" spans="1:20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</row>
    <row r="843" spans="1:20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</row>
    <row r="844" spans="1:20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</row>
    <row r="845" spans="1:20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</row>
    <row r="846" spans="1:20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</row>
    <row r="847" spans="1:20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</row>
    <row r="848" spans="1:20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</row>
    <row r="849" spans="1:20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</row>
    <row r="850" spans="1:20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</row>
    <row r="851" spans="1:20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</row>
    <row r="852" spans="1:20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</row>
    <row r="853" spans="1:20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</row>
    <row r="854" spans="1:20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</row>
    <row r="855" spans="1:20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</row>
    <row r="856" spans="1:20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</row>
    <row r="857" spans="1:20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</row>
    <row r="858" spans="1:20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</row>
    <row r="859" spans="1:20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</row>
    <row r="860" spans="1:20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</row>
    <row r="861" spans="1:20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</row>
    <row r="862" spans="1:20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</row>
    <row r="863" spans="1:20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</row>
    <row r="864" spans="1:20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</row>
    <row r="865" spans="1:20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</row>
    <row r="866" spans="1:20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</row>
    <row r="867" spans="1:20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</row>
    <row r="868" spans="1:20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</row>
    <row r="869" spans="1:20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</row>
    <row r="870" spans="1:20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</row>
    <row r="871" spans="1:20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</row>
    <row r="872" spans="1:20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</row>
    <row r="873" spans="1:20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</row>
    <row r="874" spans="1:20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</row>
    <row r="875" spans="1:20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</row>
    <row r="876" spans="1:20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</row>
    <row r="877" spans="1:20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</row>
    <row r="878" spans="1:20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</row>
    <row r="879" spans="1:20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</row>
    <row r="880" spans="1:20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</row>
    <row r="881" spans="1:20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</row>
    <row r="882" spans="1:20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</row>
    <row r="883" spans="1:20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</row>
    <row r="884" spans="1:20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</row>
    <row r="885" spans="1:20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</row>
    <row r="886" spans="1:20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</row>
    <row r="887" spans="1:20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</row>
    <row r="888" spans="1:20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</row>
    <row r="889" spans="1:20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</row>
    <row r="890" spans="1:20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</row>
    <row r="891" spans="1:20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</row>
    <row r="892" spans="1:20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</row>
    <row r="893" spans="1:20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</row>
    <row r="894" spans="1:20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</row>
    <row r="895" spans="1:20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</row>
    <row r="896" spans="1:20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</row>
    <row r="897" spans="1:20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</row>
    <row r="898" spans="1:20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</row>
    <row r="899" spans="1:20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</row>
    <row r="900" spans="1:20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</row>
    <row r="901" spans="1:20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</row>
    <row r="902" spans="1:20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</row>
    <row r="903" spans="1:20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</row>
    <row r="904" spans="1:20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</row>
    <row r="905" spans="1:20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</row>
    <row r="906" spans="1:20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</row>
    <row r="907" spans="1:20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</row>
    <row r="908" spans="1:20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</row>
    <row r="909" spans="1:20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</row>
    <row r="910" spans="1:20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</row>
    <row r="911" spans="1:20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</row>
    <row r="912" spans="1:20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</row>
    <row r="913" spans="1:20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</row>
    <row r="914" spans="1:20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</row>
    <row r="915" spans="1:20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</row>
    <row r="916" spans="1:20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</row>
    <row r="917" spans="1:20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</row>
    <row r="918" spans="1:20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</row>
    <row r="919" spans="1:20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</row>
    <row r="920" spans="1:20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</row>
    <row r="921" spans="1:20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</row>
    <row r="922" spans="1:20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</row>
    <row r="923" spans="1:20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</row>
    <row r="924" spans="1:20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</row>
    <row r="925" spans="1:20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</row>
    <row r="926" spans="1:20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</row>
    <row r="927" spans="1:20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</row>
    <row r="928" spans="1:20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</row>
    <row r="929" spans="1:20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</row>
    <row r="930" spans="1:20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</row>
    <row r="931" spans="1:20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</row>
    <row r="932" spans="1:20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</row>
    <row r="933" spans="1:20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</row>
    <row r="934" spans="1:20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</row>
    <row r="935" spans="1:20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</row>
    <row r="936" spans="1:20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</row>
    <row r="937" spans="1:20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</row>
    <row r="938" spans="1:20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</row>
    <row r="939" spans="1:20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</row>
    <row r="940" spans="1:20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</row>
    <row r="941" spans="1:20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</row>
    <row r="942" spans="1:20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</row>
    <row r="943" spans="1:20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</row>
    <row r="944" spans="1:20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</row>
    <row r="945" spans="1:20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</row>
    <row r="946" spans="1:20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</row>
    <row r="947" spans="1:20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</row>
    <row r="948" spans="1:20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</row>
    <row r="949" spans="1:20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</row>
    <row r="950" spans="1:20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</row>
    <row r="951" spans="1:20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</row>
    <row r="952" spans="1:20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</row>
    <row r="953" spans="1:20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</row>
    <row r="954" spans="1:20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</row>
    <row r="955" spans="1:20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</row>
    <row r="956" spans="1:20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</row>
    <row r="957" spans="1:20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</row>
    <row r="958" spans="1:20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</row>
    <row r="959" spans="1:20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</row>
    <row r="960" spans="1:20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</row>
    <row r="961" spans="1:20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</row>
    <row r="962" spans="1:20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</row>
    <row r="963" spans="1:20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</row>
    <row r="964" spans="1:20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</row>
    <row r="965" spans="1:20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</row>
    <row r="966" spans="1:20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</row>
    <row r="967" spans="1:20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</row>
    <row r="968" spans="1:20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</row>
    <row r="969" spans="1:20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</row>
    <row r="970" spans="1:20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</row>
    <row r="971" spans="1:20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</row>
    <row r="972" spans="1:20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</row>
    <row r="973" spans="1:20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</row>
    <row r="974" spans="1:20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</row>
    <row r="975" spans="1:20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</row>
    <row r="976" spans="1:20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</row>
    <row r="977" spans="1:20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</row>
    <row r="978" spans="1:20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</row>
    <row r="979" spans="1:20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</row>
    <row r="980" spans="1:20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</row>
    <row r="981" spans="1:20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</row>
    <row r="982" spans="1:20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</row>
    <row r="983" spans="1:20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</row>
    <row r="984" spans="1:20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</row>
    <row r="985" spans="1:20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</row>
    <row r="986" spans="1:20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</row>
    <row r="987" spans="1:20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</row>
    <row r="988" spans="1:20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</row>
    <row r="989" spans="1:20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</row>
    <row r="990" spans="1:20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</row>
    <row r="991" spans="1:20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</row>
    <row r="992" spans="1:20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</row>
    <row r="993" spans="1:20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</row>
    <row r="994" spans="1:20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</row>
    <row r="995" spans="1:20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</row>
    <row r="996" spans="1:20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</row>
    <row r="997" spans="1:20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</row>
    <row r="998" spans="1:20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</row>
    <row r="999" spans="1:20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</row>
    <row r="1000" spans="1:20" x14ac:dyDescent="0.2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</row>
    <row r="1001" spans="1:20" x14ac:dyDescent="0.25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</row>
    <row r="1002" spans="1:20" x14ac:dyDescent="0.25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</row>
    <row r="1003" spans="1:20" x14ac:dyDescent="0.25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</row>
    <row r="1004" spans="1:20" x14ac:dyDescent="0.25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</row>
    <row r="1005" spans="1:20" x14ac:dyDescent="0.25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</row>
    <row r="1006" spans="1:20" x14ac:dyDescent="0.25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</row>
    <row r="1007" spans="1:20" x14ac:dyDescent="0.25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</row>
    <row r="1008" spans="1:20" x14ac:dyDescent="0.25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</row>
    <row r="1009" spans="1:20" x14ac:dyDescent="0.25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</row>
    <row r="1010" spans="1:20" x14ac:dyDescent="0.25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</row>
    <row r="1011" spans="1:20" x14ac:dyDescent="0.25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</row>
    <row r="1012" spans="1:20" x14ac:dyDescent="0.25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</row>
    <row r="1013" spans="1:20" x14ac:dyDescent="0.25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</row>
    <row r="1014" spans="1:20" x14ac:dyDescent="0.25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</row>
    <row r="1015" spans="1:20" x14ac:dyDescent="0.25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</row>
    <row r="1016" spans="1:20" x14ac:dyDescent="0.25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</row>
    <row r="1017" spans="1:20" x14ac:dyDescent="0.25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</row>
    <row r="1018" spans="1:20" x14ac:dyDescent="0.25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</row>
    <row r="1019" spans="1:20" x14ac:dyDescent="0.25">
      <c r="A1019" s="17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</row>
    <row r="1020" spans="1:20" x14ac:dyDescent="0.25">
      <c r="A1020" s="17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</row>
    <row r="1021" spans="1:20" x14ac:dyDescent="0.25">
      <c r="A1021" s="17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</row>
    <row r="1022" spans="1:20" x14ac:dyDescent="0.25">
      <c r="A1022" s="17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</row>
    <row r="1023" spans="1:20" x14ac:dyDescent="0.25">
      <c r="A1023" s="17"/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</row>
    <row r="1024" spans="1:20" x14ac:dyDescent="0.25">
      <c r="A1024" s="17"/>
      <c r="B1024" s="17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</row>
    <row r="1025" spans="1:20" x14ac:dyDescent="0.25">
      <c r="A1025" s="17"/>
      <c r="B1025" s="17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</row>
    <row r="1026" spans="1:20" x14ac:dyDescent="0.25">
      <c r="A1026" s="17"/>
      <c r="B1026" s="17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</row>
    <row r="1027" spans="1:20" x14ac:dyDescent="0.25">
      <c r="A1027" s="17"/>
      <c r="B1027" s="17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</row>
    <row r="1028" spans="1:20" x14ac:dyDescent="0.25">
      <c r="A1028" s="17"/>
      <c r="B1028" s="17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</row>
    <row r="1029" spans="1:20" x14ac:dyDescent="0.25">
      <c r="A1029" s="17"/>
      <c r="B1029" s="17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</row>
    <row r="1030" spans="1:20" x14ac:dyDescent="0.25">
      <c r="A1030" s="17"/>
      <c r="B1030" s="17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</row>
    <row r="1031" spans="1:20" x14ac:dyDescent="0.25">
      <c r="A1031" s="17"/>
      <c r="B1031" s="17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</row>
    <row r="1032" spans="1:20" x14ac:dyDescent="0.25">
      <c r="A1032" s="17"/>
      <c r="B1032" s="17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</row>
    <row r="1033" spans="1:20" x14ac:dyDescent="0.25">
      <c r="A1033" s="17"/>
      <c r="B1033" s="17"/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</row>
    <row r="1034" spans="1:20" x14ac:dyDescent="0.25">
      <c r="A1034" s="17"/>
      <c r="B1034" s="17"/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/>
    </row>
    <row r="1035" spans="1:20" x14ac:dyDescent="0.25">
      <c r="A1035" s="17"/>
      <c r="B1035" s="17"/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/>
    </row>
    <row r="1036" spans="1:20" x14ac:dyDescent="0.25">
      <c r="A1036" s="17"/>
      <c r="B1036" s="17"/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/>
    </row>
    <row r="1037" spans="1:20" x14ac:dyDescent="0.25">
      <c r="A1037" s="17"/>
      <c r="B1037" s="17"/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/>
    </row>
    <row r="1038" spans="1:20" x14ac:dyDescent="0.25">
      <c r="A1038" s="17"/>
      <c r="B1038" s="17"/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/>
    </row>
    <row r="1039" spans="1:20" x14ac:dyDescent="0.25">
      <c r="A1039" s="17"/>
      <c r="B1039" s="17"/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/>
    </row>
    <row r="1040" spans="1:20" x14ac:dyDescent="0.25">
      <c r="A1040" s="17"/>
      <c r="B1040" s="17"/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/>
    </row>
    <row r="1041" spans="1:20" x14ac:dyDescent="0.25">
      <c r="A1041" s="17"/>
      <c r="B1041" s="17"/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/>
    </row>
    <row r="1042" spans="1:20" x14ac:dyDescent="0.25">
      <c r="A1042" s="17"/>
      <c r="B1042" s="17"/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</row>
    <row r="1043" spans="1:20" x14ac:dyDescent="0.25">
      <c r="A1043" s="17"/>
      <c r="B1043" s="17"/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</row>
    <row r="1044" spans="1:20" x14ac:dyDescent="0.25">
      <c r="A1044" s="17"/>
      <c r="B1044" s="17"/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</row>
    <row r="1045" spans="1:20" x14ac:dyDescent="0.25">
      <c r="A1045" s="17"/>
      <c r="B1045" s="17"/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</row>
    <row r="1046" spans="1:20" x14ac:dyDescent="0.25">
      <c r="A1046" s="17"/>
      <c r="B1046" s="17"/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</row>
    <row r="1047" spans="1:20" x14ac:dyDescent="0.25">
      <c r="A1047" s="17"/>
      <c r="B1047" s="17"/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</row>
    <row r="1048" spans="1:20" x14ac:dyDescent="0.25">
      <c r="A1048" s="17"/>
      <c r="B1048" s="17"/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</row>
    <row r="1049" spans="1:20" x14ac:dyDescent="0.25">
      <c r="A1049" s="17"/>
      <c r="B1049" s="17"/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/>
    </row>
    <row r="1050" spans="1:20" x14ac:dyDescent="0.25">
      <c r="A1050" s="17"/>
      <c r="B1050" s="17"/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/>
    </row>
    <row r="1051" spans="1:20" x14ac:dyDescent="0.25">
      <c r="A1051" s="17"/>
      <c r="B1051" s="17"/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/>
    </row>
    <row r="1052" spans="1:20" x14ac:dyDescent="0.25">
      <c r="A1052" s="17"/>
      <c r="B1052" s="17"/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</row>
    <row r="1053" spans="1:20" x14ac:dyDescent="0.25">
      <c r="A1053" s="17"/>
      <c r="B1053" s="17"/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/>
    </row>
    <row r="1054" spans="1:20" x14ac:dyDescent="0.25">
      <c r="A1054" s="17"/>
      <c r="B1054" s="17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/>
    </row>
    <row r="1055" spans="1:20" x14ac:dyDescent="0.25">
      <c r="A1055" s="17"/>
      <c r="B1055" s="17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/>
    </row>
    <row r="1056" spans="1:20" x14ac:dyDescent="0.25">
      <c r="A1056" s="17"/>
      <c r="B1056" s="17"/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</row>
    <row r="1057" spans="1:20" x14ac:dyDescent="0.25">
      <c r="A1057" s="17"/>
      <c r="B1057" s="17"/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/>
    </row>
    <row r="1058" spans="1:20" x14ac:dyDescent="0.25">
      <c r="A1058" s="17"/>
      <c r="B1058" s="17"/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/>
    </row>
    <row r="1059" spans="1:20" x14ac:dyDescent="0.25">
      <c r="A1059" s="17"/>
      <c r="B1059" s="17"/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/>
    </row>
    <row r="1060" spans="1:20" x14ac:dyDescent="0.25">
      <c r="A1060" s="17"/>
      <c r="B1060" s="17"/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/>
    </row>
    <row r="1061" spans="1:20" x14ac:dyDescent="0.25">
      <c r="A1061" s="17"/>
      <c r="B1061" s="17"/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/>
    </row>
    <row r="1062" spans="1:20" x14ac:dyDescent="0.25">
      <c r="A1062" s="17"/>
      <c r="B1062" s="17"/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/>
    </row>
    <row r="1063" spans="1:20" x14ac:dyDescent="0.25">
      <c r="A1063" s="17"/>
      <c r="B1063" s="17"/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/>
    </row>
    <row r="1064" spans="1:20" x14ac:dyDescent="0.25">
      <c r="A1064" s="17"/>
      <c r="B1064" s="17"/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/>
    </row>
    <row r="1065" spans="1:20" x14ac:dyDescent="0.25">
      <c r="A1065" s="17"/>
      <c r="B1065" s="17"/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/>
    </row>
    <row r="1066" spans="1:20" x14ac:dyDescent="0.25">
      <c r="A1066" s="17"/>
      <c r="B1066" s="17"/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/>
    </row>
    <row r="1067" spans="1:20" x14ac:dyDescent="0.25">
      <c r="A1067" s="17"/>
      <c r="B1067" s="17"/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/>
    </row>
    <row r="1068" spans="1:20" x14ac:dyDescent="0.25">
      <c r="A1068" s="17"/>
      <c r="B1068" s="17"/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/>
    </row>
    <row r="1069" spans="1:20" x14ac:dyDescent="0.25">
      <c r="A1069" s="17"/>
      <c r="B1069" s="17"/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/>
    </row>
    <row r="1070" spans="1:20" x14ac:dyDescent="0.25">
      <c r="A1070" s="17"/>
      <c r="B1070" s="17"/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/>
    </row>
    <row r="1071" spans="1:20" x14ac:dyDescent="0.25">
      <c r="A1071" s="17"/>
      <c r="B1071" s="17"/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/>
    </row>
    <row r="1072" spans="1:20" x14ac:dyDescent="0.25">
      <c r="A1072" s="17"/>
      <c r="B1072" s="17"/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/>
    </row>
    <row r="1073" spans="1:20" x14ac:dyDescent="0.25">
      <c r="A1073" s="17"/>
      <c r="B1073" s="17"/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/>
    </row>
    <row r="1074" spans="1:20" x14ac:dyDescent="0.25">
      <c r="A1074" s="17"/>
      <c r="B1074" s="17"/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/>
    </row>
    <row r="1075" spans="1:20" x14ac:dyDescent="0.25">
      <c r="A1075" s="17"/>
      <c r="B1075" s="17"/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/>
    </row>
    <row r="1076" spans="1:20" x14ac:dyDescent="0.25">
      <c r="A1076" s="17"/>
      <c r="B1076" s="17"/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/>
    </row>
    <row r="1077" spans="1:20" x14ac:dyDescent="0.25">
      <c r="A1077" s="17"/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/>
    </row>
    <row r="1078" spans="1:20" x14ac:dyDescent="0.25">
      <c r="A1078" s="17"/>
      <c r="B1078" s="17"/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</row>
    <row r="1079" spans="1:20" x14ac:dyDescent="0.25">
      <c r="A1079" s="17"/>
      <c r="B1079" s="17"/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/>
    </row>
    <row r="1080" spans="1:20" x14ac:dyDescent="0.25">
      <c r="A1080" s="17"/>
      <c r="B1080" s="17"/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/>
    </row>
    <row r="1081" spans="1:20" x14ac:dyDescent="0.25">
      <c r="A1081" s="17"/>
      <c r="B1081" s="17"/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/>
    </row>
    <row r="1082" spans="1:20" x14ac:dyDescent="0.25">
      <c r="A1082" s="17"/>
      <c r="B1082" s="17"/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</row>
    <row r="1083" spans="1:20" x14ac:dyDescent="0.25">
      <c r="A1083" s="17"/>
      <c r="B1083" s="17"/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/>
    </row>
    <row r="1084" spans="1:20" x14ac:dyDescent="0.25">
      <c r="A1084" s="17"/>
      <c r="B1084" s="17"/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</row>
    <row r="1085" spans="1:20" x14ac:dyDescent="0.25">
      <c r="A1085" s="17"/>
      <c r="B1085" s="17"/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/>
    </row>
    <row r="1086" spans="1:20" x14ac:dyDescent="0.25">
      <c r="A1086" s="17"/>
      <c r="B1086" s="17"/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/>
    </row>
    <row r="1087" spans="1:20" x14ac:dyDescent="0.25">
      <c r="A1087" s="17"/>
      <c r="B1087" s="17"/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/>
    </row>
    <row r="1088" spans="1:20" x14ac:dyDescent="0.25">
      <c r="A1088" s="17"/>
      <c r="B1088" s="17"/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/>
    </row>
    <row r="1089" spans="1:20" x14ac:dyDescent="0.25">
      <c r="A1089" s="17"/>
      <c r="B1089" s="17"/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</row>
    <row r="1090" spans="1:20" x14ac:dyDescent="0.25">
      <c r="A1090" s="17"/>
      <c r="B1090" s="17"/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</row>
    <row r="1091" spans="1:20" x14ac:dyDescent="0.25">
      <c r="A1091" s="17"/>
      <c r="B1091" s="17"/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/>
    </row>
    <row r="1092" spans="1:20" x14ac:dyDescent="0.25">
      <c r="A1092" s="17"/>
      <c r="B1092" s="17"/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</row>
    <row r="1093" spans="1:20" x14ac:dyDescent="0.25">
      <c r="A1093" s="17"/>
      <c r="B1093" s="17"/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/>
    </row>
    <row r="1094" spans="1:20" x14ac:dyDescent="0.25">
      <c r="A1094" s="17"/>
      <c r="B1094" s="17"/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/>
    </row>
    <row r="1095" spans="1:20" x14ac:dyDescent="0.25">
      <c r="A1095" s="17"/>
      <c r="B1095" s="17"/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/>
    </row>
    <row r="1096" spans="1:20" x14ac:dyDescent="0.25">
      <c r="A1096" s="17"/>
      <c r="B1096" s="17"/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</row>
    <row r="1097" spans="1:20" x14ac:dyDescent="0.25">
      <c r="A1097" s="17"/>
      <c r="B1097" s="17"/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/>
    </row>
    <row r="1098" spans="1:20" x14ac:dyDescent="0.25">
      <c r="A1098" s="17"/>
      <c r="B1098" s="17"/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/>
    </row>
    <row r="1099" spans="1:20" x14ac:dyDescent="0.25">
      <c r="A1099" s="17"/>
      <c r="B1099" s="17"/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/>
    </row>
    <row r="1100" spans="1:20" x14ac:dyDescent="0.25">
      <c r="A1100" s="17"/>
      <c r="B1100" s="17"/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</row>
    <row r="1101" spans="1:20" x14ac:dyDescent="0.25">
      <c r="A1101" s="17"/>
      <c r="B1101" s="17"/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/>
    </row>
    <row r="1102" spans="1:20" x14ac:dyDescent="0.25">
      <c r="A1102" s="17"/>
      <c r="B1102" s="17"/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/>
    </row>
    <row r="1103" spans="1:20" x14ac:dyDescent="0.25">
      <c r="A1103" s="17"/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/>
    </row>
    <row r="1104" spans="1:20" x14ac:dyDescent="0.25">
      <c r="A1104" s="17"/>
      <c r="B1104" s="17"/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/>
    </row>
    <row r="1105" spans="1:20" x14ac:dyDescent="0.25">
      <c r="A1105" s="17"/>
      <c r="B1105" s="17"/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/>
    </row>
    <row r="1106" spans="1:20" x14ac:dyDescent="0.25">
      <c r="A1106" s="17"/>
      <c r="B1106" s="17"/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/>
    </row>
    <row r="1107" spans="1:20" x14ac:dyDescent="0.25">
      <c r="A1107" s="17"/>
      <c r="B1107" s="17"/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/>
    </row>
    <row r="1108" spans="1:20" x14ac:dyDescent="0.25">
      <c r="A1108" s="17"/>
      <c r="B1108" s="17"/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</row>
    <row r="1109" spans="1:20" x14ac:dyDescent="0.25">
      <c r="A1109" s="17"/>
      <c r="B1109" s="17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</row>
    <row r="1110" spans="1:20" x14ac:dyDescent="0.25">
      <c r="A1110" s="17"/>
      <c r="B1110" s="17"/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</row>
    <row r="1111" spans="1:20" x14ac:dyDescent="0.25">
      <c r="A1111" s="17"/>
      <c r="B1111" s="17"/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</row>
    <row r="1112" spans="1:20" x14ac:dyDescent="0.25">
      <c r="A1112" s="17"/>
      <c r="B1112" s="17"/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</row>
    <row r="1113" spans="1:20" x14ac:dyDescent="0.25">
      <c r="A1113" s="17"/>
      <c r="B1113" s="17"/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</row>
    <row r="1114" spans="1:20" x14ac:dyDescent="0.25">
      <c r="A1114" s="17"/>
      <c r="B1114" s="17"/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</row>
    <row r="1115" spans="1:20" x14ac:dyDescent="0.25">
      <c r="A1115" s="17"/>
      <c r="B1115" s="17"/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</row>
    <row r="1116" spans="1:20" x14ac:dyDescent="0.25">
      <c r="A1116" s="17"/>
      <c r="B1116" s="17"/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</row>
    <row r="1117" spans="1:20" x14ac:dyDescent="0.25">
      <c r="A1117" s="17"/>
      <c r="B1117" s="17"/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</row>
    <row r="1118" spans="1:20" x14ac:dyDescent="0.25">
      <c r="A1118" s="17"/>
      <c r="B1118" s="17"/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</row>
    <row r="1119" spans="1:20" x14ac:dyDescent="0.25">
      <c r="A1119" s="17"/>
      <c r="B1119" s="17"/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</row>
    <row r="1120" spans="1:20" x14ac:dyDescent="0.25">
      <c r="A1120" s="17"/>
      <c r="B1120" s="17"/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</row>
    <row r="1121" spans="1:20" x14ac:dyDescent="0.25">
      <c r="A1121" s="17"/>
      <c r="B1121" s="17"/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</row>
    <row r="1122" spans="1:20" x14ac:dyDescent="0.25">
      <c r="A1122" s="17"/>
      <c r="B1122" s="17"/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</row>
    <row r="1123" spans="1:20" x14ac:dyDescent="0.25">
      <c r="A1123" s="17"/>
      <c r="B1123" s="17"/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</row>
    <row r="1124" spans="1:20" x14ac:dyDescent="0.25">
      <c r="A1124" s="17"/>
      <c r="B1124" s="17"/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</row>
    <row r="1125" spans="1:20" x14ac:dyDescent="0.25">
      <c r="A1125" s="17"/>
      <c r="B1125" s="17"/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</row>
    <row r="1126" spans="1:20" x14ac:dyDescent="0.25">
      <c r="A1126" s="17"/>
      <c r="B1126" s="17"/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</row>
    <row r="1127" spans="1:20" x14ac:dyDescent="0.25">
      <c r="A1127" s="17"/>
      <c r="B1127" s="17"/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</row>
    <row r="1128" spans="1:20" x14ac:dyDescent="0.25">
      <c r="A1128" s="17"/>
      <c r="B1128" s="17"/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</row>
    <row r="1129" spans="1:20" x14ac:dyDescent="0.25">
      <c r="A1129" s="17"/>
      <c r="B1129" s="17"/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</row>
    <row r="1130" spans="1:20" x14ac:dyDescent="0.25">
      <c r="A1130" s="17"/>
      <c r="B1130" s="17"/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</row>
    <row r="1131" spans="1:20" x14ac:dyDescent="0.25">
      <c r="A1131" s="17"/>
      <c r="B1131" s="17"/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</row>
    <row r="1132" spans="1:20" x14ac:dyDescent="0.25">
      <c r="A1132" s="17"/>
      <c r="B1132" s="17"/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</row>
    <row r="1133" spans="1:20" x14ac:dyDescent="0.25">
      <c r="A1133" s="17"/>
      <c r="B1133" s="17"/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</row>
    <row r="1134" spans="1:20" x14ac:dyDescent="0.25">
      <c r="A1134" s="17"/>
      <c r="B1134" s="17"/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</row>
    <row r="1135" spans="1:20" x14ac:dyDescent="0.25">
      <c r="A1135" s="17"/>
      <c r="B1135" s="17"/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</row>
    <row r="1136" spans="1:20" x14ac:dyDescent="0.25">
      <c r="A1136" s="17"/>
      <c r="B1136" s="17"/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</row>
    <row r="1137" spans="1:20" x14ac:dyDescent="0.25">
      <c r="A1137" s="17"/>
      <c r="B1137" s="17"/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</row>
    <row r="1138" spans="1:20" x14ac:dyDescent="0.25">
      <c r="A1138" s="17"/>
      <c r="B1138" s="17"/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</row>
    <row r="1139" spans="1:20" x14ac:dyDescent="0.25">
      <c r="A1139" s="17"/>
      <c r="B1139" s="17"/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</row>
    <row r="1140" spans="1:20" x14ac:dyDescent="0.25">
      <c r="A1140" s="17"/>
      <c r="B1140" s="17"/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</row>
    <row r="1141" spans="1:20" x14ac:dyDescent="0.25">
      <c r="A1141" s="17"/>
      <c r="B1141" s="17"/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</row>
    <row r="1142" spans="1:20" x14ac:dyDescent="0.25">
      <c r="A1142" s="17"/>
      <c r="B1142" s="17"/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</row>
    <row r="1143" spans="1:20" x14ac:dyDescent="0.25">
      <c r="A1143" s="17"/>
      <c r="B1143" s="17"/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</row>
    <row r="1144" spans="1:20" x14ac:dyDescent="0.25">
      <c r="A1144" s="17"/>
      <c r="B1144" s="17"/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</row>
    <row r="1145" spans="1:20" x14ac:dyDescent="0.25">
      <c r="A1145" s="17"/>
      <c r="B1145" s="17"/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</row>
    <row r="1146" spans="1:20" x14ac:dyDescent="0.25">
      <c r="A1146" s="17"/>
      <c r="B1146" s="17"/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</row>
    <row r="1147" spans="1:20" x14ac:dyDescent="0.25">
      <c r="A1147" s="17"/>
      <c r="B1147" s="17"/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</row>
    <row r="1148" spans="1:20" x14ac:dyDescent="0.25">
      <c r="A1148" s="17"/>
      <c r="B1148" s="17"/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</row>
    <row r="1149" spans="1:20" x14ac:dyDescent="0.25">
      <c r="A1149" s="17"/>
      <c r="B1149" s="17"/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</row>
    <row r="1150" spans="1:20" x14ac:dyDescent="0.25">
      <c r="A1150" s="17"/>
      <c r="B1150" s="17"/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</row>
    <row r="1151" spans="1:20" x14ac:dyDescent="0.25">
      <c r="A1151" s="17"/>
      <c r="B1151" s="17"/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</row>
    <row r="1152" spans="1:20" x14ac:dyDescent="0.25">
      <c r="A1152" s="17"/>
      <c r="B1152" s="17"/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</row>
    <row r="1153" spans="1:20" x14ac:dyDescent="0.25">
      <c r="A1153" s="17"/>
      <c r="B1153" s="17"/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</row>
    <row r="1154" spans="1:20" x14ac:dyDescent="0.25">
      <c r="A1154" s="17"/>
      <c r="B1154" s="17"/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</row>
    <row r="1155" spans="1:20" x14ac:dyDescent="0.25">
      <c r="A1155" s="17"/>
      <c r="B1155" s="17"/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</row>
    <row r="1156" spans="1:20" x14ac:dyDescent="0.25">
      <c r="A1156" s="17"/>
      <c r="B1156" s="17"/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</row>
    <row r="1157" spans="1:20" x14ac:dyDescent="0.25">
      <c r="A1157" s="17"/>
      <c r="B1157" s="17"/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</row>
    <row r="1158" spans="1:20" x14ac:dyDescent="0.25">
      <c r="A1158" s="17"/>
      <c r="B1158" s="17"/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</row>
    <row r="1159" spans="1:20" x14ac:dyDescent="0.25">
      <c r="A1159" s="17"/>
      <c r="B1159" s="17"/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</row>
    <row r="1160" spans="1:20" x14ac:dyDescent="0.25">
      <c r="A1160" s="17"/>
      <c r="B1160" s="17"/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</row>
    <row r="1161" spans="1:20" x14ac:dyDescent="0.25">
      <c r="A1161" s="17"/>
      <c r="B1161" s="17"/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</row>
    <row r="1162" spans="1:20" x14ac:dyDescent="0.25">
      <c r="A1162" s="17"/>
      <c r="B1162" s="17"/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</row>
    <row r="1163" spans="1:20" x14ac:dyDescent="0.25">
      <c r="A1163" s="17"/>
      <c r="B1163" s="17"/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</row>
    <row r="1164" spans="1:20" x14ac:dyDescent="0.25">
      <c r="A1164" s="17"/>
      <c r="B1164" s="17"/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</row>
    <row r="1165" spans="1:20" x14ac:dyDescent="0.25">
      <c r="A1165" s="17"/>
      <c r="B1165" s="17"/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</row>
    <row r="1166" spans="1:20" x14ac:dyDescent="0.25">
      <c r="A1166" s="17"/>
      <c r="B1166" s="17"/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</row>
    <row r="1167" spans="1:20" x14ac:dyDescent="0.25">
      <c r="A1167" s="17"/>
      <c r="B1167" s="17"/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</row>
    <row r="1168" spans="1:20" x14ac:dyDescent="0.25">
      <c r="A1168" s="17"/>
      <c r="B1168" s="17"/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</row>
    <row r="1169" spans="1:20" x14ac:dyDescent="0.25">
      <c r="A1169" s="17"/>
      <c r="B1169" s="17"/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</row>
    <row r="1170" spans="1:20" x14ac:dyDescent="0.25">
      <c r="A1170" s="17"/>
      <c r="B1170" s="17"/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</row>
    <row r="1171" spans="1:20" x14ac:dyDescent="0.25">
      <c r="A1171" s="17"/>
      <c r="B1171" s="17"/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</row>
    <row r="1172" spans="1:20" x14ac:dyDescent="0.25">
      <c r="A1172" s="17"/>
      <c r="B1172" s="17"/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</row>
    <row r="1173" spans="1:20" x14ac:dyDescent="0.25">
      <c r="A1173" s="17"/>
      <c r="B1173" s="17"/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</row>
    <row r="1174" spans="1:20" x14ac:dyDescent="0.25">
      <c r="A1174" s="17"/>
      <c r="B1174" s="17"/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</row>
    <row r="1175" spans="1:20" x14ac:dyDescent="0.25">
      <c r="A1175" s="17"/>
      <c r="B1175" s="17"/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</row>
    <row r="1176" spans="1:20" x14ac:dyDescent="0.25">
      <c r="A1176" s="17"/>
      <c r="B1176" s="17"/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</row>
    <row r="1177" spans="1:20" x14ac:dyDescent="0.25">
      <c r="A1177" s="17"/>
      <c r="B1177" s="17"/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</row>
    <row r="1178" spans="1:20" x14ac:dyDescent="0.25">
      <c r="A1178" s="17"/>
      <c r="B1178" s="17"/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</row>
    <row r="1179" spans="1:20" x14ac:dyDescent="0.25">
      <c r="A1179" s="17"/>
      <c r="B1179" s="17"/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</row>
    <row r="1180" spans="1:20" x14ac:dyDescent="0.25">
      <c r="A1180" s="17"/>
      <c r="B1180" s="17"/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</row>
    <row r="1181" spans="1:20" x14ac:dyDescent="0.25">
      <c r="A1181" s="17"/>
      <c r="B1181" s="17"/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</row>
    <row r="1182" spans="1:20" x14ac:dyDescent="0.25">
      <c r="A1182" s="17"/>
      <c r="B1182" s="17"/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</row>
    <row r="1183" spans="1:20" x14ac:dyDescent="0.25">
      <c r="A1183" s="17"/>
      <c r="B1183" s="17"/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</row>
    <row r="1184" spans="1:20" x14ac:dyDescent="0.25">
      <c r="A1184" s="17"/>
      <c r="B1184" s="17"/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</row>
    <row r="1185" spans="1:20" x14ac:dyDescent="0.25">
      <c r="A1185" s="17"/>
      <c r="B1185" s="17"/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</row>
    <row r="1186" spans="1:20" x14ac:dyDescent="0.25">
      <c r="A1186" s="17"/>
      <c r="B1186" s="17"/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</row>
    <row r="1187" spans="1:20" x14ac:dyDescent="0.25">
      <c r="A1187" s="17"/>
      <c r="B1187" s="17"/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</row>
    <row r="1188" spans="1:20" x14ac:dyDescent="0.25">
      <c r="A1188" s="17"/>
      <c r="B1188" s="17"/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</row>
    <row r="1189" spans="1:20" x14ac:dyDescent="0.25">
      <c r="A1189" s="17"/>
      <c r="B1189" s="17"/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</row>
    <row r="1190" spans="1:20" x14ac:dyDescent="0.25">
      <c r="A1190" s="17"/>
      <c r="B1190" s="17"/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</row>
    <row r="1191" spans="1:20" x14ac:dyDescent="0.25">
      <c r="A1191" s="17"/>
      <c r="B1191" s="17"/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</row>
    <row r="1192" spans="1:20" x14ac:dyDescent="0.25">
      <c r="A1192" s="17"/>
      <c r="B1192" s="17"/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</row>
    <row r="1193" spans="1:20" x14ac:dyDescent="0.25">
      <c r="A1193" s="17"/>
      <c r="B1193" s="17"/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</row>
    <row r="1194" spans="1:20" x14ac:dyDescent="0.25">
      <c r="A1194" s="17"/>
      <c r="B1194" s="17"/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</row>
    <row r="1195" spans="1:20" x14ac:dyDescent="0.25">
      <c r="A1195" s="17"/>
      <c r="B1195" s="17"/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</row>
    <row r="1196" spans="1:20" x14ac:dyDescent="0.25">
      <c r="A1196" s="17"/>
      <c r="B1196" s="17"/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</row>
    <row r="1197" spans="1:20" x14ac:dyDescent="0.25">
      <c r="A1197" s="17"/>
      <c r="B1197" s="17"/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</row>
    <row r="1198" spans="1:20" x14ac:dyDescent="0.25">
      <c r="A1198" s="17"/>
      <c r="B1198" s="17"/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</row>
    <row r="1199" spans="1:20" x14ac:dyDescent="0.25">
      <c r="A1199" s="17"/>
      <c r="B1199" s="17"/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</row>
    <row r="1200" spans="1:20" x14ac:dyDescent="0.25">
      <c r="A1200" s="17"/>
      <c r="B1200" s="17"/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</row>
    <row r="1201" spans="1:20" x14ac:dyDescent="0.25">
      <c r="A1201" s="17"/>
      <c r="B1201" s="17"/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</row>
    <row r="1202" spans="1:20" x14ac:dyDescent="0.25">
      <c r="A1202" s="17"/>
      <c r="B1202" s="17"/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</row>
    <row r="1203" spans="1:20" x14ac:dyDescent="0.25">
      <c r="A1203" s="17"/>
      <c r="B1203" s="17"/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</row>
    <row r="1204" spans="1:20" x14ac:dyDescent="0.25">
      <c r="A1204" s="17"/>
      <c r="B1204" s="17"/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</row>
    <row r="1205" spans="1:20" x14ac:dyDescent="0.25">
      <c r="A1205" s="17"/>
      <c r="B1205" s="17"/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</row>
    <row r="1206" spans="1:20" x14ac:dyDescent="0.25">
      <c r="A1206" s="17"/>
      <c r="B1206" s="17"/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</row>
    <row r="1207" spans="1:20" x14ac:dyDescent="0.25">
      <c r="A1207" s="17"/>
      <c r="B1207" s="17"/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</row>
    <row r="1208" spans="1:20" x14ac:dyDescent="0.25">
      <c r="A1208" s="17"/>
      <c r="B1208" s="17"/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</row>
    <row r="1209" spans="1:20" x14ac:dyDescent="0.25">
      <c r="A1209" s="17"/>
      <c r="B1209" s="17"/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</row>
    <row r="1210" spans="1:20" x14ac:dyDescent="0.25">
      <c r="A1210" s="17"/>
      <c r="B1210" s="17"/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</row>
    <row r="1211" spans="1:20" x14ac:dyDescent="0.25">
      <c r="A1211" s="17"/>
      <c r="B1211" s="17"/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</row>
    <row r="1212" spans="1:20" x14ac:dyDescent="0.25">
      <c r="A1212" s="17"/>
      <c r="B1212" s="17"/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</row>
    <row r="1213" spans="1:20" x14ac:dyDescent="0.25">
      <c r="A1213" s="17"/>
      <c r="B1213" s="17"/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</row>
    <row r="1214" spans="1:20" x14ac:dyDescent="0.25">
      <c r="A1214" s="17"/>
      <c r="B1214" s="17"/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</row>
    <row r="1215" spans="1:20" x14ac:dyDescent="0.25">
      <c r="A1215" s="17"/>
      <c r="B1215" s="17"/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</row>
    <row r="1216" spans="1:20" x14ac:dyDescent="0.25">
      <c r="A1216" s="17"/>
      <c r="B1216" s="17"/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</row>
    <row r="1217" spans="1:20" x14ac:dyDescent="0.25">
      <c r="A1217" s="17"/>
      <c r="B1217" s="17"/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</row>
    <row r="1218" spans="1:20" x14ac:dyDescent="0.25">
      <c r="A1218" s="17"/>
      <c r="B1218" s="17"/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  <c r="R1218" s="17"/>
      <c r="S1218" s="17"/>
      <c r="T1218" s="17"/>
    </row>
    <row r="1219" spans="1:20" x14ac:dyDescent="0.25">
      <c r="A1219" s="17"/>
      <c r="B1219" s="17"/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</row>
    <row r="1220" spans="1:20" x14ac:dyDescent="0.25">
      <c r="A1220" s="17"/>
      <c r="B1220" s="17"/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</row>
    <row r="1221" spans="1:20" x14ac:dyDescent="0.25">
      <c r="A1221" s="17"/>
      <c r="B1221" s="17"/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</row>
    <row r="1222" spans="1:20" x14ac:dyDescent="0.25">
      <c r="A1222" s="17"/>
      <c r="B1222" s="17"/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</row>
    <row r="1223" spans="1:20" x14ac:dyDescent="0.25">
      <c r="A1223" s="17"/>
      <c r="B1223" s="17"/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</row>
    <row r="1224" spans="1:20" x14ac:dyDescent="0.25">
      <c r="A1224" s="17"/>
      <c r="B1224" s="17"/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</row>
    <row r="1225" spans="1:20" x14ac:dyDescent="0.25">
      <c r="A1225" s="17"/>
      <c r="B1225" s="17"/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</row>
    <row r="1226" spans="1:20" x14ac:dyDescent="0.25">
      <c r="A1226" s="17"/>
      <c r="B1226" s="17"/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</row>
    <row r="1227" spans="1:20" x14ac:dyDescent="0.25">
      <c r="A1227" s="17"/>
      <c r="B1227" s="17"/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</row>
    <row r="1228" spans="1:20" x14ac:dyDescent="0.25">
      <c r="A1228" s="17"/>
      <c r="B1228" s="17"/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</row>
    <row r="1229" spans="1:20" x14ac:dyDescent="0.25">
      <c r="A1229" s="17"/>
      <c r="B1229" s="17"/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</row>
    <row r="1230" spans="1:20" x14ac:dyDescent="0.25">
      <c r="A1230" s="17"/>
      <c r="B1230" s="17"/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</row>
    <row r="1231" spans="1:20" x14ac:dyDescent="0.25">
      <c r="A1231" s="17"/>
      <c r="B1231" s="17"/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</row>
    <row r="1232" spans="1:20" x14ac:dyDescent="0.25">
      <c r="A1232" s="17"/>
      <c r="B1232" s="17"/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</row>
    <row r="1233" spans="1:20" x14ac:dyDescent="0.25">
      <c r="A1233" s="17"/>
      <c r="B1233" s="17"/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  <c r="R1233" s="17"/>
      <c r="S1233" s="17"/>
      <c r="T1233" s="17"/>
    </row>
    <row r="1234" spans="1:20" x14ac:dyDescent="0.25">
      <c r="A1234" s="17"/>
      <c r="B1234" s="17"/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</row>
    <row r="1235" spans="1:20" x14ac:dyDescent="0.25">
      <c r="A1235" s="17"/>
      <c r="B1235" s="17"/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  <c r="R1235" s="17"/>
      <c r="S1235" s="17"/>
      <c r="T1235" s="17"/>
    </row>
    <row r="1236" spans="1:20" x14ac:dyDescent="0.25">
      <c r="A1236" s="17"/>
      <c r="B1236" s="17"/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</row>
    <row r="1237" spans="1:20" x14ac:dyDescent="0.25">
      <c r="A1237" s="17"/>
      <c r="B1237" s="17"/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  <c r="R1237" s="17"/>
      <c r="S1237" s="17"/>
      <c r="T1237" s="17"/>
    </row>
    <row r="1238" spans="1:20" x14ac:dyDescent="0.25">
      <c r="A1238" s="17"/>
      <c r="B1238" s="17"/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</row>
    <row r="1239" spans="1:20" x14ac:dyDescent="0.25">
      <c r="A1239" s="17"/>
      <c r="B1239" s="17"/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</row>
    <row r="1240" spans="1:20" x14ac:dyDescent="0.25">
      <c r="A1240" s="17"/>
      <c r="B1240" s="17"/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</row>
    <row r="1241" spans="1:20" x14ac:dyDescent="0.25">
      <c r="A1241" s="17"/>
      <c r="B1241" s="17"/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  <c r="R1241" s="17"/>
      <c r="S1241" s="17"/>
      <c r="T1241" s="17"/>
    </row>
    <row r="1242" spans="1:20" x14ac:dyDescent="0.25">
      <c r="A1242" s="17"/>
      <c r="B1242" s="17"/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</row>
    <row r="1243" spans="1:20" x14ac:dyDescent="0.25">
      <c r="A1243" s="17"/>
      <c r="B1243" s="17"/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  <c r="R1243" s="17"/>
      <c r="S1243" s="17"/>
      <c r="T1243" s="17"/>
    </row>
    <row r="1244" spans="1:20" x14ac:dyDescent="0.25">
      <c r="A1244" s="17"/>
      <c r="B1244" s="17"/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</row>
    <row r="1245" spans="1:20" x14ac:dyDescent="0.25">
      <c r="A1245" s="17"/>
      <c r="B1245" s="17"/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</row>
    <row r="1246" spans="1:20" x14ac:dyDescent="0.25">
      <c r="A1246" s="17"/>
      <c r="B1246" s="17"/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  <c r="R1246" s="17"/>
      <c r="S1246" s="17"/>
      <c r="T1246" s="17"/>
    </row>
    <row r="1247" spans="1:20" x14ac:dyDescent="0.25">
      <c r="A1247" s="17"/>
      <c r="B1247" s="17"/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  <c r="R1247" s="17"/>
      <c r="S1247" s="17"/>
      <c r="T1247" s="17"/>
    </row>
    <row r="1248" spans="1:20" x14ac:dyDescent="0.25">
      <c r="A1248" s="17"/>
      <c r="B1248" s="17"/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</row>
    <row r="1249" spans="1:20" x14ac:dyDescent="0.25">
      <c r="A1249" s="17"/>
      <c r="B1249" s="17"/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  <c r="R1249" s="17"/>
      <c r="S1249" s="17"/>
      <c r="T1249" s="17"/>
    </row>
    <row r="1250" spans="1:20" x14ac:dyDescent="0.25">
      <c r="A1250" s="17"/>
      <c r="B1250" s="17"/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</row>
    <row r="1251" spans="1:20" x14ac:dyDescent="0.25">
      <c r="A1251" s="17"/>
      <c r="B1251" s="17"/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  <c r="R1251" s="17"/>
      <c r="S1251" s="17"/>
      <c r="T1251" s="17"/>
    </row>
    <row r="1252" spans="1:20" x14ac:dyDescent="0.25">
      <c r="A1252" s="17"/>
      <c r="B1252" s="17"/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</row>
    <row r="1253" spans="1:20" x14ac:dyDescent="0.25">
      <c r="A1253" s="17"/>
      <c r="B1253" s="17"/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  <c r="R1253" s="17"/>
      <c r="S1253" s="17"/>
      <c r="T1253" s="17"/>
    </row>
    <row r="1254" spans="1:20" x14ac:dyDescent="0.25">
      <c r="A1254" s="17"/>
      <c r="B1254" s="17"/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  <c r="R1254" s="17"/>
      <c r="S1254" s="17"/>
      <c r="T1254" s="17"/>
    </row>
    <row r="1255" spans="1:20" x14ac:dyDescent="0.25">
      <c r="A1255" s="17"/>
      <c r="B1255" s="17"/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  <c r="R1255" s="17"/>
      <c r="S1255" s="17"/>
      <c r="T1255" s="17"/>
    </row>
    <row r="1256" spans="1:20" x14ac:dyDescent="0.25">
      <c r="A1256" s="17"/>
      <c r="B1256" s="17"/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  <c r="R1256" s="17"/>
      <c r="S1256" s="17"/>
      <c r="T1256" s="17"/>
    </row>
    <row r="1257" spans="1:20" x14ac:dyDescent="0.25">
      <c r="A1257" s="17"/>
      <c r="B1257" s="17"/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  <c r="R1257" s="17"/>
      <c r="S1257" s="17"/>
      <c r="T1257" s="17"/>
    </row>
    <row r="1258" spans="1:20" x14ac:dyDescent="0.25">
      <c r="A1258" s="17"/>
      <c r="B1258" s="17"/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  <c r="T1258" s="17"/>
    </row>
    <row r="1259" spans="1:20" x14ac:dyDescent="0.25">
      <c r="A1259" s="17"/>
      <c r="B1259" s="17"/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  <c r="R1259" s="17"/>
      <c r="S1259" s="17"/>
      <c r="T1259" s="17"/>
    </row>
    <row r="1260" spans="1:20" x14ac:dyDescent="0.25">
      <c r="A1260" s="17"/>
      <c r="B1260" s="17"/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  <c r="R1260" s="17"/>
      <c r="S1260" s="17"/>
      <c r="T1260" s="17"/>
    </row>
    <row r="1261" spans="1:20" x14ac:dyDescent="0.25">
      <c r="A1261" s="17"/>
      <c r="B1261" s="17"/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  <c r="R1261" s="17"/>
      <c r="S1261" s="17"/>
      <c r="T1261" s="17"/>
    </row>
    <row r="1262" spans="1:20" x14ac:dyDescent="0.25">
      <c r="A1262" s="17"/>
      <c r="B1262" s="17"/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  <c r="R1262" s="17"/>
      <c r="S1262" s="17"/>
      <c r="T1262" s="17"/>
    </row>
    <row r="1263" spans="1:20" x14ac:dyDescent="0.25">
      <c r="A1263" s="17"/>
      <c r="B1263" s="17"/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  <c r="R1263" s="17"/>
      <c r="S1263" s="17"/>
      <c r="T1263" s="17"/>
    </row>
    <row r="1264" spans="1:20" x14ac:dyDescent="0.25">
      <c r="A1264" s="17"/>
      <c r="B1264" s="17"/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  <c r="R1264" s="17"/>
      <c r="S1264" s="17"/>
      <c r="T1264" s="17"/>
    </row>
    <row r="1265" spans="1:20" x14ac:dyDescent="0.25">
      <c r="A1265" s="17"/>
      <c r="B1265" s="17"/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  <c r="R1265" s="17"/>
      <c r="S1265" s="17"/>
      <c r="T1265" s="17"/>
    </row>
    <row r="1266" spans="1:20" x14ac:dyDescent="0.25">
      <c r="A1266" s="17"/>
      <c r="B1266" s="17"/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  <c r="R1266" s="17"/>
      <c r="S1266" s="17"/>
      <c r="T1266" s="17"/>
    </row>
    <row r="1267" spans="1:20" x14ac:dyDescent="0.25">
      <c r="A1267" s="17"/>
      <c r="B1267" s="17"/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  <c r="R1267" s="17"/>
      <c r="S1267" s="17"/>
      <c r="T1267" s="17"/>
    </row>
    <row r="1268" spans="1:20" x14ac:dyDescent="0.25">
      <c r="A1268" s="17"/>
      <c r="B1268" s="17"/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  <c r="R1268" s="17"/>
      <c r="S1268" s="17"/>
      <c r="T1268" s="17"/>
    </row>
    <row r="1269" spans="1:20" x14ac:dyDescent="0.25">
      <c r="A1269" s="17"/>
      <c r="B1269" s="17"/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  <c r="R1269" s="17"/>
      <c r="S1269" s="17"/>
      <c r="T1269" s="17"/>
    </row>
    <row r="1270" spans="1:20" x14ac:dyDescent="0.25">
      <c r="A1270" s="17"/>
      <c r="B1270" s="17"/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  <c r="R1270" s="17"/>
      <c r="S1270" s="17"/>
      <c r="T1270" s="17"/>
    </row>
    <row r="1271" spans="1:20" x14ac:dyDescent="0.25">
      <c r="A1271" s="17"/>
      <c r="B1271" s="17"/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  <c r="R1271" s="17"/>
      <c r="S1271" s="17"/>
      <c r="T1271" s="17"/>
    </row>
    <row r="1272" spans="1:20" x14ac:dyDescent="0.25">
      <c r="A1272" s="17"/>
      <c r="B1272" s="17"/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  <c r="R1272" s="17"/>
      <c r="S1272" s="17"/>
      <c r="T1272" s="17"/>
    </row>
    <row r="1273" spans="1:20" x14ac:dyDescent="0.25">
      <c r="A1273" s="17"/>
      <c r="B1273" s="17"/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  <c r="R1273" s="17"/>
      <c r="S1273" s="17"/>
      <c r="T1273" s="17"/>
    </row>
    <row r="1274" spans="1:20" x14ac:dyDescent="0.25">
      <c r="A1274" s="17"/>
      <c r="B1274" s="17"/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  <c r="R1274" s="17"/>
      <c r="S1274" s="17"/>
      <c r="T1274" s="17"/>
    </row>
    <row r="1275" spans="1:20" x14ac:dyDescent="0.25">
      <c r="A1275" s="17"/>
      <c r="B1275" s="17"/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  <c r="R1275" s="17"/>
      <c r="S1275" s="17"/>
      <c r="T1275" s="17"/>
    </row>
    <row r="1276" spans="1:20" x14ac:dyDescent="0.25">
      <c r="A1276" s="17"/>
      <c r="B1276" s="17"/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  <c r="R1276" s="17"/>
      <c r="S1276" s="17"/>
      <c r="T1276" s="17"/>
    </row>
    <row r="1277" spans="1:20" x14ac:dyDescent="0.25">
      <c r="A1277" s="17"/>
      <c r="B1277" s="17"/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  <c r="R1277" s="17"/>
      <c r="S1277" s="17"/>
      <c r="T1277" s="17"/>
    </row>
    <row r="1278" spans="1:20" x14ac:dyDescent="0.25">
      <c r="A1278" s="17"/>
      <c r="B1278" s="17"/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  <c r="R1278" s="17"/>
      <c r="S1278" s="17"/>
      <c r="T1278" s="17"/>
    </row>
    <row r="1279" spans="1:20" x14ac:dyDescent="0.25">
      <c r="A1279" s="17"/>
      <c r="B1279" s="17"/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  <c r="R1279" s="17"/>
      <c r="S1279" s="17"/>
      <c r="T1279" s="17"/>
    </row>
    <row r="1280" spans="1:20" x14ac:dyDescent="0.25">
      <c r="A1280" s="17"/>
      <c r="B1280" s="17"/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  <c r="R1280" s="17"/>
      <c r="S1280" s="17"/>
      <c r="T1280" s="17"/>
    </row>
    <row r="1281" spans="1:20" x14ac:dyDescent="0.25">
      <c r="A1281" s="17"/>
      <c r="B1281" s="17"/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  <c r="R1281" s="17"/>
      <c r="S1281" s="17"/>
      <c r="T1281" s="17"/>
    </row>
    <row r="1282" spans="1:20" x14ac:dyDescent="0.25">
      <c r="A1282" s="17"/>
      <c r="B1282" s="17"/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  <c r="R1282" s="17"/>
      <c r="S1282" s="17"/>
      <c r="T1282" s="17"/>
    </row>
    <row r="1283" spans="1:20" x14ac:dyDescent="0.25">
      <c r="A1283" s="17"/>
      <c r="B1283" s="17"/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  <c r="R1283" s="17"/>
      <c r="S1283" s="17"/>
      <c r="T1283" s="17"/>
    </row>
    <row r="1284" spans="1:20" x14ac:dyDescent="0.25">
      <c r="A1284" s="17"/>
      <c r="B1284" s="17"/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  <c r="R1284" s="17"/>
      <c r="S1284" s="17"/>
      <c r="T1284" s="17"/>
    </row>
    <row r="1285" spans="1:20" x14ac:dyDescent="0.25">
      <c r="A1285" s="17"/>
      <c r="B1285" s="17"/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  <c r="R1285" s="17"/>
      <c r="S1285" s="17"/>
      <c r="T1285" s="17"/>
    </row>
    <row r="1286" spans="1:20" x14ac:dyDescent="0.25">
      <c r="A1286" s="17"/>
      <c r="B1286" s="17"/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  <c r="R1286" s="17"/>
      <c r="S1286" s="17"/>
      <c r="T1286" s="17"/>
    </row>
    <row r="1287" spans="1:20" x14ac:dyDescent="0.25">
      <c r="A1287" s="17"/>
      <c r="B1287" s="17"/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  <c r="R1287" s="17"/>
      <c r="S1287" s="17"/>
      <c r="T1287" s="17"/>
    </row>
    <row r="1288" spans="1:20" x14ac:dyDescent="0.25">
      <c r="A1288" s="17"/>
      <c r="B1288" s="17"/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  <c r="R1288" s="17"/>
      <c r="S1288" s="17"/>
      <c r="T1288" s="17"/>
    </row>
    <row r="1289" spans="1:20" x14ac:dyDescent="0.25">
      <c r="A1289" s="17"/>
      <c r="B1289" s="17"/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  <c r="R1289" s="17"/>
      <c r="S1289" s="17"/>
      <c r="T1289" s="17"/>
    </row>
    <row r="1290" spans="1:20" x14ac:dyDescent="0.25">
      <c r="A1290" s="17"/>
      <c r="B1290" s="17"/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  <c r="R1290" s="17"/>
      <c r="S1290" s="17"/>
      <c r="T1290" s="17"/>
    </row>
    <row r="1291" spans="1:20" x14ac:dyDescent="0.25">
      <c r="A1291" s="17"/>
      <c r="B1291" s="17"/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  <c r="R1291" s="17"/>
      <c r="S1291" s="17"/>
      <c r="T1291" s="17"/>
    </row>
    <row r="1292" spans="1:20" x14ac:dyDescent="0.25">
      <c r="A1292" s="17"/>
      <c r="B1292" s="17"/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  <c r="R1292" s="17"/>
      <c r="S1292" s="17"/>
      <c r="T1292" s="17"/>
    </row>
    <row r="1293" spans="1:20" x14ac:dyDescent="0.25">
      <c r="A1293" s="17"/>
      <c r="B1293" s="17"/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  <c r="R1293" s="17"/>
      <c r="S1293" s="17"/>
      <c r="T1293" s="17"/>
    </row>
    <row r="1294" spans="1:20" x14ac:dyDescent="0.25">
      <c r="A1294" s="17"/>
      <c r="B1294" s="17"/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  <c r="R1294" s="17"/>
      <c r="S1294" s="17"/>
      <c r="T1294" s="17"/>
    </row>
    <row r="1295" spans="1:20" x14ac:dyDescent="0.25">
      <c r="A1295" s="17"/>
      <c r="B1295" s="17"/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  <c r="R1295" s="17"/>
      <c r="S1295" s="17"/>
      <c r="T1295" s="17"/>
    </row>
    <row r="1296" spans="1:20" x14ac:dyDescent="0.25">
      <c r="A1296" s="17"/>
      <c r="B1296" s="17"/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  <c r="R1296" s="17"/>
      <c r="S1296" s="17"/>
      <c r="T1296" s="17"/>
    </row>
    <row r="1297" spans="1:20" x14ac:dyDescent="0.25">
      <c r="A1297" s="17"/>
      <c r="B1297" s="17"/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  <c r="R1297" s="17"/>
      <c r="S1297" s="17"/>
      <c r="T1297" s="17"/>
    </row>
    <row r="1298" spans="1:20" x14ac:dyDescent="0.25">
      <c r="A1298" s="17"/>
      <c r="B1298" s="17"/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  <c r="R1298" s="17"/>
      <c r="S1298" s="17"/>
      <c r="T1298" s="17"/>
    </row>
    <row r="1299" spans="1:20" x14ac:dyDescent="0.25">
      <c r="A1299" s="17"/>
      <c r="B1299" s="17"/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  <c r="R1299" s="17"/>
      <c r="S1299" s="17"/>
      <c r="T1299" s="17"/>
    </row>
    <row r="1300" spans="1:20" x14ac:dyDescent="0.25">
      <c r="A1300" s="17"/>
      <c r="B1300" s="17"/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  <c r="R1300" s="17"/>
      <c r="S1300" s="17"/>
      <c r="T1300" s="17"/>
    </row>
    <row r="1301" spans="1:20" x14ac:dyDescent="0.25">
      <c r="A1301" s="17"/>
      <c r="B1301" s="17"/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  <c r="R1301" s="17"/>
      <c r="S1301" s="17"/>
      <c r="T1301" s="17"/>
    </row>
    <row r="1302" spans="1:20" x14ac:dyDescent="0.25">
      <c r="A1302" s="17"/>
      <c r="B1302" s="17"/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  <c r="R1302" s="17"/>
      <c r="S1302" s="17"/>
      <c r="T1302" s="17"/>
    </row>
    <row r="1303" spans="1:20" x14ac:dyDescent="0.25">
      <c r="A1303" s="17"/>
      <c r="B1303" s="17"/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  <c r="R1303" s="17"/>
      <c r="S1303" s="17"/>
      <c r="T1303" s="17"/>
    </row>
    <row r="1304" spans="1:20" x14ac:dyDescent="0.25">
      <c r="A1304" s="17"/>
      <c r="B1304" s="17"/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  <c r="R1304" s="17"/>
      <c r="S1304" s="17"/>
      <c r="T1304" s="17"/>
    </row>
    <row r="1305" spans="1:20" x14ac:dyDescent="0.25">
      <c r="A1305" s="17"/>
      <c r="B1305" s="17"/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  <c r="R1305" s="17"/>
      <c r="S1305" s="17"/>
      <c r="T1305" s="17"/>
    </row>
    <row r="1306" spans="1:20" x14ac:dyDescent="0.25">
      <c r="A1306" s="17"/>
      <c r="B1306" s="17"/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  <c r="R1306" s="17"/>
      <c r="S1306" s="17"/>
      <c r="T1306" s="17"/>
    </row>
    <row r="1307" spans="1:20" x14ac:dyDescent="0.25">
      <c r="A1307" s="17"/>
      <c r="B1307" s="17"/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  <c r="R1307" s="17"/>
      <c r="S1307" s="17"/>
      <c r="T1307" s="17"/>
    </row>
    <row r="1308" spans="1:20" x14ac:dyDescent="0.25">
      <c r="A1308" s="17"/>
      <c r="B1308" s="17"/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  <c r="R1308" s="17"/>
      <c r="S1308" s="17"/>
      <c r="T1308" s="17"/>
    </row>
    <row r="1309" spans="1:20" x14ac:dyDescent="0.25">
      <c r="A1309" s="17"/>
      <c r="B1309" s="17"/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  <c r="R1309" s="17"/>
      <c r="S1309" s="17"/>
      <c r="T1309" s="17"/>
    </row>
    <row r="1310" spans="1:20" x14ac:dyDescent="0.25">
      <c r="A1310" s="17"/>
      <c r="B1310" s="17"/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  <c r="R1310" s="17"/>
      <c r="S1310" s="17"/>
      <c r="T1310" s="17"/>
    </row>
    <row r="1311" spans="1:20" x14ac:dyDescent="0.25">
      <c r="A1311" s="17"/>
      <c r="B1311" s="17"/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  <c r="R1311" s="17"/>
      <c r="S1311" s="17"/>
      <c r="T1311" s="17"/>
    </row>
    <row r="1312" spans="1:20" x14ac:dyDescent="0.25">
      <c r="A1312" s="17"/>
      <c r="B1312" s="17"/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  <c r="R1312" s="17"/>
      <c r="S1312" s="17"/>
      <c r="T1312" s="17"/>
    </row>
    <row r="1313" spans="1:20" x14ac:dyDescent="0.25">
      <c r="A1313" s="17"/>
      <c r="B1313" s="17"/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  <c r="R1313" s="17"/>
      <c r="S1313" s="17"/>
      <c r="T1313" s="17"/>
    </row>
    <row r="1314" spans="1:20" x14ac:dyDescent="0.25">
      <c r="A1314" s="17"/>
      <c r="B1314" s="17"/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  <c r="R1314" s="17"/>
      <c r="S1314" s="17"/>
      <c r="T1314" s="17"/>
    </row>
    <row r="1315" spans="1:20" x14ac:dyDescent="0.25">
      <c r="A1315" s="17"/>
      <c r="B1315" s="17"/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  <c r="R1315" s="17"/>
      <c r="S1315" s="17"/>
      <c r="T1315" s="17"/>
    </row>
    <row r="1316" spans="1:20" x14ac:dyDescent="0.25">
      <c r="A1316" s="17"/>
      <c r="B1316" s="17"/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  <c r="O1316" s="17"/>
      <c r="P1316" s="17"/>
      <c r="Q1316" s="17"/>
      <c r="R1316" s="17"/>
      <c r="S1316" s="17"/>
      <c r="T1316" s="17"/>
    </row>
    <row r="1317" spans="1:20" x14ac:dyDescent="0.25">
      <c r="A1317" s="17"/>
      <c r="B1317" s="17"/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/>
      <c r="P1317" s="17"/>
      <c r="Q1317" s="17"/>
      <c r="R1317" s="17"/>
      <c r="S1317" s="17"/>
      <c r="T1317" s="17"/>
    </row>
    <row r="1318" spans="1:20" x14ac:dyDescent="0.25">
      <c r="A1318" s="17"/>
      <c r="B1318" s="17"/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/>
      <c r="R1318" s="17"/>
      <c r="S1318" s="17"/>
      <c r="T1318" s="17"/>
    </row>
    <row r="1319" spans="1:20" x14ac:dyDescent="0.25">
      <c r="A1319" s="17"/>
      <c r="B1319" s="17"/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  <c r="R1319" s="17"/>
      <c r="S1319" s="17"/>
      <c r="T1319" s="17"/>
    </row>
    <row r="1320" spans="1:20" x14ac:dyDescent="0.25">
      <c r="A1320" s="17"/>
      <c r="B1320" s="17"/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  <c r="R1320" s="17"/>
      <c r="S1320" s="17"/>
      <c r="T1320" s="17"/>
    </row>
    <row r="1321" spans="1:20" x14ac:dyDescent="0.25">
      <c r="A1321" s="17"/>
      <c r="B1321" s="17"/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  <c r="R1321" s="17"/>
      <c r="S1321" s="17"/>
      <c r="T1321" s="17"/>
    </row>
    <row r="1322" spans="1:20" x14ac:dyDescent="0.25">
      <c r="A1322" s="17"/>
      <c r="B1322" s="17"/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  <c r="R1322" s="17"/>
      <c r="S1322" s="17"/>
      <c r="T1322" s="17"/>
    </row>
    <row r="1323" spans="1:20" x14ac:dyDescent="0.25">
      <c r="A1323" s="17"/>
      <c r="B1323" s="17"/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  <c r="R1323" s="17"/>
      <c r="S1323" s="17"/>
      <c r="T1323" s="17"/>
    </row>
    <row r="1324" spans="1:20" x14ac:dyDescent="0.25">
      <c r="A1324" s="17"/>
      <c r="B1324" s="17"/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17"/>
      <c r="P1324" s="17"/>
      <c r="Q1324" s="17"/>
      <c r="R1324" s="17"/>
      <c r="S1324" s="17"/>
      <c r="T1324" s="17"/>
    </row>
    <row r="1325" spans="1:20" x14ac:dyDescent="0.25">
      <c r="A1325" s="17"/>
      <c r="B1325" s="17"/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  <c r="R1325" s="17"/>
      <c r="S1325" s="17"/>
      <c r="T1325" s="17"/>
    </row>
    <row r="1326" spans="1:20" x14ac:dyDescent="0.25">
      <c r="A1326" s="17"/>
      <c r="B1326" s="17"/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  <c r="R1326" s="17"/>
      <c r="S1326" s="17"/>
      <c r="T1326" s="17"/>
    </row>
    <row r="1327" spans="1:20" x14ac:dyDescent="0.25">
      <c r="A1327" s="17"/>
      <c r="B1327" s="17"/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  <c r="R1327" s="17"/>
      <c r="S1327" s="17"/>
      <c r="T1327" s="17"/>
    </row>
    <row r="1328" spans="1:20" x14ac:dyDescent="0.25">
      <c r="A1328" s="17"/>
      <c r="B1328" s="17"/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  <c r="R1328" s="17"/>
      <c r="S1328" s="17"/>
      <c r="T1328" s="17"/>
    </row>
    <row r="1329" spans="1:20" x14ac:dyDescent="0.25">
      <c r="A1329" s="17"/>
      <c r="B1329" s="17"/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  <c r="R1329" s="17"/>
      <c r="S1329" s="17"/>
      <c r="T1329" s="17"/>
    </row>
    <row r="1330" spans="1:20" x14ac:dyDescent="0.25">
      <c r="A1330" s="17"/>
      <c r="B1330" s="17"/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  <c r="R1330" s="17"/>
      <c r="S1330" s="17"/>
      <c r="T1330" s="17"/>
    </row>
    <row r="1331" spans="1:20" x14ac:dyDescent="0.25">
      <c r="A1331" s="17"/>
      <c r="B1331" s="17"/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  <c r="O1331" s="17"/>
      <c r="P1331" s="17"/>
      <c r="Q1331" s="17"/>
      <c r="R1331" s="17"/>
      <c r="S1331" s="17"/>
      <c r="T1331" s="17"/>
    </row>
    <row r="1332" spans="1:20" x14ac:dyDescent="0.25">
      <c r="A1332" s="17"/>
      <c r="B1332" s="17"/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  <c r="O1332" s="17"/>
      <c r="P1332" s="17"/>
      <c r="Q1332" s="17"/>
      <c r="R1332" s="17"/>
      <c r="S1332" s="17"/>
      <c r="T1332" s="17"/>
    </row>
    <row r="1333" spans="1:20" x14ac:dyDescent="0.25">
      <c r="A1333" s="17"/>
      <c r="B1333" s="17"/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  <c r="O1333" s="17"/>
      <c r="P1333" s="17"/>
      <c r="Q1333" s="17"/>
      <c r="R1333" s="17"/>
      <c r="S1333" s="17"/>
      <c r="T1333" s="17"/>
    </row>
    <row r="1334" spans="1:20" x14ac:dyDescent="0.25">
      <c r="A1334" s="17"/>
      <c r="B1334" s="17"/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  <c r="O1334" s="17"/>
      <c r="P1334" s="17"/>
      <c r="Q1334" s="17"/>
      <c r="R1334" s="17"/>
      <c r="S1334" s="17"/>
      <c r="T1334" s="17"/>
    </row>
    <row r="1335" spans="1:20" x14ac:dyDescent="0.25">
      <c r="A1335" s="17"/>
      <c r="B1335" s="17"/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  <c r="R1335" s="17"/>
      <c r="S1335" s="17"/>
      <c r="T1335" s="17"/>
    </row>
    <row r="1336" spans="1:20" x14ac:dyDescent="0.25">
      <c r="A1336" s="17"/>
      <c r="B1336" s="17"/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  <c r="R1336" s="17"/>
      <c r="S1336" s="17"/>
      <c r="T1336" s="17"/>
    </row>
    <row r="1337" spans="1:20" x14ac:dyDescent="0.25">
      <c r="A1337" s="17"/>
      <c r="B1337" s="17"/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  <c r="R1337" s="17"/>
      <c r="S1337" s="17"/>
      <c r="T1337" s="17"/>
    </row>
    <row r="1338" spans="1:20" x14ac:dyDescent="0.25">
      <c r="A1338" s="17"/>
      <c r="B1338" s="17"/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  <c r="R1338" s="17"/>
      <c r="S1338" s="17"/>
      <c r="T1338" s="17"/>
    </row>
    <row r="1339" spans="1:20" x14ac:dyDescent="0.25">
      <c r="A1339" s="17"/>
      <c r="B1339" s="17"/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  <c r="R1339" s="17"/>
      <c r="S1339" s="17"/>
      <c r="T1339" s="17"/>
    </row>
    <row r="1340" spans="1:20" x14ac:dyDescent="0.25">
      <c r="A1340" s="17"/>
      <c r="B1340" s="17"/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  <c r="R1340" s="17"/>
      <c r="S1340" s="17"/>
      <c r="T1340" s="17"/>
    </row>
    <row r="1341" spans="1:20" x14ac:dyDescent="0.25">
      <c r="A1341" s="17"/>
      <c r="B1341" s="17"/>
      <c r="C1341" s="17"/>
      <c r="D1341" s="17"/>
      <c r="E1341" s="17"/>
      <c r="F1341" s="17"/>
      <c r="G1341" s="17"/>
      <c r="H1341" s="17"/>
      <c r="I1341" s="17"/>
      <c r="J1341" s="17"/>
      <c r="K1341" s="17"/>
      <c r="L1341" s="17"/>
      <c r="M1341" s="17"/>
      <c r="N1341" s="17"/>
      <c r="O1341" s="17"/>
      <c r="P1341" s="17"/>
      <c r="Q1341" s="17"/>
      <c r="R1341" s="17"/>
      <c r="S1341" s="17"/>
      <c r="T1341" s="17"/>
    </row>
    <row r="1342" spans="1:20" x14ac:dyDescent="0.25">
      <c r="A1342" s="17"/>
      <c r="B1342" s="17"/>
      <c r="C1342" s="17"/>
      <c r="D1342" s="17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  <c r="O1342" s="17"/>
      <c r="P1342" s="17"/>
      <c r="Q1342" s="17"/>
      <c r="R1342" s="17"/>
      <c r="S1342" s="17"/>
      <c r="T1342" s="17"/>
    </row>
    <row r="1343" spans="1:20" x14ac:dyDescent="0.25">
      <c r="A1343" s="17"/>
      <c r="B1343" s="17"/>
      <c r="C1343" s="17"/>
      <c r="D1343" s="17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  <c r="R1343" s="17"/>
      <c r="S1343" s="17"/>
      <c r="T1343" s="17"/>
    </row>
    <row r="1344" spans="1:20" x14ac:dyDescent="0.25">
      <c r="A1344" s="17"/>
      <c r="B1344" s="17"/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  <c r="O1344" s="17"/>
      <c r="P1344" s="17"/>
      <c r="Q1344" s="17"/>
      <c r="R1344" s="17"/>
      <c r="S1344" s="17"/>
      <c r="T1344" s="17"/>
    </row>
    <row r="1345" spans="1:20" x14ac:dyDescent="0.25">
      <c r="A1345" s="17"/>
      <c r="B1345" s="17"/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  <c r="O1345" s="17"/>
      <c r="P1345" s="17"/>
      <c r="Q1345" s="17"/>
      <c r="R1345" s="17"/>
      <c r="S1345" s="17"/>
      <c r="T1345" s="17"/>
    </row>
    <row r="1346" spans="1:20" x14ac:dyDescent="0.25">
      <c r="A1346" s="17"/>
      <c r="B1346" s="17"/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  <c r="O1346" s="17"/>
      <c r="P1346" s="17"/>
      <c r="Q1346" s="17"/>
      <c r="R1346" s="17"/>
      <c r="S1346" s="17"/>
      <c r="T1346" s="17"/>
    </row>
    <row r="1347" spans="1:20" x14ac:dyDescent="0.25">
      <c r="A1347" s="17"/>
      <c r="B1347" s="17"/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  <c r="O1347" s="17"/>
      <c r="P1347" s="17"/>
      <c r="Q1347" s="17"/>
      <c r="R1347" s="17"/>
      <c r="S1347" s="17"/>
      <c r="T1347" s="17"/>
    </row>
    <row r="1348" spans="1:20" x14ac:dyDescent="0.25">
      <c r="A1348" s="17"/>
      <c r="B1348" s="17"/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  <c r="O1348" s="17"/>
      <c r="P1348" s="17"/>
      <c r="Q1348" s="17"/>
      <c r="R1348" s="17"/>
      <c r="S1348" s="17"/>
      <c r="T1348" s="17"/>
    </row>
    <row r="1349" spans="1:20" x14ac:dyDescent="0.25">
      <c r="A1349" s="17"/>
      <c r="B1349" s="17"/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  <c r="M1349" s="17"/>
      <c r="N1349" s="17"/>
      <c r="O1349" s="17"/>
      <c r="P1349" s="17"/>
      <c r="Q1349" s="17"/>
      <c r="R1349" s="17"/>
      <c r="S1349" s="17"/>
      <c r="T1349" s="17"/>
    </row>
    <row r="1350" spans="1:20" x14ac:dyDescent="0.25">
      <c r="A1350" s="17"/>
      <c r="B1350" s="17"/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  <c r="M1350" s="17"/>
      <c r="N1350" s="17"/>
      <c r="O1350" s="17"/>
      <c r="P1350" s="17"/>
      <c r="Q1350" s="17"/>
      <c r="R1350" s="17"/>
      <c r="S1350" s="17"/>
      <c r="T1350" s="17"/>
    </row>
    <row r="1351" spans="1:20" x14ac:dyDescent="0.25">
      <c r="A1351" s="17"/>
      <c r="B1351" s="17"/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  <c r="O1351" s="17"/>
      <c r="P1351" s="17"/>
      <c r="Q1351" s="17"/>
      <c r="R1351" s="17"/>
      <c r="S1351" s="17"/>
      <c r="T1351" s="17"/>
    </row>
    <row r="1352" spans="1:20" x14ac:dyDescent="0.25">
      <c r="A1352" s="17"/>
      <c r="B1352" s="17"/>
      <c r="C1352" s="17"/>
      <c r="D1352" s="17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  <c r="O1352" s="17"/>
      <c r="P1352" s="17"/>
      <c r="Q1352" s="17"/>
      <c r="R1352" s="17"/>
      <c r="S1352" s="17"/>
      <c r="T1352" s="17"/>
    </row>
    <row r="1353" spans="1:20" x14ac:dyDescent="0.25">
      <c r="A1353" s="17"/>
      <c r="B1353" s="17"/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  <c r="O1353" s="17"/>
      <c r="P1353" s="17"/>
      <c r="Q1353" s="17"/>
      <c r="R1353" s="17"/>
      <c r="S1353" s="17"/>
      <c r="T1353" s="17"/>
    </row>
    <row r="1354" spans="1:20" x14ac:dyDescent="0.25">
      <c r="A1354" s="17"/>
      <c r="B1354" s="17"/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  <c r="O1354" s="17"/>
      <c r="P1354" s="17"/>
      <c r="Q1354" s="17"/>
      <c r="R1354" s="17"/>
      <c r="S1354" s="17"/>
      <c r="T1354" s="17"/>
    </row>
    <row r="1355" spans="1:20" x14ac:dyDescent="0.25">
      <c r="A1355" s="17"/>
      <c r="B1355" s="17"/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  <c r="R1355" s="17"/>
      <c r="S1355" s="17"/>
      <c r="T1355" s="17"/>
    </row>
    <row r="1356" spans="1:20" x14ac:dyDescent="0.25">
      <c r="A1356" s="17"/>
      <c r="B1356" s="17"/>
      <c r="C1356" s="17"/>
      <c r="D1356" s="17"/>
      <c r="E1356" s="17"/>
      <c r="F1356" s="17"/>
      <c r="G1356" s="17"/>
      <c r="H1356" s="17"/>
      <c r="I1356" s="17"/>
      <c r="J1356" s="17"/>
      <c r="K1356" s="17"/>
      <c r="L1356" s="17"/>
      <c r="M1356" s="17"/>
      <c r="N1356" s="17"/>
      <c r="O1356" s="17"/>
      <c r="P1356" s="17"/>
      <c r="Q1356" s="17"/>
      <c r="R1356" s="17"/>
      <c r="S1356" s="17"/>
      <c r="T1356" s="17"/>
    </row>
    <row r="1357" spans="1:20" x14ac:dyDescent="0.25">
      <c r="A1357" s="17"/>
      <c r="B1357" s="17"/>
      <c r="C1357" s="17"/>
      <c r="D1357" s="17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  <c r="O1357" s="17"/>
      <c r="P1357" s="17"/>
      <c r="Q1357" s="17"/>
      <c r="R1357" s="17"/>
      <c r="S1357" s="17"/>
      <c r="T1357" s="17"/>
    </row>
    <row r="1358" spans="1:20" x14ac:dyDescent="0.25">
      <c r="A1358" s="17"/>
      <c r="B1358" s="17"/>
      <c r="C1358" s="17"/>
      <c r="D1358" s="17"/>
      <c r="E1358" s="17"/>
      <c r="F1358" s="17"/>
      <c r="G1358" s="17"/>
      <c r="H1358" s="17"/>
      <c r="I1358" s="17"/>
      <c r="J1358" s="17"/>
      <c r="K1358" s="17"/>
      <c r="L1358" s="17"/>
      <c r="M1358" s="17"/>
      <c r="N1358" s="17"/>
      <c r="O1358" s="17"/>
      <c r="P1358" s="17"/>
      <c r="Q1358" s="17"/>
      <c r="R1358" s="17"/>
      <c r="S1358" s="17"/>
      <c r="T1358" s="17"/>
    </row>
    <row r="1359" spans="1:20" x14ac:dyDescent="0.25">
      <c r="A1359" s="17"/>
      <c r="B1359" s="17"/>
      <c r="C1359" s="17"/>
      <c r="D1359" s="17"/>
      <c r="E1359" s="17"/>
      <c r="F1359" s="17"/>
      <c r="G1359" s="17"/>
      <c r="H1359" s="17"/>
      <c r="I1359" s="17"/>
      <c r="J1359" s="17"/>
      <c r="K1359" s="17"/>
      <c r="L1359" s="17"/>
      <c r="M1359" s="17"/>
      <c r="N1359" s="17"/>
      <c r="O1359" s="17"/>
      <c r="P1359" s="17"/>
      <c r="Q1359" s="17"/>
      <c r="R1359" s="17"/>
      <c r="S1359" s="17"/>
      <c r="T1359" s="17"/>
    </row>
    <row r="1360" spans="1:20" x14ac:dyDescent="0.25">
      <c r="A1360" s="17"/>
      <c r="B1360" s="17"/>
      <c r="C1360" s="17"/>
      <c r="D1360" s="17"/>
      <c r="E1360" s="17"/>
      <c r="F1360" s="17"/>
      <c r="G1360" s="17"/>
      <c r="H1360" s="17"/>
      <c r="I1360" s="17"/>
      <c r="J1360" s="17"/>
      <c r="K1360" s="17"/>
      <c r="L1360" s="17"/>
      <c r="M1360" s="17"/>
      <c r="N1360" s="17"/>
      <c r="O1360" s="17"/>
      <c r="P1360" s="17"/>
      <c r="Q1360" s="17"/>
      <c r="R1360" s="17"/>
      <c r="S1360" s="17"/>
      <c r="T1360" s="17"/>
    </row>
    <row r="1361" spans="1:20" x14ac:dyDescent="0.25">
      <c r="A1361" s="17"/>
      <c r="B1361" s="17"/>
      <c r="C1361" s="17"/>
      <c r="D1361" s="17"/>
      <c r="E1361" s="17"/>
      <c r="F1361" s="17"/>
      <c r="G1361" s="17"/>
      <c r="H1361" s="17"/>
      <c r="I1361" s="17"/>
      <c r="J1361" s="17"/>
      <c r="K1361" s="17"/>
      <c r="L1361" s="17"/>
      <c r="M1361" s="17"/>
      <c r="N1361" s="17"/>
      <c r="O1361" s="17"/>
      <c r="P1361" s="17"/>
      <c r="Q1361" s="17"/>
      <c r="R1361" s="17"/>
      <c r="S1361" s="17"/>
      <c r="T1361" s="17"/>
    </row>
    <row r="1362" spans="1:20" x14ac:dyDescent="0.25">
      <c r="A1362" s="17"/>
      <c r="B1362" s="17"/>
      <c r="C1362" s="17"/>
      <c r="D1362" s="17"/>
      <c r="E1362" s="17"/>
      <c r="F1362" s="17"/>
      <c r="G1362" s="17"/>
      <c r="H1362" s="17"/>
      <c r="I1362" s="17"/>
      <c r="J1362" s="17"/>
      <c r="K1362" s="17"/>
      <c r="L1362" s="17"/>
      <c r="M1362" s="17"/>
      <c r="N1362" s="17"/>
      <c r="O1362" s="17"/>
      <c r="P1362" s="17"/>
      <c r="Q1362" s="17"/>
      <c r="R1362" s="17"/>
      <c r="S1362" s="17"/>
      <c r="T1362" s="17"/>
    </row>
    <row r="1363" spans="1:20" x14ac:dyDescent="0.25">
      <c r="A1363" s="17"/>
      <c r="B1363" s="17"/>
      <c r="C1363" s="17"/>
      <c r="D1363" s="17"/>
      <c r="E1363" s="17"/>
      <c r="F1363" s="17"/>
      <c r="G1363" s="17"/>
      <c r="H1363" s="17"/>
      <c r="I1363" s="17"/>
      <c r="J1363" s="17"/>
      <c r="K1363" s="17"/>
      <c r="L1363" s="17"/>
      <c r="M1363" s="17"/>
      <c r="N1363" s="17"/>
      <c r="O1363" s="17"/>
      <c r="P1363" s="17"/>
      <c r="Q1363" s="17"/>
      <c r="R1363" s="17"/>
      <c r="S1363" s="17"/>
      <c r="T1363" s="17"/>
    </row>
    <row r="1364" spans="1:20" x14ac:dyDescent="0.25">
      <c r="A1364" s="17"/>
      <c r="B1364" s="17"/>
      <c r="C1364" s="17"/>
      <c r="D1364" s="17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  <c r="O1364" s="17"/>
      <c r="P1364" s="17"/>
      <c r="Q1364" s="17"/>
      <c r="R1364" s="17"/>
      <c r="S1364" s="17"/>
      <c r="T1364" s="17"/>
    </row>
    <row r="1365" spans="1:20" x14ac:dyDescent="0.25">
      <c r="A1365" s="17"/>
      <c r="B1365" s="17"/>
      <c r="C1365" s="17"/>
      <c r="D1365" s="17"/>
      <c r="E1365" s="17"/>
      <c r="F1365" s="17"/>
      <c r="G1365" s="17"/>
      <c r="H1365" s="17"/>
      <c r="I1365" s="17"/>
      <c r="J1365" s="17"/>
      <c r="K1365" s="17"/>
      <c r="L1365" s="17"/>
      <c r="M1365" s="17"/>
      <c r="N1365" s="17"/>
      <c r="O1365" s="17"/>
      <c r="P1365" s="17"/>
      <c r="Q1365" s="17"/>
      <c r="R1365" s="17"/>
      <c r="S1365" s="17"/>
      <c r="T1365" s="17"/>
    </row>
    <row r="1366" spans="1:20" x14ac:dyDescent="0.25">
      <c r="A1366" s="17"/>
      <c r="B1366" s="17"/>
      <c r="C1366" s="17"/>
      <c r="D1366" s="17"/>
      <c r="E1366" s="17"/>
      <c r="F1366" s="17"/>
      <c r="G1366" s="17"/>
      <c r="H1366" s="17"/>
      <c r="I1366" s="17"/>
      <c r="J1366" s="17"/>
      <c r="K1366" s="17"/>
      <c r="L1366" s="17"/>
      <c r="M1366" s="17"/>
      <c r="N1366" s="17"/>
      <c r="O1366" s="17"/>
      <c r="P1366" s="17"/>
      <c r="Q1366" s="17"/>
      <c r="R1366" s="17"/>
      <c r="S1366" s="17"/>
      <c r="T1366" s="17"/>
    </row>
    <row r="1367" spans="1:20" x14ac:dyDescent="0.25">
      <c r="A1367" s="17"/>
      <c r="B1367" s="17"/>
      <c r="C1367" s="17"/>
      <c r="D1367" s="17"/>
      <c r="E1367" s="17"/>
      <c r="F1367" s="17"/>
      <c r="G1367" s="17"/>
      <c r="H1367" s="17"/>
      <c r="I1367" s="17"/>
      <c r="J1367" s="17"/>
      <c r="K1367" s="17"/>
      <c r="L1367" s="17"/>
      <c r="M1367" s="17"/>
      <c r="N1367" s="17"/>
      <c r="O1367" s="17"/>
      <c r="P1367" s="17"/>
      <c r="Q1367" s="17"/>
      <c r="R1367" s="17"/>
      <c r="S1367" s="17"/>
      <c r="T1367" s="17"/>
    </row>
    <row r="1368" spans="1:20" x14ac:dyDescent="0.25">
      <c r="A1368" s="17"/>
      <c r="B1368" s="17"/>
      <c r="C1368" s="17"/>
      <c r="D1368" s="17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  <c r="O1368" s="17"/>
      <c r="P1368" s="17"/>
      <c r="Q1368" s="17"/>
      <c r="R1368" s="17"/>
      <c r="S1368" s="17"/>
      <c r="T1368" s="17"/>
    </row>
    <row r="1369" spans="1:20" x14ac:dyDescent="0.25">
      <c r="A1369" s="17"/>
      <c r="B1369" s="17"/>
      <c r="C1369" s="17"/>
      <c r="D1369" s="17"/>
      <c r="E1369" s="17"/>
      <c r="F1369" s="17"/>
      <c r="G1369" s="17"/>
      <c r="H1369" s="17"/>
      <c r="I1369" s="17"/>
      <c r="J1369" s="17"/>
      <c r="K1369" s="17"/>
      <c r="L1369" s="17"/>
      <c r="M1369" s="17"/>
      <c r="N1369" s="17"/>
      <c r="O1369" s="17"/>
      <c r="P1369" s="17"/>
      <c r="Q1369" s="17"/>
      <c r="R1369" s="17"/>
      <c r="S1369" s="17"/>
      <c r="T1369" s="17"/>
    </row>
    <row r="1370" spans="1:20" x14ac:dyDescent="0.25">
      <c r="A1370" s="17"/>
      <c r="B1370" s="17"/>
      <c r="C1370" s="17"/>
      <c r="D1370" s="17"/>
      <c r="E1370" s="17"/>
      <c r="F1370" s="17"/>
      <c r="G1370" s="17"/>
      <c r="H1370" s="17"/>
      <c r="I1370" s="17"/>
      <c r="J1370" s="17"/>
      <c r="K1370" s="17"/>
      <c r="L1370" s="17"/>
      <c r="M1370" s="17"/>
      <c r="N1370" s="17"/>
      <c r="O1370" s="17"/>
      <c r="P1370" s="17"/>
      <c r="Q1370" s="17"/>
      <c r="R1370" s="17"/>
      <c r="S1370" s="17"/>
      <c r="T1370" s="17"/>
    </row>
    <row r="1371" spans="1:20" x14ac:dyDescent="0.25">
      <c r="A1371" s="17"/>
      <c r="B1371" s="17"/>
      <c r="C1371" s="17"/>
      <c r="D1371" s="17"/>
      <c r="E1371" s="17"/>
      <c r="F1371" s="17"/>
      <c r="G1371" s="17"/>
      <c r="H1371" s="17"/>
      <c r="I1371" s="17"/>
      <c r="J1371" s="17"/>
      <c r="K1371" s="17"/>
      <c r="L1371" s="17"/>
      <c r="M1371" s="17"/>
      <c r="N1371" s="17"/>
      <c r="O1371" s="17"/>
      <c r="P1371" s="17"/>
      <c r="Q1371" s="17"/>
      <c r="R1371" s="17"/>
      <c r="S1371" s="17"/>
      <c r="T1371" s="17"/>
    </row>
    <row r="1372" spans="1:20" x14ac:dyDescent="0.25">
      <c r="A1372" s="17"/>
      <c r="B1372" s="17"/>
      <c r="C1372" s="17"/>
      <c r="D1372" s="17"/>
      <c r="E1372" s="17"/>
      <c r="F1372" s="17"/>
      <c r="G1372" s="17"/>
      <c r="H1372" s="17"/>
      <c r="I1372" s="17"/>
      <c r="J1372" s="17"/>
      <c r="K1372" s="17"/>
      <c r="L1372" s="17"/>
      <c r="M1372" s="17"/>
      <c r="N1372" s="17"/>
      <c r="O1372" s="17"/>
      <c r="P1372" s="17"/>
      <c r="Q1372" s="17"/>
      <c r="R1372" s="17"/>
      <c r="S1372" s="17"/>
      <c r="T1372" s="17"/>
    </row>
    <row r="1373" spans="1:20" x14ac:dyDescent="0.25">
      <c r="A1373" s="17"/>
      <c r="B1373" s="17"/>
      <c r="C1373" s="17"/>
      <c r="D1373" s="17"/>
      <c r="E1373" s="17"/>
      <c r="F1373" s="17"/>
      <c r="G1373" s="17"/>
      <c r="H1373" s="17"/>
      <c r="I1373" s="17"/>
      <c r="J1373" s="17"/>
      <c r="K1373" s="17"/>
      <c r="L1373" s="17"/>
      <c r="M1373" s="17"/>
      <c r="N1373" s="17"/>
      <c r="O1373" s="17"/>
      <c r="P1373" s="17"/>
      <c r="Q1373" s="17"/>
      <c r="R1373" s="17"/>
      <c r="S1373" s="17"/>
      <c r="T1373" s="17"/>
    </row>
    <row r="1374" spans="1:20" x14ac:dyDescent="0.25">
      <c r="A1374" s="17"/>
      <c r="B1374" s="17"/>
      <c r="C1374" s="17"/>
      <c r="D1374" s="17"/>
      <c r="E1374" s="17"/>
      <c r="F1374" s="17"/>
      <c r="G1374" s="17"/>
      <c r="H1374" s="17"/>
      <c r="I1374" s="17"/>
      <c r="J1374" s="17"/>
      <c r="K1374" s="17"/>
      <c r="L1374" s="17"/>
      <c r="M1374" s="17"/>
      <c r="N1374" s="17"/>
      <c r="O1374" s="17"/>
      <c r="P1374" s="17"/>
      <c r="Q1374" s="17"/>
      <c r="R1374" s="17"/>
      <c r="S1374" s="17"/>
      <c r="T1374" s="17"/>
    </row>
    <row r="1375" spans="1:20" x14ac:dyDescent="0.25">
      <c r="A1375" s="17"/>
      <c r="B1375" s="17"/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  <c r="M1375" s="17"/>
      <c r="N1375" s="17"/>
      <c r="O1375" s="17"/>
      <c r="P1375" s="17"/>
      <c r="Q1375" s="17"/>
      <c r="R1375" s="17"/>
      <c r="S1375" s="17"/>
      <c r="T1375" s="17"/>
    </row>
    <row r="1376" spans="1:20" x14ac:dyDescent="0.25">
      <c r="A1376" s="17"/>
      <c r="B1376" s="17"/>
      <c r="C1376" s="17"/>
      <c r="D1376" s="17"/>
      <c r="E1376" s="17"/>
      <c r="F1376" s="17"/>
      <c r="G1376" s="17"/>
      <c r="H1376" s="17"/>
      <c r="I1376" s="17"/>
      <c r="J1376" s="17"/>
      <c r="K1376" s="17"/>
      <c r="L1376" s="17"/>
      <c r="M1376" s="17"/>
      <c r="N1376" s="17"/>
      <c r="O1376" s="17"/>
      <c r="P1376" s="17"/>
      <c r="Q1376" s="17"/>
      <c r="R1376" s="17"/>
      <c r="S1376" s="17"/>
      <c r="T1376" s="17"/>
    </row>
    <row r="1377" spans="1:20" x14ac:dyDescent="0.25">
      <c r="A1377" s="17"/>
      <c r="B1377" s="17"/>
      <c r="C1377" s="17"/>
      <c r="D1377" s="17"/>
      <c r="E1377" s="17"/>
      <c r="F1377" s="17"/>
      <c r="G1377" s="17"/>
      <c r="H1377" s="17"/>
      <c r="I1377" s="17"/>
      <c r="J1377" s="17"/>
      <c r="K1377" s="17"/>
      <c r="L1377" s="17"/>
      <c r="M1377" s="17"/>
      <c r="N1377" s="17"/>
      <c r="O1377" s="17"/>
      <c r="P1377" s="17"/>
      <c r="Q1377" s="17"/>
      <c r="R1377" s="17"/>
      <c r="S1377" s="17"/>
      <c r="T1377" s="17"/>
    </row>
    <row r="1378" spans="1:20" x14ac:dyDescent="0.25">
      <c r="A1378" s="17"/>
      <c r="B1378" s="17"/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  <c r="O1378" s="17"/>
      <c r="P1378" s="17"/>
      <c r="Q1378" s="17"/>
      <c r="R1378" s="17"/>
      <c r="S1378" s="17"/>
      <c r="T1378" s="17"/>
    </row>
    <row r="1379" spans="1:20" x14ac:dyDescent="0.25">
      <c r="A1379" s="17"/>
      <c r="B1379" s="17"/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  <c r="R1379" s="17"/>
      <c r="S1379" s="17"/>
      <c r="T1379" s="17"/>
    </row>
    <row r="1380" spans="1:20" x14ac:dyDescent="0.25">
      <c r="A1380" s="17"/>
      <c r="B1380" s="17"/>
      <c r="C1380" s="17"/>
      <c r="D1380" s="17"/>
      <c r="E1380" s="17"/>
      <c r="F1380" s="17"/>
      <c r="G1380" s="17"/>
      <c r="H1380" s="17"/>
      <c r="I1380" s="17"/>
      <c r="J1380" s="17"/>
      <c r="K1380" s="17"/>
      <c r="L1380" s="17"/>
      <c r="M1380" s="17"/>
      <c r="N1380" s="17"/>
      <c r="O1380" s="17"/>
      <c r="P1380" s="17"/>
      <c r="Q1380" s="17"/>
      <c r="R1380" s="17"/>
      <c r="S1380" s="17"/>
      <c r="T1380" s="17"/>
    </row>
    <row r="1381" spans="1:20" x14ac:dyDescent="0.25">
      <c r="A1381" s="17"/>
      <c r="B1381" s="17"/>
      <c r="C1381" s="17"/>
      <c r="D1381" s="17"/>
      <c r="E1381" s="17"/>
      <c r="F1381" s="17"/>
      <c r="G1381" s="17"/>
      <c r="H1381" s="17"/>
      <c r="I1381" s="17"/>
      <c r="J1381" s="17"/>
      <c r="K1381" s="17"/>
      <c r="L1381" s="17"/>
      <c r="M1381" s="17"/>
      <c r="N1381" s="17"/>
      <c r="O1381" s="17"/>
      <c r="P1381" s="17"/>
      <c r="Q1381" s="17"/>
      <c r="R1381" s="17"/>
      <c r="S1381" s="17"/>
      <c r="T1381" s="17"/>
    </row>
    <row r="1382" spans="1:20" x14ac:dyDescent="0.25">
      <c r="A1382" s="17"/>
      <c r="B1382" s="17"/>
      <c r="C1382" s="17"/>
      <c r="D1382" s="17"/>
      <c r="E1382" s="17"/>
      <c r="F1382" s="17"/>
      <c r="G1382" s="17"/>
      <c r="H1382" s="17"/>
      <c r="I1382" s="17"/>
      <c r="J1382" s="17"/>
      <c r="K1382" s="17"/>
      <c r="L1382" s="17"/>
      <c r="M1382" s="17"/>
      <c r="N1382" s="17"/>
      <c r="O1382" s="17"/>
      <c r="P1382" s="17"/>
      <c r="Q1382" s="17"/>
      <c r="R1382" s="17"/>
      <c r="S1382" s="17"/>
      <c r="T1382" s="17"/>
    </row>
    <row r="1383" spans="1:20" x14ac:dyDescent="0.25">
      <c r="A1383" s="17"/>
      <c r="B1383" s="17"/>
      <c r="C1383" s="17"/>
      <c r="D1383" s="17"/>
      <c r="E1383" s="17"/>
      <c r="F1383" s="17"/>
      <c r="G1383" s="17"/>
      <c r="H1383" s="17"/>
      <c r="I1383" s="17"/>
      <c r="J1383" s="17"/>
      <c r="K1383" s="17"/>
      <c r="L1383" s="17"/>
      <c r="M1383" s="17"/>
      <c r="N1383" s="17"/>
      <c r="O1383" s="17"/>
      <c r="P1383" s="17"/>
      <c r="Q1383" s="17"/>
      <c r="R1383" s="17"/>
      <c r="S1383" s="17"/>
      <c r="T1383" s="17"/>
    </row>
    <row r="1384" spans="1:20" x14ac:dyDescent="0.25">
      <c r="A1384" s="17"/>
      <c r="B1384" s="17"/>
      <c r="C1384" s="17"/>
      <c r="D1384" s="17"/>
      <c r="E1384" s="17"/>
      <c r="F1384" s="17"/>
      <c r="G1384" s="17"/>
      <c r="H1384" s="17"/>
      <c r="I1384" s="17"/>
      <c r="J1384" s="17"/>
      <c r="K1384" s="17"/>
      <c r="L1384" s="17"/>
      <c r="M1384" s="17"/>
      <c r="N1384" s="17"/>
      <c r="O1384" s="17"/>
      <c r="P1384" s="17"/>
      <c r="Q1384" s="17"/>
      <c r="R1384" s="17"/>
      <c r="S1384" s="17"/>
      <c r="T1384" s="17"/>
    </row>
    <row r="1385" spans="1:20" x14ac:dyDescent="0.25">
      <c r="A1385" s="17"/>
      <c r="B1385" s="17"/>
      <c r="C1385" s="17"/>
      <c r="D1385" s="17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  <c r="O1385" s="17"/>
      <c r="P1385" s="17"/>
      <c r="Q1385" s="17"/>
      <c r="R1385" s="17"/>
      <c r="S1385" s="17"/>
      <c r="T1385" s="17"/>
    </row>
    <row r="1386" spans="1:20" x14ac:dyDescent="0.25">
      <c r="A1386" s="17"/>
      <c r="B1386" s="17"/>
      <c r="C1386" s="17"/>
      <c r="D1386" s="17"/>
      <c r="E1386" s="17"/>
      <c r="F1386" s="17"/>
      <c r="G1386" s="17"/>
      <c r="H1386" s="17"/>
      <c r="I1386" s="17"/>
      <c r="J1386" s="17"/>
      <c r="K1386" s="17"/>
      <c r="L1386" s="17"/>
      <c r="M1386" s="17"/>
      <c r="N1386" s="17"/>
      <c r="O1386" s="17"/>
      <c r="P1386" s="17"/>
      <c r="Q1386" s="17"/>
      <c r="R1386" s="17"/>
      <c r="S1386" s="17"/>
      <c r="T1386" s="17"/>
    </row>
    <row r="1387" spans="1:20" x14ac:dyDescent="0.25">
      <c r="A1387" s="17"/>
      <c r="B1387" s="17"/>
      <c r="C1387" s="17"/>
      <c r="D1387" s="17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  <c r="R1387" s="17"/>
      <c r="S1387" s="17"/>
      <c r="T1387" s="17"/>
    </row>
    <row r="1388" spans="1:20" x14ac:dyDescent="0.25">
      <c r="A1388" s="17"/>
      <c r="B1388" s="17"/>
      <c r="C1388" s="17"/>
      <c r="D1388" s="17"/>
      <c r="E1388" s="17"/>
      <c r="F1388" s="17"/>
      <c r="G1388" s="17"/>
      <c r="H1388" s="17"/>
      <c r="I1388" s="17"/>
      <c r="J1388" s="17"/>
      <c r="K1388" s="17"/>
      <c r="L1388" s="17"/>
      <c r="M1388" s="17"/>
      <c r="N1388" s="17"/>
      <c r="O1388" s="17"/>
      <c r="P1388" s="17"/>
      <c r="Q1388" s="17"/>
      <c r="R1388" s="17"/>
      <c r="S1388" s="17"/>
      <c r="T1388" s="17"/>
    </row>
    <row r="1389" spans="1:20" x14ac:dyDescent="0.25">
      <c r="A1389" s="17"/>
      <c r="B1389" s="17"/>
      <c r="C1389" s="17"/>
      <c r="D1389" s="17"/>
      <c r="E1389" s="17"/>
      <c r="F1389" s="17"/>
      <c r="G1389" s="17"/>
      <c r="H1389" s="17"/>
      <c r="I1389" s="17"/>
      <c r="J1389" s="17"/>
      <c r="K1389" s="17"/>
      <c r="L1389" s="17"/>
      <c r="M1389" s="17"/>
      <c r="N1389" s="17"/>
      <c r="O1389" s="17"/>
      <c r="P1389" s="17"/>
      <c r="Q1389" s="17"/>
      <c r="R1389" s="17"/>
      <c r="S1389" s="17"/>
      <c r="T1389" s="17"/>
    </row>
    <row r="1390" spans="1:20" x14ac:dyDescent="0.25">
      <c r="A1390" s="17"/>
      <c r="B1390" s="17"/>
      <c r="C1390" s="17"/>
      <c r="D1390" s="17"/>
      <c r="E1390" s="17"/>
      <c r="F1390" s="17"/>
      <c r="G1390" s="17"/>
      <c r="H1390" s="17"/>
      <c r="I1390" s="17"/>
      <c r="J1390" s="17"/>
      <c r="K1390" s="17"/>
      <c r="L1390" s="17"/>
      <c r="M1390" s="17"/>
      <c r="N1390" s="17"/>
      <c r="O1390" s="17"/>
      <c r="P1390" s="17"/>
      <c r="Q1390" s="17"/>
      <c r="R1390" s="17"/>
      <c r="S1390" s="17"/>
      <c r="T1390" s="17"/>
    </row>
    <row r="1391" spans="1:20" x14ac:dyDescent="0.25">
      <c r="A1391" s="17"/>
      <c r="B1391" s="17"/>
      <c r="C1391" s="17"/>
      <c r="D1391" s="17"/>
      <c r="E1391" s="17"/>
      <c r="F1391" s="17"/>
      <c r="G1391" s="17"/>
      <c r="H1391" s="17"/>
      <c r="I1391" s="17"/>
      <c r="J1391" s="17"/>
      <c r="K1391" s="17"/>
      <c r="L1391" s="17"/>
      <c r="M1391" s="17"/>
      <c r="N1391" s="17"/>
      <c r="O1391" s="17"/>
      <c r="P1391" s="17"/>
      <c r="Q1391" s="17"/>
      <c r="R1391" s="17"/>
      <c r="S1391" s="17"/>
      <c r="T1391" s="17"/>
    </row>
    <row r="1392" spans="1:20" x14ac:dyDescent="0.25">
      <c r="A1392" s="17"/>
      <c r="B1392" s="17"/>
      <c r="C1392" s="17"/>
      <c r="D1392" s="17"/>
      <c r="E1392" s="17"/>
      <c r="F1392" s="17"/>
      <c r="G1392" s="17"/>
      <c r="H1392" s="17"/>
      <c r="I1392" s="17"/>
      <c r="J1392" s="17"/>
      <c r="K1392" s="17"/>
      <c r="L1392" s="17"/>
      <c r="M1392" s="17"/>
      <c r="N1392" s="17"/>
      <c r="O1392" s="17"/>
      <c r="P1392" s="17"/>
      <c r="Q1392" s="17"/>
      <c r="R1392" s="17"/>
      <c r="S1392" s="17"/>
      <c r="T1392" s="17"/>
    </row>
    <row r="1393" spans="1:20" x14ac:dyDescent="0.25">
      <c r="A1393" s="17"/>
      <c r="B1393" s="17"/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  <c r="O1393" s="17"/>
      <c r="P1393" s="17"/>
      <c r="Q1393" s="17"/>
      <c r="R1393" s="17"/>
      <c r="S1393" s="17"/>
      <c r="T1393" s="17"/>
    </row>
    <row r="1394" spans="1:20" x14ac:dyDescent="0.25">
      <c r="A1394" s="17"/>
      <c r="B1394" s="17"/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  <c r="O1394" s="17"/>
      <c r="P1394" s="17"/>
      <c r="Q1394" s="17"/>
      <c r="R1394" s="17"/>
      <c r="S1394" s="17"/>
      <c r="T1394" s="17"/>
    </row>
    <row r="1395" spans="1:20" x14ac:dyDescent="0.25">
      <c r="A1395" s="17"/>
      <c r="B1395" s="17"/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  <c r="O1395" s="17"/>
      <c r="P1395" s="17"/>
      <c r="Q1395" s="17"/>
      <c r="R1395" s="17"/>
      <c r="S1395" s="17"/>
      <c r="T1395" s="17"/>
    </row>
    <row r="1396" spans="1:20" x14ac:dyDescent="0.25">
      <c r="A1396" s="17"/>
      <c r="B1396" s="17"/>
      <c r="C1396" s="17"/>
      <c r="D1396" s="17"/>
      <c r="E1396" s="17"/>
      <c r="F1396" s="17"/>
      <c r="G1396" s="17"/>
      <c r="H1396" s="17"/>
      <c r="I1396" s="17"/>
      <c r="J1396" s="17"/>
      <c r="K1396" s="17"/>
      <c r="L1396" s="17"/>
      <c r="M1396" s="17"/>
      <c r="N1396" s="17"/>
      <c r="O1396" s="17"/>
      <c r="P1396" s="17"/>
      <c r="Q1396" s="17"/>
      <c r="R1396" s="17"/>
      <c r="S1396" s="17"/>
      <c r="T1396" s="17"/>
    </row>
    <row r="1397" spans="1:20" x14ac:dyDescent="0.25">
      <c r="A1397" s="17"/>
      <c r="B1397" s="17"/>
      <c r="C1397" s="17"/>
      <c r="D1397" s="17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  <c r="O1397" s="17"/>
      <c r="P1397" s="17"/>
      <c r="Q1397" s="17"/>
      <c r="R1397" s="17"/>
      <c r="S1397" s="17"/>
      <c r="T1397" s="17"/>
    </row>
    <row r="1398" spans="1:20" x14ac:dyDescent="0.25">
      <c r="A1398" s="17"/>
      <c r="B1398" s="17"/>
      <c r="C1398" s="17"/>
      <c r="D1398" s="17"/>
      <c r="E1398" s="17"/>
      <c r="F1398" s="17"/>
      <c r="G1398" s="17"/>
      <c r="H1398" s="17"/>
      <c r="I1398" s="17"/>
      <c r="J1398" s="17"/>
      <c r="K1398" s="17"/>
      <c r="L1398" s="17"/>
      <c r="M1398" s="17"/>
      <c r="N1398" s="17"/>
      <c r="O1398" s="17"/>
      <c r="P1398" s="17"/>
      <c r="Q1398" s="17"/>
      <c r="R1398" s="17"/>
      <c r="S1398" s="17"/>
      <c r="T1398" s="17"/>
    </row>
    <row r="1399" spans="1:20" x14ac:dyDescent="0.25">
      <c r="A1399" s="17"/>
      <c r="B1399" s="17"/>
      <c r="C1399" s="17"/>
      <c r="D1399" s="17"/>
      <c r="E1399" s="17"/>
      <c r="F1399" s="17"/>
      <c r="G1399" s="17"/>
      <c r="H1399" s="17"/>
      <c r="I1399" s="17"/>
      <c r="J1399" s="17"/>
      <c r="K1399" s="17"/>
      <c r="L1399" s="17"/>
      <c r="M1399" s="17"/>
      <c r="N1399" s="17"/>
      <c r="O1399" s="17"/>
      <c r="P1399" s="17"/>
      <c r="Q1399" s="17"/>
      <c r="R1399" s="17"/>
      <c r="S1399" s="17"/>
      <c r="T1399" s="17"/>
    </row>
    <row r="1400" spans="1:20" x14ac:dyDescent="0.25">
      <c r="A1400" s="17"/>
      <c r="B1400" s="17"/>
      <c r="C1400" s="17"/>
      <c r="D1400" s="17"/>
      <c r="E1400" s="17"/>
      <c r="F1400" s="17"/>
      <c r="G1400" s="17"/>
      <c r="H1400" s="17"/>
      <c r="I1400" s="17"/>
      <c r="J1400" s="17"/>
      <c r="K1400" s="17"/>
      <c r="L1400" s="17"/>
      <c r="M1400" s="17"/>
      <c r="N1400" s="17"/>
      <c r="O1400" s="17"/>
      <c r="P1400" s="17"/>
      <c r="Q1400" s="17"/>
      <c r="R1400" s="17"/>
      <c r="S1400" s="17"/>
      <c r="T1400" s="17"/>
    </row>
    <row r="1401" spans="1:20" x14ac:dyDescent="0.25">
      <c r="A1401" s="17"/>
      <c r="B1401" s="17"/>
      <c r="C1401" s="17"/>
      <c r="D1401" s="17"/>
      <c r="E1401" s="17"/>
      <c r="F1401" s="17"/>
      <c r="G1401" s="17"/>
      <c r="H1401" s="17"/>
      <c r="I1401" s="17"/>
      <c r="J1401" s="17"/>
      <c r="K1401" s="17"/>
      <c r="L1401" s="17"/>
      <c r="M1401" s="17"/>
      <c r="N1401" s="17"/>
      <c r="O1401" s="17"/>
      <c r="P1401" s="17"/>
      <c r="Q1401" s="17"/>
      <c r="R1401" s="17"/>
      <c r="S1401" s="17"/>
      <c r="T1401" s="17"/>
    </row>
    <row r="1402" spans="1:20" x14ac:dyDescent="0.25">
      <c r="A1402" s="17"/>
      <c r="B1402" s="17"/>
      <c r="C1402" s="17"/>
      <c r="D1402" s="17"/>
      <c r="E1402" s="17"/>
      <c r="F1402" s="17"/>
      <c r="G1402" s="17"/>
      <c r="H1402" s="17"/>
      <c r="I1402" s="17"/>
      <c r="J1402" s="17"/>
      <c r="K1402" s="17"/>
      <c r="L1402" s="17"/>
      <c r="M1402" s="17"/>
      <c r="N1402" s="17"/>
      <c r="O1402" s="17"/>
      <c r="P1402" s="17"/>
      <c r="Q1402" s="17"/>
      <c r="R1402" s="17"/>
      <c r="S1402" s="17"/>
      <c r="T1402" s="17"/>
    </row>
    <row r="1403" spans="1:20" x14ac:dyDescent="0.25">
      <c r="A1403" s="17"/>
      <c r="B1403" s="17"/>
      <c r="C1403" s="17"/>
      <c r="D1403" s="17"/>
      <c r="E1403" s="17"/>
      <c r="F1403" s="17"/>
      <c r="G1403" s="17"/>
      <c r="H1403" s="17"/>
      <c r="I1403" s="17"/>
      <c r="J1403" s="17"/>
      <c r="K1403" s="17"/>
      <c r="L1403" s="17"/>
      <c r="M1403" s="17"/>
      <c r="N1403" s="17"/>
      <c r="O1403" s="17"/>
      <c r="P1403" s="17"/>
      <c r="Q1403" s="17"/>
      <c r="R1403" s="17"/>
      <c r="S1403" s="17"/>
      <c r="T1403" s="17"/>
    </row>
    <row r="1404" spans="1:20" x14ac:dyDescent="0.25">
      <c r="A1404" s="17"/>
      <c r="B1404" s="17"/>
      <c r="C1404" s="17"/>
      <c r="D1404" s="17"/>
      <c r="E1404" s="17"/>
      <c r="F1404" s="17"/>
      <c r="G1404" s="17"/>
      <c r="H1404" s="17"/>
      <c r="I1404" s="17"/>
      <c r="J1404" s="17"/>
      <c r="K1404" s="17"/>
      <c r="L1404" s="17"/>
      <c r="M1404" s="17"/>
      <c r="N1404" s="17"/>
      <c r="O1404" s="17"/>
      <c r="P1404" s="17"/>
      <c r="Q1404" s="17"/>
      <c r="R1404" s="17"/>
      <c r="S1404" s="17"/>
      <c r="T1404" s="17"/>
    </row>
    <row r="1405" spans="1:20" x14ac:dyDescent="0.25">
      <c r="A1405" s="17"/>
      <c r="B1405" s="17"/>
      <c r="C1405" s="17"/>
      <c r="D1405" s="17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  <c r="O1405" s="17"/>
      <c r="P1405" s="17"/>
      <c r="Q1405" s="17"/>
      <c r="R1405" s="17"/>
      <c r="S1405" s="17"/>
      <c r="T1405" s="17"/>
    </row>
    <row r="1406" spans="1:20" x14ac:dyDescent="0.25">
      <c r="A1406" s="17"/>
      <c r="B1406" s="17"/>
      <c r="C1406" s="17"/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  <c r="O1406" s="17"/>
      <c r="P1406" s="17"/>
      <c r="Q1406" s="17"/>
      <c r="R1406" s="17"/>
      <c r="S1406" s="17"/>
      <c r="T1406" s="17"/>
    </row>
    <row r="1407" spans="1:20" x14ac:dyDescent="0.25">
      <c r="A1407" s="17"/>
      <c r="B1407" s="17"/>
      <c r="C1407" s="17"/>
      <c r="D1407" s="17"/>
      <c r="E1407" s="17"/>
      <c r="F1407" s="17"/>
      <c r="G1407" s="17"/>
      <c r="H1407" s="17"/>
      <c r="I1407" s="17"/>
      <c r="J1407" s="17"/>
      <c r="K1407" s="17"/>
      <c r="L1407" s="17"/>
      <c r="M1407" s="17"/>
      <c r="N1407" s="17"/>
      <c r="O1407" s="17"/>
      <c r="P1407" s="17"/>
      <c r="Q1407" s="17"/>
      <c r="R1407" s="17"/>
      <c r="S1407" s="17"/>
      <c r="T1407" s="17"/>
    </row>
    <row r="1408" spans="1:20" x14ac:dyDescent="0.25">
      <c r="A1408" s="17"/>
      <c r="B1408" s="17"/>
      <c r="C1408" s="17"/>
      <c r="D1408" s="17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  <c r="O1408" s="17"/>
      <c r="P1408" s="17"/>
      <c r="Q1408" s="17"/>
      <c r="R1408" s="17"/>
      <c r="S1408" s="17"/>
      <c r="T1408" s="17"/>
    </row>
    <row r="1409" spans="1:20" x14ac:dyDescent="0.25">
      <c r="A1409" s="17"/>
      <c r="B1409" s="17"/>
      <c r="C1409" s="17"/>
      <c r="D1409" s="17"/>
      <c r="E1409" s="17"/>
      <c r="F1409" s="17"/>
      <c r="G1409" s="17"/>
      <c r="H1409" s="17"/>
      <c r="I1409" s="17"/>
      <c r="J1409" s="17"/>
      <c r="K1409" s="17"/>
      <c r="L1409" s="17"/>
      <c r="M1409" s="17"/>
      <c r="N1409" s="17"/>
      <c r="O1409" s="17"/>
      <c r="P1409" s="17"/>
      <c r="Q1409" s="17"/>
      <c r="R1409" s="17"/>
      <c r="S1409" s="17"/>
      <c r="T1409" s="17"/>
    </row>
    <row r="1410" spans="1:20" x14ac:dyDescent="0.25">
      <c r="A1410" s="17"/>
      <c r="B1410" s="17"/>
      <c r="C1410" s="17"/>
      <c r="D1410" s="17"/>
      <c r="E1410" s="17"/>
      <c r="F1410" s="17"/>
      <c r="G1410" s="17"/>
      <c r="H1410" s="17"/>
      <c r="I1410" s="17"/>
      <c r="J1410" s="17"/>
      <c r="K1410" s="17"/>
      <c r="L1410" s="17"/>
      <c r="M1410" s="17"/>
      <c r="N1410" s="17"/>
      <c r="O1410" s="17"/>
      <c r="P1410" s="17"/>
      <c r="Q1410" s="17"/>
      <c r="R1410" s="17"/>
      <c r="S1410" s="17"/>
      <c r="T1410" s="17"/>
    </row>
    <row r="1411" spans="1:20" x14ac:dyDescent="0.25">
      <c r="A1411" s="17"/>
      <c r="B1411" s="17"/>
      <c r="C1411" s="17"/>
      <c r="D1411" s="17"/>
      <c r="E1411" s="17"/>
      <c r="F1411" s="17"/>
      <c r="G1411" s="17"/>
      <c r="H1411" s="17"/>
      <c r="I1411" s="17"/>
      <c r="J1411" s="17"/>
      <c r="K1411" s="17"/>
      <c r="L1411" s="17"/>
      <c r="M1411" s="17"/>
      <c r="N1411" s="17"/>
      <c r="O1411" s="17"/>
      <c r="P1411" s="17"/>
      <c r="Q1411" s="17"/>
      <c r="R1411" s="17"/>
      <c r="S1411" s="17"/>
      <c r="T1411" s="17"/>
    </row>
    <row r="1412" spans="1:20" x14ac:dyDescent="0.25">
      <c r="A1412" s="17"/>
      <c r="B1412" s="17"/>
      <c r="C1412" s="17"/>
      <c r="D1412" s="17"/>
      <c r="E1412" s="17"/>
      <c r="F1412" s="17"/>
      <c r="G1412" s="17"/>
      <c r="H1412" s="17"/>
      <c r="I1412" s="17"/>
      <c r="J1412" s="17"/>
      <c r="K1412" s="17"/>
      <c r="L1412" s="17"/>
      <c r="M1412" s="17"/>
      <c r="N1412" s="17"/>
      <c r="O1412" s="17"/>
      <c r="P1412" s="17"/>
      <c r="Q1412" s="17"/>
      <c r="R1412" s="17"/>
      <c r="S1412" s="17"/>
      <c r="T1412" s="17"/>
    </row>
    <row r="1413" spans="1:20" x14ac:dyDescent="0.25">
      <c r="A1413" s="17"/>
      <c r="B1413" s="17"/>
      <c r="C1413" s="17"/>
      <c r="D1413" s="17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  <c r="O1413" s="17"/>
      <c r="P1413" s="17"/>
      <c r="Q1413" s="17"/>
      <c r="R1413" s="17"/>
      <c r="S1413" s="17"/>
      <c r="T1413" s="17"/>
    </row>
    <row r="1414" spans="1:20" x14ac:dyDescent="0.25">
      <c r="A1414" s="17"/>
      <c r="B1414" s="17"/>
      <c r="C1414" s="17"/>
      <c r="D1414" s="17"/>
      <c r="E1414" s="17"/>
      <c r="F1414" s="17"/>
      <c r="G1414" s="17"/>
      <c r="H1414" s="17"/>
      <c r="I1414" s="17"/>
      <c r="J1414" s="17"/>
      <c r="K1414" s="17"/>
      <c r="L1414" s="17"/>
      <c r="M1414" s="17"/>
      <c r="N1414" s="17"/>
      <c r="O1414" s="17"/>
      <c r="P1414" s="17"/>
      <c r="Q1414" s="17"/>
      <c r="R1414" s="17"/>
      <c r="S1414" s="17"/>
      <c r="T1414" s="17"/>
    </row>
    <row r="1415" spans="1:20" x14ac:dyDescent="0.25">
      <c r="A1415" s="17"/>
      <c r="B1415" s="17"/>
      <c r="C1415" s="17"/>
      <c r="D1415" s="17"/>
      <c r="E1415" s="17"/>
      <c r="F1415" s="17"/>
      <c r="G1415" s="17"/>
      <c r="H1415" s="17"/>
      <c r="I1415" s="17"/>
      <c r="J1415" s="17"/>
      <c r="K1415" s="17"/>
      <c r="L1415" s="17"/>
      <c r="M1415" s="17"/>
      <c r="N1415" s="17"/>
      <c r="O1415" s="17"/>
      <c r="P1415" s="17"/>
      <c r="Q1415" s="17"/>
      <c r="R1415" s="17"/>
      <c r="S1415" s="17"/>
      <c r="T1415" s="17"/>
    </row>
    <row r="1416" spans="1:20" x14ac:dyDescent="0.25">
      <c r="A1416" s="17"/>
      <c r="B1416" s="17"/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  <c r="M1416" s="17"/>
      <c r="N1416" s="17"/>
      <c r="O1416" s="17"/>
      <c r="P1416" s="17"/>
      <c r="Q1416" s="17"/>
      <c r="R1416" s="17"/>
      <c r="S1416" s="17"/>
      <c r="T1416" s="17"/>
    </row>
    <row r="1417" spans="1:20" x14ac:dyDescent="0.25">
      <c r="A1417" s="17"/>
      <c r="B1417" s="17"/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  <c r="M1417" s="17"/>
      <c r="N1417" s="17"/>
      <c r="O1417" s="17"/>
      <c r="P1417" s="17"/>
      <c r="Q1417" s="17"/>
      <c r="R1417" s="17"/>
      <c r="S1417" s="17"/>
      <c r="T1417" s="17"/>
    </row>
    <row r="1418" spans="1:20" x14ac:dyDescent="0.25">
      <c r="A1418" s="17"/>
      <c r="B1418" s="17"/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  <c r="M1418" s="17"/>
      <c r="N1418" s="17"/>
      <c r="O1418" s="17"/>
      <c r="P1418" s="17"/>
      <c r="Q1418" s="17"/>
      <c r="R1418" s="17"/>
      <c r="S1418" s="17"/>
      <c r="T1418" s="17"/>
    </row>
    <row r="1419" spans="1:20" x14ac:dyDescent="0.25">
      <c r="A1419" s="17"/>
      <c r="B1419" s="17"/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  <c r="M1419" s="17"/>
      <c r="N1419" s="17"/>
      <c r="O1419" s="17"/>
      <c r="P1419" s="17"/>
      <c r="Q1419" s="17"/>
      <c r="R1419" s="17"/>
      <c r="S1419" s="17"/>
      <c r="T1419" s="17"/>
    </row>
    <row r="1420" spans="1:20" x14ac:dyDescent="0.25">
      <c r="A1420" s="17"/>
      <c r="B1420" s="17"/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  <c r="M1420" s="17"/>
      <c r="N1420" s="17"/>
      <c r="O1420" s="17"/>
      <c r="P1420" s="17"/>
      <c r="Q1420" s="17"/>
      <c r="R1420" s="17"/>
      <c r="S1420" s="17"/>
      <c r="T1420" s="17"/>
    </row>
    <row r="1421" spans="1:20" x14ac:dyDescent="0.25">
      <c r="A1421" s="17"/>
      <c r="B1421" s="17"/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  <c r="M1421" s="17"/>
      <c r="N1421" s="17"/>
      <c r="O1421" s="17"/>
      <c r="P1421" s="17"/>
      <c r="Q1421" s="17"/>
      <c r="R1421" s="17"/>
      <c r="S1421" s="17"/>
      <c r="T1421" s="17"/>
    </row>
    <row r="1422" spans="1:20" x14ac:dyDescent="0.25">
      <c r="A1422" s="17"/>
      <c r="B1422" s="17"/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  <c r="M1422" s="17"/>
      <c r="N1422" s="17"/>
      <c r="O1422" s="17"/>
      <c r="P1422" s="17"/>
      <c r="Q1422" s="17"/>
      <c r="R1422" s="17"/>
      <c r="S1422" s="17"/>
      <c r="T1422" s="17"/>
    </row>
    <row r="1423" spans="1:20" x14ac:dyDescent="0.25">
      <c r="A1423" s="17"/>
      <c r="B1423" s="17"/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  <c r="M1423" s="17"/>
      <c r="N1423" s="17"/>
      <c r="O1423" s="17"/>
      <c r="P1423" s="17"/>
      <c r="Q1423" s="17"/>
      <c r="R1423" s="17"/>
      <c r="S1423" s="17"/>
      <c r="T1423" s="17"/>
    </row>
    <row r="1424" spans="1:20" x14ac:dyDescent="0.25">
      <c r="A1424" s="17"/>
      <c r="B1424" s="17"/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  <c r="M1424" s="17"/>
      <c r="N1424" s="17"/>
      <c r="O1424" s="17"/>
      <c r="P1424" s="17"/>
      <c r="Q1424" s="17"/>
      <c r="R1424" s="17"/>
      <c r="S1424" s="17"/>
      <c r="T1424" s="17"/>
    </row>
    <row r="1425" spans="1:20" x14ac:dyDescent="0.25">
      <c r="A1425" s="17"/>
      <c r="B1425" s="17"/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  <c r="M1425" s="17"/>
      <c r="N1425" s="17"/>
      <c r="O1425" s="17"/>
      <c r="P1425" s="17"/>
      <c r="Q1425" s="17"/>
      <c r="R1425" s="17"/>
      <c r="S1425" s="17"/>
      <c r="T1425" s="17"/>
    </row>
    <row r="1426" spans="1:20" x14ac:dyDescent="0.25">
      <c r="A1426" s="17"/>
      <c r="B1426" s="17"/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  <c r="M1426" s="17"/>
      <c r="N1426" s="17"/>
      <c r="O1426" s="17"/>
      <c r="P1426" s="17"/>
      <c r="Q1426" s="17"/>
      <c r="R1426" s="17"/>
      <c r="S1426" s="17"/>
      <c r="T1426" s="17"/>
    </row>
    <row r="1427" spans="1:20" x14ac:dyDescent="0.25">
      <c r="A1427" s="17"/>
      <c r="B1427" s="17"/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  <c r="M1427" s="17"/>
      <c r="N1427" s="17"/>
      <c r="O1427" s="17"/>
      <c r="P1427" s="17"/>
      <c r="Q1427" s="17"/>
      <c r="R1427" s="17"/>
      <c r="S1427" s="17"/>
      <c r="T1427" s="17"/>
    </row>
    <row r="1428" spans="1:20" x14ac:dyDescent="0.25">
      <c r="A1428" s="17"/>
      <c r="B1428" s="17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  <c r="M1428" s="17"/>
      <c r="N1428" s="17"/>
      <c r="O1428" s="17"/>
      <c r="P1428" s="17"/>
      <c r="Q1428" s="17"/>
      <c r="R1428" s="17"/>
      <c r="S1428" s="17"/>
      <c r="T1428" s="17"/>
    </row>
    <row r="1429" spans="1:20" x14ac:dyDescent="0.25">
      <c r="A1429" s="17"/>
      <c r="B1429" s="17"/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  <c r="M1429" s="17"/>
      <c r="N1429" s="17"/>
      <c r="O1429" s="17"/>
      <c r="P1429" s="17"/>
      <c r="Q1429" s="17"/>
      <c r="R1429" s="17"/>
      <c r="S1429" s="17"/>
      <c r="T1429" s="17"/>
    </row>
    <row r="1430" spans="1:20" x14ac:dyDescent="0.25">
      <c r="A1430" s="17"/>
      <c r="B1430" s="17"/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  <c r="M1430" s="17"/>
      <c r="N1430" s="17"/>
      <c r="O1430" s="17"/>
      <c r="P1430" s="17"/>
      <c r="Q1430" s="17"/>
      <c r="R1430" s="17"/>
      <c r="S1430" s="17"/>
      <c r="T1430" s="17"/>
    </row>
    <row r="1431" spans="1:20" x14ac:dyDescent="0.25">
      <c r="A1431" s="17"/>
      <c r="B1431" s="17"/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  <c r="M1431" s="17"/>
      <c r="N1431" s="17"/>
      <c r="O1431" s="17"/>
      <c r="P1431" s="17"/>
      <c r="Q1431" s="17"/>
      <c r="R1431" s="17"/>
      <c r="S1431" s="17"/>
      <c r="T1431" s="17"/>
    </row>
    <row r="1432" spans="1:20" x14ac:dyDescent="0.25">
      <c r="A1432" s="17"/>
      <c r="B1432" s="17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  <c r="M1432" s="17"/>
      <c r="N1432" s="17"/>
      <c r="O1432" s="17"/>
      <c r="P1432" s="17"/>
      <c r="Q1432" s="17"/>
      <c r="R1432" s="17"/>
      <c r="S1432" s="17"/>
      <c r="T1432" s="17"/>
    </row>
    <row r="1433" spans="1:20" x14ac:dyDescent="0.25">
      <c r="A1433" s="17"/>
      <c r="B1433" s="17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  <c r="O1433" s="17"/>
      <c r="P1433" s="17"/>
      <c r="Q1433" s="17"/>
      <c r="R1433" s="17"/>
      <c r="S1433" s="17"/>
      <c r="T1433" s="17"/>
    </row>
    <row r="1434" spans="1:20" x14ac:dyDescent="0.25">
      <c r="A1434" s="17"/>
      <c r="B1434" s="17"/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  <c r="M1434" s="17"/>
      <c r="N1434" s="17"/>
      <c r="O1434" s="17"/>
      <c r="P1434" s="17"/>
      <c r="Q1434" s="17"/>
      <c r="R1434" s="17"/>
      <c r="S1434" s="17"/>
      <c r="T1434" s="17"/>
    </row>
    <row r="1435" spans="1:20" x14ac:dyDescent="0.25">
      <c r="A1435" s="17"/>
      <c r="B1435" s="17"/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  <c r="M1435" s="17"/>
      <c r="N1435" s="17"/>
      <c r="O1435" s="17"/>
      <c r="P1435" s="17"/>
      <c r="Q1435" s="17"/>
      <c r="R1435" s="17"/>
      <c r="S1435" s="17"/>
      <c r="T1435" s="17"/>
    </row>
    <row r="1436" spans="1:20" x14ac:dyDescent="0.25">
      <c r="A1436" s="17"/>
      <c r="B1436" s="17"/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  <c r="M1436" s="17"/>
      <c r="N1436" s="17"/>
      <c r="O1436" s="17"/>
      <c r="P1436" s="17"/>
      <c r="Q1436" s="17"/>
      <c r="R1436" s="17"/>
      <c r="S1436" s="17"/>
      <c r="T1436" s="17"/>
    </row>
    <row r="1437" spans="1:20" x14ac:dyDescent="0.25">
      <c r="A1437" s="17"/>
      <c r="B1437" s="17"/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  <c r="M1437" s="17"/>
      <c r="N1437" s="17"/>
      <c r="O1437" s="17"/>
      <c r="P1437" s="17"/>
      <c r="Q1437" s="17"/>
      <c r="R1437" s="17"/>
      <c r="S1437" s="17"/>
      <c r="T1437" s="17"/>
    </row>
    <row r="1438" spans="1:20" x14ac:dyDescent="0.25">
      <c r="A1438" s="17"/>
      <c r="B1438" s="17"/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  <c r="M1438" s="17"/>
      <c r="N1438" s="17"/>
      <c r="O1438" s="17"/>
      <c r="P1438" s="17"/>
      <c r="Q1438" s="17"/>
      <c r="R1438" s="17"/>
      <c r="S1438" s="17"/>
      <c r="T1438" s="17"/>
    </row>
    <row r="1439" spans="1:20" x14ac:dyDescent="0.25">
      <c r="A1439" s="17"/>
      <c r="B1439" s="17"/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  <c r="M1439" s="17"/>
      <c r="N1439" s="17"/>
      <c r="O1439" s="17"/>
      <c r="P1439" s="17"/>
      <c r="Q1439" s="17"/>
      <c r="R1439" s="17"/>
      <c r="S1439" s="17"/>
      <c r="T1439" s="17"/>
    </row>
    <row r="1440" spans="1:20" x14ac:dyDescent="0.25">
      <c r="A1440" s="17"/>
      <c r="B1440" s="17"/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  <c r="M1440" s="17"/>
      <c r="N1440" s="17"/>
      <c r="O1440" s="17"/>
      <c r="P1440" s="17"/>
      <c r="Q1440" s="17"/>
      <c r="R1440" s="17"/>
      <c r="S1440" s="17"/>
      <c r="T1440" s="17"/>
    </row>
    <row r="1441" spans="1:20" x14ac:dyDescent="0.25">
      <c r="A1441" s="17"/>
      <c r="B1441" s="17"/>
      <c r="C1441" s="17"/>
      <c r="D1441" s="17"/>
      <c r="E1441" s="40"/>
      <c r="F1441" s="17"/>
      <c r="G1441" s="17"/>
      <c r="H1441" s="17"/>
      <c r="I1441" s="17"/>
      <c r="J1441" s="17"/>
      <c r="K1441" s="17"/>
      <c r="L1441" s="17"/>
      <c r="M1441" s="17"/>
      <c r="N1441" s="17"/>
      <c r="O1441" s="17"/>
      <c r="P1441" s="17"/>
      <c r="Q1441" s="17"/>
      <c r="R1441" s="17"/>
      <c r="S1441" s="17"/>
      <c r="T1441" s="17"/>
    </row>
    <row r="1442" spans="1:20" x14ac:dyDescent="0.25">
      <c r="A1442" s="17"/>
      <c r="B1442" s="17"/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  <c r="M1442" s="17"/>
      <c r="N1442" s="17"/>
      <c r="O1442" s="17"/>
      <c r="P1442" s="17"/>
      <c r="Q1442" s="17"/>
      <c r="R1442" s="17"/>
      <c r="S1442" s="17"/>
      <c r="T1442" s="17"/>
    </row>
    <row r="1443" spans="1:20" x14ac:dyDescent="0.25">
      <c r="A1443" s="17"/>
      <c r="B1443" s="17"/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  <c r="M1443" s="17"/>
      <c r="N1443" s="17"/>
      <c r="O1443" s="17"/>
      <c r="P1443" s="17"/>
      <c r="Q1443" s="17"/>
      <c r="R1443" s="17"/>
      <c r="S1443" s="17"/>
      <c r="T1443" s="17"/>
    </row>
    <row r="1444" spans="1:20" x14ac:dyDescent="0.25">
      <c r="A1444" s="17"/>
      <c r="B1444" s="17"/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  <c r="M1444" s="17"/>
      <c r="N1444" s="17"/>
      <c r="O1444" s="17"/>
      <c r="P1444" s="17"/>
      <c r="Q1444" s="17"/>
      <c r="R1444" s="17"/>
      <c r="S1444" s="17"/>
      <c r="T1444" s="17"/>
    </row>
    <row r="1445" spans="1:20" x14ac:dyDescent="0.25">
      <c r="A1445" s="17"/>
      <c r="B1445" s="17"/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  <c r="M1445" s="17"/>
      <c r="N1445" s="17"/>
      <c r="O1445" s="17"/>
      <c r="P1445" s="17"/>
      <c r="Q1445" s="17"/>
      <c r="R1445" s="17"/>
      <c r="S1445" s="17"/>
      <c r="T1445" s="17"/>
    </row>
    <row r="1446" spans="1:20" x14ac:dyDescent="0.25">
      <c r="A1446" s="17"/>
      <c r="B1446" s="17"/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  <c r="M1446" s="17"/>
      <c r="N1446" s="17"/>
      <c r="O1446" s="17"/>
      <c r="P1446" s="17"/>
      <c r="Q1446" s="17"/>
      <c r="R1446" s="17"/>
      <c r="S1446" s="17"/>
      <c r="T1446" s="17"/>
    </row>
    <row r="1447" spans="1:20" x14ac:dyDescent="0.25">
      <c r="A1447" s="17"/>
      <c r="B1447" s="17"/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  <c r="M1447" s="17"/>
      <c r="N1447" s="17"/>
      <c r="O1447" s="17"/>
      <c r="P1447" s="17"/>
      <c r="Q1447" s="17"/>
      <c r="R1447" s="17"/>
      <c r="S1447" s="17"/>
      <c r="T1447" s="17"/>
    </row>
    <row r="1448" spans="1:20" x14ac:dyDescent="0.25">
      <c r="A1448" s="17"/>
      <c r="B1448" s="17"/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  <c r="M1448" s="17"/>
      <c r="N1448" s="17"/>
      <c r="O1448" s="17"/>
      <c r="P1448" s="17"/>
      <c r="Q1448" s="17"/>
      <c r="R1448" s="17"/>
      <c r="S1448" s="17"/>
      <c r="T1448" s="17"/>
    </row>
    <row r="1449" spans="1:20" x14ac:dyDescent="0.25">
      <c r="A1449" s="17"/>
      <c r="B1449" s="17"/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  <c r="M1449" s="17"/>
      <c r="N1449" s="17"/>
      <c r="O1449" s="17"/>
      <c r="P1449" s="17"/>
      <c r="Q1449" s="17"/>
      <c r="R1449" s="17"/>
      <c r="S1449" s="17"/>
      <c r="T1449" s="17"/>
    </row>
    <row r="1450" spans="1:20" x14ac:dyDescent="0.25">
      <c r="A1450" s="17"/>
      <c r="B1450" s="17"/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  <c r="M1450" s="17"/>
      <c r="N1450" s="17"/>
      <c r="O1450" s="17"/>
      <c r="P1450" s="17"/>
      <c r="Q1450" s="17"/>
      <c r="R1450" s="17"/>
      <c r="S1450" s="17"/>
      <c r="T1450" s="17"/>
    </row>
    <row r="1451" spans="1:20" x14ac:dyDescent="0.25">
      <c r="A1451" s="17"/>
      <c r="B1451" s="17"/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  <c r="M1451" s="17"/>
      <c r="N1451" s="17"/>
      <c r="O1451" s="17"/>
      <c r="P1451" s="17"/>
      <c r="Q1451" s="17"/>
      <c r="R1451" s="17"/>
      <c r="S1451" s="17"/>
      <c r="T1451" s="17"/>
    </row>
    <row r="1452" spans="1:20" x14ac:dyDescent="0.25">
      <c r="A1452" s="17"/>
      <c r="B1452" s="17"/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  <c r="M1452" s="17"/>
      <c r="N1452" s="17"/>
      <c r="O1452" s="17"/>
      <c r="P1452" s="17"/>
      <c r="Q1452" s="17"/>
      <c r="R1452" s="17"/>
      <c r="S1452" s="17"/>
      <c r="T1452" s="17"/>
    </row>
    <row r="1453" spans="1:20" x14ac:dyDescent="0.25">
      <c r="A1453" s="17"/>
      <c r="B1453" s="17"/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  <c r="M1453" s="17"/>
      <c r="N1453" s="17"/>
      <c r="O1453" s="17"/>
      <c r="P1453" s="17"/>
      <c r="Q1453" s="17"/>
      <c r="R1453" s="17"/>
      <c r="S1453" s="17"/>
      <c r="T1453" s="17"/>
    </row>
    <row r="1454" spans="1:20" x14ac:dyDescent="0.25">
      <c r="A1454" s="17"/>
      <c r="B1454" s="17"/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  <c r="M1454" s="17"/>
      <c r="N1454" s="17"/>
      <c r="O1454" s="17"/>
      <c r="P1454" s="17"/>
      <c r="Q1454" s="17"/>
      <c r="R1454" s="17"/>
      <c r="S1454" s="17"/>
      <c r="T1454" s="17"/>
    </row>
    <row r="1455" spans="1:20" x14ac:dyDescent="0.25">
      <c r="A1455" s="17"/>
      <c r="B1455" s="17"/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  <c r="M1455" s="17"/>
      <c r="N1455" s="17"/>
      <c r="O1455" s="17"/>
      <c r="P1455" s="17"/>
      <c r="Q1455" s="17"/>
      <c r="R1455" s="17"/>
      <c r="S1455" s="17"/>
      <c r="T1455" s="17"/>
    </row>
    <row r="1456" spans="1:20" x14ac:dyDescent="0.25">
      <c r="A1456" s="17"/>
      <c r="B1456" s="17"/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  <c r="M1456" s="17"/>
      <c r="N1456" s="17"/>
      <c r="O1456" s="17"/>
      <c r="P1456" s="17"/>
      <c r="Q1456" s="17"/>
      <c r="R1456" s="17"/>
      <c r="S1456" s="17"/>
      <c r="T1456" s="17"/>
    </row>
    <row r="1457" spans="1:20" x14ac:dyDescent="0.25">
      <c r="A1457" s="17"/>
      <c r="B1457" s="17"/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  <c r="M1457" s="17"/>
      <c r="N1457" s="17"/>
      <c r="O1457" s="17"/>
      <c r="P1457" s="17"/>
      <c r="Q1457" s="17"/>
      <c r="R1457" s="17"/>
      <c r="S1457" s="17"/>
      <c r="T1457" s="17"/>
    </row>
    <row r="1458" spans="1:20" x14ac:dyDescent="0.25">
      <c r="A1458" s="17"/>
      <c r="B1458" s="17"/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  <c r="M1458" s="17"/>
      <c r="N1458" s="17"/>
      <c r="O1458" s="17"/>
      <c r="P1458" s="17"/>
      <c r="Q1458" s="17"/>
      <c r="R1458" s="17"/>
      <c r="S1458" s="17"/>
      <c r="T1458" s="17"/>
    </row>
    <row r="1459" spans="1:20" x14ac:dyDescent="0.25">
      <c r="A1459" s="17"/>
      <c r="B1459" s="17"/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  <c r="M1459" s="17"/>
      <c r="N1459" s="17"/>
      <c r="O1459" s="17"/>
      <c r="P1459" s="17"/>
      <c r="Q1459" s="17"/>
      <c r="R1459" s="17"/>
      <c r="S1459" s="17"/>
      <c r="T1459" s="17"/>
    </row>
    <row r="1460" spans="1:20" x14ac:dyDescent="0.25">
      <c r="A1460" s="17"/>
      <c r="B1460" s="17"/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  <c r="M1460" s="17"/>
      <c r="N1460" s="17"/>
      <c r="O1460" s="17"/>
      <c r="P1460" s="17"/>
      <c r="Q1460" s="17"/>
      <c r="R1460" s="17"/>
      <c r="S1460" s="17"/>
      <c r="T1460" s="17"/>
    </row>
    <row r="1461" spans="1:20" x14ac:dyDescent="0.25">
      <c r="A1461" s="17"/>
      <c r="B1461" s="17"/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  <c r="M1461" s="17"/>
      <c r="N1461" s="17"/>
      <c r="O1461" s="17"/>
      <c r="P1461" s="17"/>
      <c r="Q1461" s="17"/>
      <c r="R1461" s="17"/>
      <c r="S1461" s="17"/>
      <c r="T1461" s="17"/>
    </row>
    <row r="1462" spans="1:20" x14ac:dyDescent="0.25">
      <c r="A1462" s="17"/>
      <c r="B1462" s="17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  <c r="M1462" s="17"/>
      <c r="N1462" s="17"/>
      <c r="O1462" s="17"/>
      <c r="P1462" s="17"/>
      <c r="Q1462" s="17"/>
      <c r="R1462" s="17"/>
      <c r="S1462" s="17"/>
      <c r="T1462" s="17"/>
    </row>
    <row r="1463" spans="1:20" x14ac:dyDescent="0.25">
      <c r="A1463" s="17"/>
      <c r="B1463" s="17"/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  <c r="M1463" s="17"/>
      <c r="N1463" s="17"/>
      <c r="O1463" s="17"/>
      <c r="P1463" s="17"/>
      <c r="Q1463" s="17"/>
      <c r="R1463" s="17"/>
      <c r="S1463" s="17"/>
      <c r="T1463" s="17"/>
    </row>
    <row r="1464" spans="1:20" x14ac:dyDescent="0.25">
      <c r="A1464" s="17"/>
      <c r="B1464" s="17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  <c r="M1464" s="17"/>
      <c r="N1464" s="17"/>
      <c r="O1464" s="17"/>
      <c r="P1464" s="17"/>
      <c r="Q1464" s="17"/>
      <c r="R1464" s="17"/>
      <c r="S1464" s="17"/>
      <c r="T1464" s="17"/>
    </row>
    <row r="1465" spans="1:20" x14ac:dyDescent="0.25">
      <c r="A1465" s="17"/>
      <c r="B1465" s="17"/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  <c r="M1465" s="17"/>
      <c r="N1465" s="17"/>
      <c r="O1465" s="17"/>
      <c r="P1465" s="17"/>
      <c r="Q1465" s="17"/>
      <c r="R1465" s="17"/>
      <c r="S1465" s="17"/>
      <c r="T1465" s="17"/>
    </row>
    <row r="1466" spans="1:20" x14ac:dyDescent="0.25">
      <c r="A1466" s="17"/>
      <c r="B1466" s="17"/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  <c r="M1466" s="17"/>
      <c r="N1466" s="17"/>
      <c r="O1466" s="17"/>
      <c r="P1466" s="17"/>
      <c r="Q1466" s="17"/>
      <c r="R1466" s="17"/>
      <c r="S1466" s="17"/>
      <c r="T1466" s="17"/>
    </row>
    <row r="1467" spans="1:20" x14ac:dyDescent="0.25">
      <c r="A1467" s="17"/>
      <c r="B1467" s="17"/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  <c r="M1467" s="17"/>
      <c r="N1467" s="17"/>
      <c r="O1467" s="17"/>
      <c r="P1467" s="17"/>
      <c r="Q1467" s="17"/>
      <c r="R1467" s="17"/>
      <c r="S1467" s="17"/>
      <c r="T1467" s="17"/>
    </row>
    <row r="1468" spans="1:20" x14ac:dyDescent="0.25">
      <c r="A1468" s="17"/>
      <c r="B1468" s="17"/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  <c r="M1468" s="17"/>
      <c r="N1468" s="17"/>
      <c r="O1468" s="17"/>
      <c r="P1468" s="17"/>
      <c r="Q1468" s="17"/>
      <c r="R1468" s="17"/>
      <c r="S1468" s="17"/>
      <c r="T1468" s="17"/>
    </row>
    <row r="1469" spans="1:20" x14ac:dyDescent="0.25">
      <c r="A1469" s="17"/>
      <c r="B1469" s="17"/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  <c r="M1469" s="17"/>
      <c r="N1469" s="17"/>
      <c r="O1469" s="17"/>
      <c r="P1469" s="17"/>
      <c r="Q1469" s="17"/>
      <c r="R1469" s="17"/>
      <c r="S1469" s="17"/>
      <c r="T1469" s="17"/>
    </row>
    <row r="1470" spans="1:20" x14ac:dyDescent="0.25">
      <c r="A1470" s="17"/>
      <c r="B1470" s="17"/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  <c r="M1470" s="17"/>
      <c r="N1470" s="17"/>
      <c r="O1470" s="17"/>
      <c r="P1470" s="17"/>
      <c r="Q1470" s="17"/>
      <c r="R1470" s="17"/>
      <c r="S1470" s="17"/>
      <c r="T1470" s="17"/>
    </row>
    <row r="1471" spans="1:20" x14ac:dyDescent="0.25">
      <c r="A1471" s="17"/>
      <c r="B1471" s="17"/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  <c r="M1471" s="17"/>
      <c r="N1471" s="17"/>
      <c r="O1471" s="17"/>
      <c r="P1471" s="17"/>
      <c r="Q1471" s="17"/>
      <c r="R1471" s="17"/>
      <c r="S1471" s="17"/>
      <c r="T1471" s="17"/>
    </row>
    <row r="1472" spans="1:20" x14ac:dyDescent="0.25">
      <c r="A1472" s="17"/>
      <c r="B1472" s="17"/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  <c r="M1472" s="17"/>
      <c r="N1472" s="17"/>
      <c r="O1472" s="17"/>
      <c r="P1472" s="17"/>
      <c r="Q1472" s="17"/>
      <c r="R1472" s="17"/>
      <c r="S1472" s="17"/>
      <c r="T1472" s="17"/>
    </row>
    <row r="1473" spans="1:20" x14ac:dyDescent="0.25">
      <c r="A1473" s="17"/>
      <c r="B1473" s="17"/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  <c r="M1473" s="17"/>
      <c r="N1473" s="17"/>
      <c r="O1473" s="17"/>
      <c r="P1473" s="17"/>
      <c r="Q1473" s="17"/>
      <c r="R1473" s="17"/>
      <c r="S1473" s="17"/>
      <c r="T1473" s="17"/>
    </row>
    <row r="1474" spans="1:20" x14ac:dyDescent="0.25">
      <c r="A1474" s="17"/>
      <c r="B1474" s="17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  <c r="M1474" s="17"/>
      <c r="N1474" s="17"/>
      <c r="O1474" s="17"/>
      <c r="P1474" s="17"/>
      <c r="Q1474" s="17"/>
      <c r="R1474" s="17"/>
      <c r="S1474" s="17"/>
      <c r="T1474" s="17"/>
    </row>
    <row r="1475" spans="1:20" x14ac:dyDescent="0.25">
      <c r="A1475" s="17"/>
      <c r="B1475" s="17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  <c r="M1475" s="17"/>
      <c r="N1475" s="17"/>
      <c r="O1475" s="17"/>
      <c r="P1475" s="17"/>
      <c r="Q1475" s="17"/>
      <c r="R1475" s="17"/>
      <c r="S1475" s="17"/>
      <c r="T1475" s="17"/>
    </row>
    <row r="1476" spans="1:20" x14ac:dyDescent="0.25">
      <c r="A1476" s="17"/>
      <c r="B1476" s="17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  <c r="M1476" s="17"/>
      <c r="N1476" s="17"/>
      <c r="O1476" s="17"/>
      <c r="P1476" s="17"/>
      <c r="Q1476" s="17"/>
      <c r="R1476" s="17"/>
      <c r="S1476" s="17"/>
      <c r="T1476" s="17"/>
    </row>
    <row r="1477" spans="1:20" x14ac:dyDescent="0.25">
      <c r="A1477" s="17"/>
      <c r="B1477" s="17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  <c r="M1477" s="17"/>
      <c r="N1477" s="17"/>
      <c r="O1477" s="17"/>
      <c r="P1477" s="17"/>
      <c r="Q1477" s="17"/>
      <c r="R1477" s="17"/>
      <c r="S1477" s="17"/>
      <c r="T1477" s="17"/>
    </row>
    <row r="1478" spans="1:20" x14ac:dyDescent="0.25">
      <c r="A1478" s="17"/>
      <c r="B1478" s="17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  <c r="M1478" s="17"/>
      <c r="N1478" s="17"/>
      <c r="O1478" s="17"/>
      <c r="P1478" s="17"/>
      <c r="Q1478" s="17"/>
      <c r="R1478" s="17"/>
      <c r="S1478" s="17"/>
      <c r="T1478" s="17"/>
    </row>
    <row r="1479" spans="1:20" x14ac:dyDescent="0.25">
      <c r="A1479" s="17"/>
      <c r="B1479" s="17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  <c r="M1479" s="17"/>
      <c r="N1479" s="17"/>
      <c r="O1479" s="17"/>
      <c r="P1479" s="17"/>
      <c r="Q1479" s="17"/>
      <c r="R1479" s="17"/>
      <c r="S1479" s="17"/>
      <c r="T1479" s="17"/>
    </row>
    <row r="1480" spans="1:20" x14ac:dyDescent="0.25">
      <c r="A1480" s="17"/>
      <c r="B1480" s="17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  <c r="M1480" s="17"/>
      <c r="N1480" s="17"/>
      <c r="O1480" s="17"/>
      <c r="P1480" s="17"/>
      <c r="Q1480" s="17"/>
      <c r="R1480" s="17"/>
      <c r="S1480" s="17"/>
      <c r="T1480" s="17"/>
    </row>
    <row r="1481" spans="1:20" x14ac:dyDescent="0.25">
      <c r="A1481" s="17"/>
      <c r="B1481" s="17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  <c r="M1481" s="17"/>
      <c r="N1481" s="17"/>
      <c r="O1481" s="17"/>
      <c r="P1481" s="17"/>
      <c r="Q1481" s="17"/>
      <c r="R1481" s="17"/>
      <c r="S1481" s="17"/>
      <c r="T1481" s="17"/>
    </row>
    <row r="1482" spans="1:20" x14ac:dyDescent="0.25">
      <c r="A1482" s="17"/>
      <c r="B1482" s="17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  <c r="M1482" s="17"/>
      <c r="N1482" s="17"/>
      <c r="O1482" s="17"/>
      <c r="P1482" s="17"/>
      <c r="Q1482" s="17"/>
      <c r="R1482" s="17"/>
      <c r="S1482" s="17"/>
      <c r="T1482" s="17"/>
    </row>
    <row r="1483" spans="1:20" x14ac:dyDescent="0.25">
      <c r="A1483" s="17"/>
      <c r="B1483" s="17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  <c r="M1483" s="17"/>
      <c r="N1483" s="17"/>
      <c r="O1483" s="17"/>
      <c r="P1483" s="17"/>
      <c r="Q1483" s="17"/>
      <c r="R1483" s="17"/>
      <c r="S1483" s="17"/>
      <c r="T1483" s="17"/>
    </row>
    <row r="1484" spans="1:20" x14ac:dyDescent="0.25">
      <c r="A1484" s="17"/>
      <c r="B1484" s="17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  <c r="M1484" s="17"/>
      <c r="N1484" s="17"/>
      <c r="O1484" s="17"/>
      <c r="P1484" s="17"/>
      <c r="Q1484" s="17"/>
      <c r="R1484" s="17"/>
      <c r="S1484" s="17"/>
      <c r="T1484" s="17"/>
    </row>
    <row r="1485" spans="1:20" x14ac:dyDescent="0.25">
      <c r="A1485" s="17"/>
      <c r="B1485" s="17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  <c r="M1485" s="17"/>
      <c r="N1485" s="17"/>
      <c r="O1485" s="17"/>
      <c r="P1485" s="17"/>
      <c r="Q1485" s="17"/>
      <c r="R1485" s="17"/>
      <c r="S1485" s="17"/>
      <c r="T1485" s="17"/>
    </row>
    <row r="1486" spans="1:20" x14ac:dyDescent="0.25">
      <c r="A1486" s="17"/>
      <c r="B1486" s="17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  <c r="O1486" s="17"/>
      <c r="P1486" s="17"/>
      <c r="Q1486" s="17"/>
      <c r="R1486" s="17"/>
      <c r="S1486" s="17"/>
      <c r="T1486" s="17"/>
    </row>
    <row r="1487" spans="1:20" x14ac:dyDescent="0.25">
      <c r="A1487" s="17"/>
      <c r="B1487" s="17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  <c r="O1487" s="17"/>
      <c r="P1487" s="17"/>
      <c r="Q1487" s="17"/>
      <c r="R1487" s="17"/>
      <c r="S1487" s="17"/>
      <c r="T1487" s="17"/>
    </row>
    <row r="1488" spans="1:20" x14ac:dyDescent="0.25">
      <c r="A1488" s="17"/>
      <c r="B1488" s="17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  <c r="M1488" s="17"/>
      <c r="N1488" s="17"/>
      <c r="O1488" s="17"/>
      <c r="P1488" s="17"/>
      <c r="Q1488" s="17"/>
      <c r="R1488" s="17"/>
      <c r="S1488" s="17"/>
      <c r="T1488" s="17"/>
    </row>
    <row r="1489" spans="1:20" x14ac:dyDescent="0.25">
      <c r="A1489" s="17"/>
      <c r="B1489" s="17"/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  <c r="M1489" s="17"/>
      <c r="N1489" s="17"/>
      <c r="O1489" s="17"/>
      <c r="P1489" s="17"/>
      <c r="Q1489" s="17"/>
      <c r="R1489" s="17"/>
      <c r="S1489" s="17"/>
      <c r="T1489" s="17"/>
    </row>
    <row r="1490" spans="1:20" x14ac:dyDescent="0.25">
      <c r="A1490" s="17"/>
      <c r="B1490" s="17"/>
      <c r="C1490" s="17"/>
      <c r="D1490" s="17"/>
      <c r="E1490" s="17"/>
      <c r="F1490" s="17"/>
      <c r="G1490" s="17"/>
      <c r="H1490" s="17"/>
      <c r="I1490" s="17"/>
      <c r="J1490" s="17"/>
      <c r="K1490" s="17"/>
      <c r="L1490" s="17"/>
      <c r="M1490" s="17"/>
      <c r="N1490" s="17"/>
      <c r="O1490" s="17"/>
      <c r="P1490" s="17"/>
      <c r="Q1490" s="17"/>
      <c r="R1490" s="17"/>
      <c r="S1490" s="17"/>
      <c r="T1490" s="17"/>
    </row>
    <row r="1491" spans="1:20" x14ac:dyDescent="0.25">
      <c r="A1491" s="17"/>
      <c r="B1491" s="17"/>
      <c r="C1491" s="17"/>
      <c r="D1491" s="17"/>
      <c r="E1491" s="17"/>
      <c r="F1491" s="17"/>
      <c r="G1491" s="17"/>
      <c r="H1491" s="17"/>
      <c r="I1491" s="17"/>
      <c r="J1491" s="17"/>
      <c r="K1491" s="17"/>
      <c r="L1491" s="17"/>
      <c r="M1491" s="17"/>
      <c r="N1491" s="17"/>
      <c r="O1491" s="17"/>
      <c r="P1491" s="17"/>
      <c r="Q1491" s="17"/>
      <c r="R1491" s="17"/>
      <c r="S1491" s="17"/>
      <c r="T1491" s="17"/>
    </row>
    <row r="1492" spans="1:20" x14ac:dyDescent="0.25">
      <c r="A1492" s="17"/>
      <c r="B1492" s="17"/>
      <c r="C1492" s="17"/>
      <c r="D1492" s="17"/>
      <c r="E1492" s="17"/>
      <c r="F1492" s="17"/>
      <c r="G1492" s="17"/>
      <c r="H1492" s="17"/>
      <c r="I1492" s="17"/>
      <c r="J1492" s="17"/>
      <c r="K1492" s="17"/>
      <c r="L1492" s="17"/>
      <c r="M1492" s="17"/>
      <c r="N1492" s="17"/>
      <c r="O1492" s="17"/>
      <c r="P1492" s="17"/>
      <c r="Q1492" s="17"/>
      <c r="R1492" s="17"/>
      <c r="S1492" s="17"/>
      <c r="T1492" s="17"/>
    </row>
    <row r="1493" spans="1:20" x14ac:dyDescent="0.25">
      <c r="A1493" s="17"/>
      <c r="B1493" s="17"/>
      <c r="C1493" s="17"/>
      <c r="D1493" s="17"/>
      <c r="E1493" s="17"/>
      <c r="F1493" s="17"/>
      <c r="G1493" s="17"/>
      <c r="H1493" s="17"/>
      <c r="I1493" s="17"/>
      <c r="J1493" s="17"/>
      <c r="K1493" s="17"/>
      <c r="L1493" s="17"/>
      <c r="M1493" s="17"/>
      <c r="N1493" s="17"/>
      <c r="O1493" s="17"/>
      <c r="P1493" s="17"/>
      <c r="Q1493" s="17"/>
      <c r="R1493" s="17"/>
      <c r="S1493" s="17"/>
      <c r="T1493" s="17"/>
    </row>
    <row r="1494" spans="1:20" x14ac:dyDescent="0.25">
      <c r="A1494" s="17"/>
      <c r="B1494" s="17"/>
      <c r="C1494" s="17"/>
      <c r="D1494" s="17"/>
      <c r="E1494" s="17"/>
      <c r="F1494" s="17"/>
      <c r="G1494" s="17"/>
      <c r="H1494" s="17"/>
      <c r="I1494" s="17"/>
      <c r="J1494" s="17"/>
      <c r="K1494" s="17"/>
      <c r="L1494" s="17"/>
      <c r="M1494" s="17"/>
      <c r="N1494" s="17"/>
      <c r="O1494" s="17"/>
      <c r="P1494" s="17"/>
      <c r="Q1494" s="17"/>
      <c r="R1494" s="17"/>
      <c r="S1494" s="17"/>
      <c r="T1494" s="17"/>
    </row>
    <row r="1495" spans="1:20" x14ac:dyDescent="0.25">
      <c r="A1495" s="17"/>
      <c r="B1495" s="17"/>
      <c r="C1495" s="17"/>
      <c r="D1495" s="17"/>
      <c r="E1495" s="17"/>
      <c r="F1495" s="17"/>
      <c r="G1495" s="17"/>
      <c r="H1495" s="17"/>
      <c r="I1495" s="17"/>
      <c r="J1495" s="17"/>
      <c r="K1495" s="17"/>
      <c r="L1495" s="17"/>
      <c r="M1495" s="17"/>
      <c r="N1495" s="17"/>
      <c r="O1495" s="17"/>
      <c r="P1495" s="17"/>
      <c r="Q1495" s="17"/>
      <c r="R1495" s="17"/>
      <c r="S1495" s="17"/>
      <c r="T1495" s="17"/>
    </row>
    <row r="1496" spans="1:20" x14ac:dyDescent="0.25">
      <c r="A1496" s="17"/>
      <c r="B1496" s="17"/>
      <c r="C1496" s="17"/>
      <c r="D1496" s="17"/>
      <c r="E1496" s="17"/>
      <c r="F1496" s="17"/>
      <c r="G1496" s="17"/>
      <c r="H1496" s="17"/>
      <c r="I1496" s="17"/>
      <c r="J1496" s="17"/>
      <c r="K1496" s="17"/>
      <c r="L1496" s="17"/>
      <c r="M1496" s="17"/>
      <c r="N1496" s="17"/>
      <c r="O1496" s="17"/>
      <c r="P1496" s="17"/>
      <c r="Q1496" s="17"/>
      <c r="R1496" s="17"/>
      <c r="S1496" s="17"/>
      <c r="T1496" s="17"/>
    </row>
    <row r="1497" spans="1:20" x14ac:dyDescent="0.25">
      <c r="A1497" s="17"/>
      <c r="B1497" s="17"/>
      <c r="C1497" s="17"/>
      <c r="D1497" s="17"/>
      <c r="E1497" s="17"/>
      <c r="F1497" s="17"/>
      <c r="G1497" s="17"/>
      <c r="H1497" s="17"/>
      <c r="I1497" s="17"/>
      <c r="J1497" s="17"/>
      <c r="K1497" s="17"/>
      <c r="L1497" s="17"/>
      <c r="M1497" s="17"/>
      <c r="N1497" s="17"/>
      <c r="O1497" s="17"/>
      <c r="P1497" s="17"/>
      <c r="Q1497" s="17"/>
      <c r="R1497" s="17"/>
      <c r="S1497" s="17"/>
      <c r="T1497" s="17"/>
    </row>
    <row r="1498" spans="1:20" x14ac:dyDescent="0.25">
      <c r="A1498" s="17"/>
      <c r="B1498" s="17"/>
      <c r="C1498" s="17"/>
      <c r="D1498" s="17"/>
      <c r="E1498" s="17"/>
      <c r="F1498" s="17"/>
      <c r="G1498" s="17"/>
      <c r="H1498" s="17"/>
      <c r="I1498" s="17"/>
      <c r="J1498" s="17"/>
      <c r="K1498" s="17"/>
      <c r="L1498" s="17"/>
      <c r="M1498" s="17"/>
      <c r="N1498" s="17"/>
      <c r="O1498" s="17"/>
      <c r="P1498" s="17"/>
      <c r="Q1498" s="17"/>
      <c r="R1498" s="17"/>
      <c r="S1498" s="17"/>
      <c r="T1498" s="17"/>
    </row>
    <row r="1499" spans="1:20" x14ac:dyDescent="0.25">
      <c r="A1499" s="17"/>
      <c r="B1499" s="17"/>
      <c r="C1499" s="17"/>
      <c r="D1499" s="17"/>
      <c r="E1499" s="17"/>
      <c r="F1499" s="17"/>
      <c r="G1499" s="17"/>
      <c r="H1499" s="17"/>
      <c r="I1499" s="17"/>
      <c r="J1499" s="17"/>
      <c r="K1499" s="17"/>
      <c r="L1499" s="17"/>
      <c r="M1499" s="17"/>
      <c r="N1499" s="17"/>
      <c r="O1499" s="17"/>
      <c r="P1499" s="17"/>
      <c r="Q1499" s="17"/>
      <c r="R1499" s="17"/>
      <c r="S1499" s="17"/>
      <c r="T1499" s="17"/>
    </row>
    <row r="1500" spans="1:20" x14ac:dyDescent="0.25">
      <c r="A1500" s="17"/>
      <c r="B1500" s="17"/>
      <c r="C1500" s="17"/>
      <c r="D1500" s="17"/>
      <c r="E1500" s="17"/>
      <c r="F1500" s="17"/>
      <c r="G1500" s="17"/>
      <c r="H1500" s="17"/>
      <c r="I1500" s="17"/>
      <c r="J1500" s="17"/>
      <c r="K1500" s="17"/>
      <c r="L1500" s="17"/>
      <c r="M1500" s="17"/>
      <c r="N1500" s="17"/>
      <c r="O1500" s="17"/>
      <c r="P1500" s="17"/>
      <c r="Q1500" s="17"/>
      <c r="R1500" s="17"/>
      <c r="S1500" s="17"/>
      <c r="T1500" s="17"/>
    </row>
    <row r="1501" spans="1:20" x14ac:dyDescent="0.25">
      <c r="A1501" s="17"/>
      <c r="B1501" s="17"/>
      <c r="C1501" s="17"/>
      <c r="D1501" s="17"/>
      <c r="E1501" s="17"/>
      <c r="F1501" s="17"/>
      <c r="G1501" s="17"/>
      <c r="H1501" s="17"/>
      <c r="I1501" s="17"/>
      <c r="J1501" s="17"/>
      <c r="K1501" s="17"/>
      <c r="L1501" s="17"/>
      <c r="M1501" s="17"/>
      <c r="N1501" s="17"/>
      <c r="O1501" s="17"/>
      <c r="P1501" s="17"/>
      <c r="Q1501" s="17"/>
      <c r="R1501" s="17"/>
      <c r="S1501" s="17"/>
      <c r="T1501" s="17"/>
    </row>
    <row r="1502" spans="1:20" x14ac:dyDescent="0.25">
      <c r="A1502" s="17"/>
      <c r="B1502" s="17"/>
      <c r="C1502" s="17"/>
      <c r="D1502" s="17"/>
      <c r="E1502" s="17"/>
      <c r="F1502" s="17"/>
      <c r="G1502" s="17"/>
      <c r="H1502" s="17"/>
      <c r="I1502" s="17"/>
      <c r="J1502" s="17"/>
      <c r="K1502" s="17"/>
      <c r="L1502" s="17"/>
      <c r="M1502" s="17"/>
      <c r="N1502" s="17"/>
      <c r="O1502" s="17"/>
      <c r="P1502" s="17"/>
      <c r="Q1502" s="17"/>
      <c r="R1502" s="17"/>
      <c r="S1502" s="17"/>
      <c r="T1502" s="17"/>
    </row>
    <row r="1503" spans="1:20" x14ac:dyDescent="0.25">
      <c r="A1503" s="17"/>
      <c r="B1503" s="17"/>
      <c r="C1503" s="17"/>
      <c r="D1503" s="17"/>
      <c r="E1503" s="17"/>
      <c r="F1503" s="17"/>
      <c r="G1503" s="17"/>
      <c r="H1503" s="17"/>
      <c r="I1503" s="17"/>
      <c r="J1503" s="17"/>
      <c r="K1503" s="17"/>
      <c r="L1503" s="17"/>
      <c r="M1503" s="17"/>
      <c r="N1503" s="17"/>
      <c r="O1503" s="17"/>
      <c r="P1503" s="17"/>
      <c r="Q1503" s="17"/>
      <c r="R1503" s="17"/>
      <c r="S1503" s="17"/>
      <c r="T1503" s="17"/>
    </row>
    <row r="1504" spans="1:20" x14ac:dyDescent="0.25">
      <c r="A1504" s="17"/>
      <c r="B1504" s="17"/>
      <c r="C1504" s="17"/>
      <c r="D1504" s="17"/>
      <c r="E1504" s="17"/>
      <c r="F1504" s="17"/>
      <c r="G1504" s="17"/>
      <c r="H1504" s="17"/>
      <c r="I1504" s="17"/>
      <c r="J1504" s="17"/>
      <c r="K1504" s="17"/>
      <c r="L1504" s="17"/>
      <c r="M1504" s="17"/>
      <c r="N1504" s="17"/>
      <c r="O1504" s="17"/>
      <c r="P1504" s="17"/>
      <c r="Q1504" s="17"/>
      <c r="R1504" s="17"/>
      <c r="S1504" s="17"/>
      <c r="T1504" s="17"/>
    </row>
    <row r="1505" spans="1:20" x14ac:dyDescent="0.25">
      <c r="A1505" s="17"/>
      <c r="B1505" s="17"/>
      <c r="C1505" s="17"/>
      <c r="D1505" s="17"/>
      <c r="E1505" s="17"/>
      <c r="F1505" s="17"/>
      <c r="G1505" s="17"/>
      <c r="H1505" s="17"/>
      <c r="I1505" s="17"/>
      <c r="J1505" s="17"/>
      <c r="K1505" s="17"/>
      <c r="L1505" s="17"/>
      <c r="M1505" s="17"/>
      <c r="N1505" s="17"/>
      <c r="O1505" s="17"/>
      <c r="P1505" s="17"/>
      <c r="Q1505" s="17"/>
      <c r="R1505" s="17"/>
      <c r="S1505" s="17"/>
      <c r="T1505" s="17"/>
    </row>
    <row r="1506" spans="1:20" x14ac:dyDescent="0.25">
      <c r="A1506" s="17"/>
      <c r="B1506" s="17"/>
      <c r="C1506" s="17"/>
      <c r="D1506" s="17"/>
      <c r="E1506" s="17"/>
      <c r="F1506" s="17"/>
      <c r="G1506" s="17"/>
      <c r="H1506" s="17"/>
      <c r="I1506" s="17"/>
      <c r="J1506" s="17"/>
      <c r="K1506" s="17"/>
      <c r="L1506" s="17"/>
      <c r="M1506" s="17"/>
      <c r="N1506" s="17"/>
      <c r="O1506" s="17"/>
      <c r="P1506" s="17"/>
      <c r="Q1506" s="17"/>
      <c r="R1506" s="17"/>
      <c r="S1506" s="17"/>
      <c r="T1506" s="17"/>
    </row>
    <row r="1507" spans="1:20" x14ac:dyDescent="0.25">
      <c r="A1507" s="17"/>
      <c r="B1507" s="17"/>
      <c r="C1507" s="17"/>
      <c r="D1507" s="17"/>
      <c r="E1507" s="17"/>
      <c r="F1507" s="17"/>
      <c r="G1507" s="17"/>
      <c r="H1507" s="17"/>
      <c r="I1507" s="17"/>
      <c r="J1507" s="17"/>
      <c r="K1507" s="17"/>
      <c r="L1507" s="17"/>
      <c r="M1507" s="17"/>
      <c r="N1507" s="17"/>
      <c r="O1507" s="17"/>
      <c r="P1507" s="17"/>
      <c r="Q1507" s="17"/>
      <c r="R1507" s="17"/>
      <c r="S1507" s="17"/>
      <c r="T1507" s="17"/>
    </row>
    <row r="1508" spans="1:20" x14ac:dyDescent="0.25">
      <c r="A1508" s="17"/>
      <c r="B1508" s="17"/>
      <c r="C1508" s="17"/>
      <c r="D1508" s="17"/>
      <c r="E1508" s="17"/>
      <c r="F1508" s="17"/>
      <c r="G1508" s="17"/>
      <c r="H1508" s="17"/>
      <c r="I1508" s="17"/>
      <c r="J1508" s="17"/>
      <c r="K1508" s="17"/>
      <c r="L1508" s="17"/>
      <c r="M1508" s="17"/>
      <c r="N1508" s="17"/>
      <c r="O1508" s="17"/>
      <c r="P1508" s="17"/>
      <c r="Q1508" s="17"/>
      <c r="R1508" s="17"/>
      <c r="S1508" s="17"/>
      <c r="T1508" s="17"/>
    </row>
    <row r="1509" spans="1:20" x14ac:dyDescent="0.25">
      <c r="A1509" s="17"/>
      <c r="B1509" s="17"/>
      <c r="C1509" s="17"/>
      <c r="D1509" s="17"/>
      <c r="E1509" s="17"/>
      <c r="F1509" s="17"/>
      <c r="G1509" s="17"/>
      <c r="H1509" s="17"/>
      <c r="I1509" s="17"/>
      <c r="J1509" s="17"/>
      <c r="K1509" s="17"/>
      <c r="L1509" s="17"/>
      <c r="M1509" s="17"/>
      <c r="N1509" s="17"/>
      <c r="O1509" s="17"/>
      <c r="P1509" s="17"/>
      <c r="Q1509" s="17"/>
      <c r="R1509" s="17"/>
      <c r="S1509" s="17"/>
      <c r="T1509" s="17"/>
    </row>
    <row r="1510" spans="1:20" x14ac:dyDescent="0.25">
      <c r="A1510" s="17"/>
      <c r="B1510" s="17"/>
      <c r="C1510" s="17"/>
      <c r="D1510" s="17"/>
      <c r="E1510" s="17"/>
      <c r="F1510" s="17"/>
      <c r="G1510" s="17"/>
      <c r="H1510" s="17"/>
      <c r="I1510" s="17"/>
      <c r="J1510" s="17"/>
      <c r="K1510" s="17"/>
      <c r="L1510" s="17"/>
      <c r="M1510" s="17"/>
      <c r="N1510" s="17"/>
      <c r="O1510" s="17"/>
      <c r="P1510" s="17"/>
      <c r="Q1510" s="17"/>
      <c r="R1510" s="17"/>
      <c r="S1510" s="17"/>
      <c r="T1510" s="17"/>
    </row>
    <row r="1511" spans="1:20" x14ac:dyDescent="0.25">
      <c r="A1511" s="17"/>
      <c r="B1511" s="17"/>
      <c r="C1511" s="17"/>
      <c r="D1511" s="17"/>
      <c r="E1511" s="17"/>
      <c r="F1511" s="17"/>
      <c r="G1511" s="17"/>
      <c r="H1511" s="17"/>
      <c r="I1511" s="17"/>
      <c r="J1511" s="17"/>
      <c r="K1511" s="17"/>
      <c r="L1511" s="17"/>
      <c r="M1511" s="17"/>
      <c r="N1511" s="17"/>
      <c r="O1511" s="17"/>
      <c r="P1511" s="17"/>
      <c r="Q1511" s="17"/>
      <c r="R1511" s="17"/>
      <c r="S1511" s="17"/>
      <c r="T1511" s="17"/>
    </row>
    <row r="1512" spans="1:20" x14ac:dyDescent="0.25">
      <c r="A1512" s="17"/>
      <c r="B1512" s="17"/>
      <c r="C1512" s="17"/>
      <c r="D1512" s="17"/>
      <c r="E1512" s="17"/>
      <c r="F1512" s="17"/>
      <c r="G1512" s="17"/>
      <c r="H1512" s="17"/>
      <c r="I1512" s="17"/>
      <c r="J1512" s="17"/>
      <c r="K1512" s="17"/>
      <c r="L1512" s="17"/>
      <c r="M1512" s="17"/>
      <c r="N1512" s="17"/>
      <c r="O1512" s="17"/>
      <c r="P1512" s="17"/>
      <c r="Q1512" s="17"/>
      <c r="R1512" s="17"/>
      <c r="S1512" s="17"/>
      <c r="T1512" s="17"/>
    </row>
    <row r="1513" spans="1:20" x14ac:dyDescent="0.25">
      <c r="A1513" s="17"/>
      <c r="B1513" s="17"/>
      <c r="C1513" s="17"/>
      <c r="D1513" s="17"/>
      <c r="E1513" s="17"/>
      <c r="F1513" s="17"/>
      <c r="G1513" s="17"/>
      <c r="H1513" s="17"/>
      <c r="I1513" s="17"/>
      <c r="J1513" s="17"/>
      <c r="K1513" s="17"/>
      <c r="L1513" s="17"/>
      <c r="M1513" s="17"/>
      <c r="N1513" s="17"/>
      <c r="O1513" s="17"/>
      <c r="P1513" s="17"/>
      <c r="Q1513" s="17"/>
      <c r="R1513" s="17"/>
      <c r="S1513" s="17"/>
      <c r="T1513" s="17"/>
    </row>
    <row r="1514" spans="1:20" x14ac:dyDescent="0.25">
      <c r="A1514" s="17"/>
      <c r="B1514" s="17"/>
      <c r="C1514" s="17"/>
      <c r="D1514" s="17"/>
      <c r="E1514" s="17"/>
      <c r="F1514" s="17"/>
      <c r="G1514" s="17"/>
      <c r="H1514" s="17"/>
      <c r="I1514" s="17"/>
      <c r="J1514" s="17"/>
      <c r="K1514" s="17"/>
      <c r="L1514" s="17"/>
      <c r="M1514" s="17"/>
      <c r="N1514" s="17"/>
      <c r="O1514" s="17"/>
      <c r="P1514" s="17"/>
      <c r="Q1514" s="17"/>
      <c r="R1514" s="17"/>
      <c r="S1514" s="17"/>
      <c r="T1514" s="17"/>
    </row>
    <row r="1515" spans="1:20" x14ac:dyDescent="0.25">
      <c r="A1515" s="17"/>
      <c r="B1515" s="17"/>
      <c r="C1515" s="17"/>
      <c r="D1515" s="17"/>
      <c r="E1515" s="17"/>
      <c r="F1515" s="17"/>
      <c r="G1515" s="17"/>
      <c r="H1515" s="17"/>
      <c r="I1515" s="17"/>
      <c r="J1515" s="17"/>
      <c r="K1515" s="17"/>
      <c r="L1515" s="17"/>
      <c r="M1515" s="17"/>
      <c r="N1515" s="17"/>
      <c r="O1515" s="17"/>
      <c r="P1515" s="17"/>
      <c r="Q1515" s="17"/>
      <c r="R1515" s="17"/>
      <c r="S1515" s="17"/>
      <c r="T1515" s="17"/>
    </row>
    <row r="1516" spans="1:20" x14ac:dyDescent="0.25">
      <c r="A1516" s="17"/>
      <c r="B1516" s="17"/>
      <c r="C1516" s="17"/>
      <c r="D1516" s="17"/>
      <c r="E1516" s="17"/>
      <c r="F1516" s="17"/>
      <c r="G1516" s="17"/>
      <c r="H1516" s="17"/>
      <c r="I1516" s="17"/>
      <c r="J1516" s="17"/>
      <c r="K1516" s="17"/>
      <c r="L1516" s="17"/>
      <c r="M1516" s="17"/>
      <c r="N1516" s="17"/>
      <c r="O1516" s="17"/>
      <c r="P1516" s="17"/>
      <c r="Q1516" s="17"/>
      <c r="R1516" s="17"/>
      <c r="S1516" s="17"/>
      <c r="T1516" s="17"/>
    </row>
    <row r="1517" spans="1:20" x14ac:dyDescent="0.25">
      <c r="A1517" s="17"/>
      <c r="B1517" s="17"/>
      <c r="C1517" s="17"/>
      <c r="D1517" s="17"/>
      <c r="E1517" s="17"/>
      <c r="F1517" s="17"/>
      <c r="G1517" s="17"/>
      <c r="H1517" s="17"/>
      <c r="I1517" s="17"/>
      <c r="J1517" s="17"/>
      <c r="K1517" s="17"/>
      <c r="L1517" s="17"/>
      <c r="M1517" s="17"/>
      <c r="N1517" s="17"/>
      <c r="O1517" s="17"/>
      <c r="P1517" s="17"/>
      <c r="Q1517" s="17"/>
      <c r="R1517" s="17"/>
      <c r="S1517" s="17"/>
      <c r="T1517" s="17"/>
    </row>
    <row r="1518" spans="1:20" x14ac:dyDescent="0.25">
      <c r="A1518" s="17"/>
      <c r="B1518" s="17"/>
      <c r="C1518" s="17"/>
      <c r="D1518" s="17"/>
      <c r="E1518" s="17"/>
      <c r="F1518" s="17"/>
      <c r="G1518" s="17"/>
      <c r="H1518" s="17"/>
      <c r="I1518" s="17"/>
      <c r="J1518" s="17"/>
      <c r="K1518" s="17"/>
      <c r="L1518" s="17"/>
      <c r="M1518" s="17"/>
      <c r="N1518" s="17"/>
      <c r="O1518" s="17"/>
      <c r="P1518" s="17"/>
      <c r="Q1518" s="17"/>
      <c r="R1518" s="17"/>
      <c r="S1518" s="17"/>
      <c r="T1518" s="17"/>
    </row>
    <row r="1519" spans="1:20" x14ac:dyDescent="0.25">
      <c r="A1519" s="17"/>
      <c r="B1519" s="17"/>
      <c r="C1519" s="17"/>
      <c r="D1519" s="17"/>
      <c r="E1519" s="17"/>
      <c r="F1519" s="17"/>
      <c r="G1519" s="17"/>
      <c r="H1519" s="17"/>
      <c r="I1519" s="17"/>
      <c r="J1519" s="17"/>
      <c r="K1519" s="17"/>
      <c r="L1519" s="17"/>
      <c r="M1519" s="17"/>
      <c r="N1519" s="17"/>
      <c r="O1519" s="17"/>
      <c r="P1519" s="17"/>
      <c r="Q1519" s="17"/>
      <c r="R1519" s="17"/>
      <c r="S1519" s="17"/>
      <c r="T1519" s="17"/>
    </row>
    <row r="1520" spans="1:20" x14ac:dyDescent="0.25">
      <c r="A1520" s="17"/>
      <c r="B1520" s="17"/>
      <c r="C1520" s="17"/>
      <c r="D1520" s="17"/>
      <c r="E1520" s="17"/>
      <c r="F1520" s="17"/>
      <c r="G1520" s="17"/>
      <c r="H1520" s="17"/>
      <c r="I1520" s="17"/>
      <c r="J1520" s="17"/>
      <c r="K1520" s="17"/>
      <c r="L1520" s="17"/>
      <c r="M1520" s="17"/>
      <c r="N1520" s="17"/>
      <c r="O1520" s="17"/>
      <c r="P1520" s="17"/>
      <c r="Q1520" s="17"/>
      <c r="R1520" s="17"/>
      <c r="S1520" s="17"/>
      <c r="T1520" s="17"/>
    </row>
    <row r="1521" spans="1:20" x14ac:dyDescent="0.25">
      <c r="A1521" s="17"/>
      <c r="B1521" s="17"/>
      <c r="C1521" s="17"/>
      <c r="D1521" s="17"/>
      <c r="E1521" s="17"/>
      <c r="F1521" s="17"/>
      <c r="G1521" s="17"/>
      <c r="H1521" s="17"/>
      <c r="I1521" s="17"/>
      <c r="J1521" s="17"/>
      <c r="K1521" s="17"/>
      <c r="L1521" s="17"/>
      <c r="M1521" s="17"/>
      <c r="N1521" s="17"/>
      <c r="O1521" s="17"/>
      <c r="P1521" s="17"/>
      <c r="Q1521" s="17"/>
      <c r="R1521" s="17"/>
      <c r="S1521" s="17"/>
      <c r="T1521" s="17"/>
    </row>
    <row r="1522" spans="1:20" x14ac:dyDescent="0.25">
      <c r="A1522" s="17"/>
      <c r="B1522" s="17"/>
      <c r="C1522" s="17"/>
      <c r="D1522" s="17"/>
      <c r="E1522" s="17"/>
      <c r="F1522" s="17"/>
      <c r="G1522" s="17"/>
      <c r="H1522" s="17"/>
      <c r="I1522" s="17"/>
      <c r="J1522" s="17"/>
      <c r="K1522" s="17"/>
      <c r="L1522" s="17"/>
      <c r="M1522" s="17"/>
      <c r="N1522" s="17"/>
      <c r="O1522" s="17"/>
      <c r="P1522" s="17"/>
      <c r="Q1522" s="17"/>
      <c r="R1522" s="17"/>
      <c r="S1522" s="17"/>
      <c r="T1522" s="17"/>
    </row>
    <row r="1523" spans="1:20" x14ac:dyDescent="0.25">
      <c r="A1523" s="17"/>
      <c r="B1523" s="17"/>
      <c r="C1523" s="17"/>
      <c r="D1523" s="17"/>
      <c r="E1523" s="17"/>
      <c r="F1523" s="17"/>
      <c r="G1523" s="17"/>
      <c r="H1523" s="17"/>
      <c r="I1523" s="17"/>
      <c r="J1523" s="17"/>
      <c r="K1523" s="17"/>
      <c r="L1523" s="17"/>
      <c r="M1523" s="17"/>
      <c r="N1523" s="17"/>
      <c r="O1523" s="17"/>
      <c r="P1523" s="17"/>
      <c r="Q1523" s="17"/>
      <c r="R1523" s="17"/>
      <c r="S1523" s="17"/>
      <c r="T1523" s="17"/>
    </row>
    <row r="1524" spans="1:20" x14ac:dyDescent="0.25">
      <c r="A1524" s="17"/>
      <c r="B1524" s="17"/>
      <c r="C1524" s="17"/>
      <c r="D1524" s="17"/>
      <c r="E1524" s="17"/>
      <c r="F1524" s="17"/>
      <c r="G1524" s="17"/>
      <c r="H1524" s="17"/>
      <c r="I1524" s="17"/>
      <c r="J1524" s="17"/>
      <c r="K1524" s="17"/>
      <c r="L1524" s="17"/>
      <c r="M1524" s="17"/>
      <c r="N1524" s="17"/>
      <c r="O1524" s="17"/>
      <c r="P1524" s="17"/>
      <c r="Q1524" s="17"/>
      <c r="R1524" s="17"/>
      <c r="S1524" s="17"/>
      <c r="T1524" s="17"/>
    </row>
    <row r="1525" spans="1:20" x14ac:dyDescent="0.25">
      <c r="A1525" s="17"/>
      <c r="B1525" s="17"/>
      <c r="C1525" s="17"/>
      <c r="D1525" s="17"/>
      <c r="E1525" s="17"/>
      <c r="F1525" s="17"/>
      <c r="G1525" s="17"/>
      <c r="H1525" s="17"/>
      <c r="I1525" s="17"/>
      <c r="J1525" s="17"/>
      <c r="K1525" s="17"/>
      <c r="L1525" s="17"/>
      <c r="M1525" s="17"/>
      <c r="N1525" s="17"/>
      <c r="O1525" s="17"/>
      <c r="P1525" s="17"/>
      <c r="Q1525" s="17"/>
      <c r="R1525" s="17"/>
      <c r="S1525" s="17"/>
      <c r="T1525" s="17"/>
    </row>
    <row r="1526" spans="1:20" x14ac:dyDescent="0.25">
      <c r="A1526" s="17"/>
      <c r="B1526" s="17"/>
      <c r="C1526" s="17"/>
      <c r="D1526" s="17"/>
      <c r="E1526" s="17"/>
      <c r="F1526" s="17"/>
      <c r="G1526" s="17"/>
      <c r="H1526" s="17"/>
      <c r="I1526" s="17"/>
      <c r="J1526" s="17"/>
      <c r="K1526" s="17"/>
      <c r="L1526" s="17"/>
      <c r="M1526" s="17"/>
      <c r="N1526" s="17"/>
      <c r="O1526" s="17"/>
      <c r="P1526" s="17"/>
      <c r="Q1526" s="17"/>
      <c r="R1526" s="17"/>
      <c r="S1526" s="17"/>
      <c r="T1526" s="17"/>
    </row>
    <row r="1527" spans="1:20" x14ac:dyDescent="0.25">
      <c r="A1527" s="17"/>
      <c r="B1527" s="17"/>
      <c r="C1527" s="17"/>
      <c r="D1527" s="17"/>
      <c r="E1527" s="17"/>
      <c r="F1527" s="17"/>
      <c r="G1527" s="17"/>
      <c r="H1527" s="17"/>
      <c r="I1527" s="17"/>
      <c r="J1527" s="17"/>
      <c r="K1527" s="17"/>
      <c r="L1527" s="17"/>
      <c r="M1527" s="17"/>
      <c r="N1527" s="17"/>
      <c r="O1527" s="17"/>
      <c r="P1527" s="17"/>
      <c r="Q1527" s="17"/>
      <c r="R1527" s="17"/>
      <c r="S1527" s="17"/>
      <c r="T1527" s="17"/>
    </row>
    <row r="1528" spans="1:20" x14ac:dyDescent="0.25">
      <c r="A1528" s="17"/>
      <c r="B1528" s="17"/>
      <c r="C1528" s="17"/>
      <c r="D1528" s="17"/>
      <c r="E1528" s="17"/>
      <c r="F1528" s="17"/>
      <c r="G1528" s="17"/>
      <c r="H1528" s="17"/>
      <c r="I1528" s="17"/>
      <c r="J1528" s="17"/>
      <c r="K1528" s="17"/>
      <c r="L1528" s="17"/>
      <c r="M1528" s="17"/>
      <c r="N1528" s="17"/>
      <c r="O1528" s="17"/>
      <c r="P1528" s="17"/>
      <c r="Q1528" s="17"/>
      <c r="R1528" s="17"/>
      <c r="S1528" s="17"/>
      <c r="T1528" s="17"/>
    </row>
    <row r="1529" spans="1:20" x14ac:dyDescent="0.25">
      <c r="A1529" s="17"/>
      <c r="B1529" s="17"/>
      <c r="C1529" s="17"/>
      <c r="D1529" s="17"/>
      <c r="E1529" s="17"/>
      <c r="F1529" s="17"/>
      <c r="G1529" s="17"/>
      <c r="H1529" s="17"/>
      <c r="I1529" s="17"/>
      <c r="J1529" s="17"/>
      <c r="K1529" s="17"/>
      <c r="L1529" s="17"/>
      <c r="M1529" s="17"/>
      <c r="N1529" s="17"/>
      <c r="O1529" s="17"/>
      <c r="P1529" s="17"/>
      <c r="Q1529" s="17"/>
      <c r="R1529" s="17"/>
      <c r="S1529" s="17"/>
      <c r="T1529" s="17"/>
    </row>
    <row r="1530" spans="1:20" x14ac:dyDescent="0.25">
      <c r="A1530" s="17"/>
      <c r="B1530" s="17"/>
      <c r="C1530" s="17"/>
      <c r="D1530" s="17"/>
      <c r="E1530" s="17"/>
      <c r="F1530" s="17"/>
      <c r="G1530" s="17"/>
      <c r="H1530" s="17"/>
      <c r="I1530" s="17"/>
      <c r="J1530" s="17"/>
      <c r="K1530" s="17"/>
      <c r="L1530" s="17"/>
      <c r="M1530" s="17"/>
      <c r="N1530" s="17"/>
      <c r="O1530" s="17"/>
      <c r="P1530" s="17"/>
      <c r="Q1530" s="17"/>
      <c r="R1530" s="17"/>
      <c r="S1530" s="17"/>
      <c r="T1530" s="17"/>
    </row>
    <row r="1531" spans="1:20" x14ac:dyDescent="0.25">
      <c r="A1531" s="17"/>
      <c r="B1531" s="17"/>
      <c r="C1531" s="17"/>
      <c r="D1531" s="17"/>
      <c r="E1531" s="17"/>
      <c r="F1531" s="17"/>
      <c r="G1531" s="17"/>
      <c r="H1531" s="17"/>
      <c r="I1531" s="17"/>
      <c r="J1531" s="17"/>
      <c r="K1531" s="17"/>
      <c r="L1531" s="17"/>
      <c r="M1531" s="17"/>
      <c r="N1531" s="17"/>
      <c r="O1531" s="17"/>
      <c r="P1531" s="17"/>
      <c r="Q1531" s="17"/>
      <c r="R1531" s="17"/>
      <c r="S1531" s="17"/>
      <c r="T1531" s="17"/>
    </row>
    <row r="1532" spans="1:20" x14ac:dyDescent="0.25">
      <c r="A1532" s="17"/>
      <c r="B1532" s="17"/>
      <c r="C1532" s="17"/>
      <c r="D1532" s="17"/>
      <c r="E1532" s="17"/>
      <c r="F1532" s="17"/>
      <c r="G1532" s="17"/>
      <c r="H1532" s="17"/>
      <c r="I1532" s="17"/>
      <c r="J1532" s="17"/>
      <c r="K1532" s="17"/>
      <c r="L1532" s="17"/>
      <c r="M1532" s="17"/>
      <c r="N1532" s="17"/>
      <c r="O1532" s="17"/>
      <c r="P1532" s="17"/>
      <c r="Q1532" s="17"/>
      <c r="R1532" s="17"/>
      <c r="S1532" s="17"/>
      <c r="T1532" s="17"/>
    </row>
    <row r="1533" spans="1:20" x14ac:dyDescent="0.25">
      <c r="A1533" s="17"/>
      <c r="B1533" s="17"/>
      <c r="C1533" s="17"/>
      <c r="D1533" s="17"/>
      <c r="E1533" s="40"/>
      <c r="F1533" s="17"/>
      <c r="G1533" s="17"/>
      <c r="H1533" s="17"/>
      <c r="I1533" s="17"/>
      <c r="J1533" s="17"/>
      <c r="K1533" s="17"/>
      <c r="L1533" s="17"/>
      <c r="M1533" s="17"/>
      <c r="N1533" s="17"/>
      <c r="O1533" s="17"/>
      <c r="P1533" s="17"/>
      <c r="Q1533" s="17"/>
      <c r="R1533" s="17"/>
      <c r="S1533" s="17"/>
      <c r="T1533" s="17"/>
    </row>
    <row r="1534" spans="1:20" x14ac:dyDescent="0.25">
      <c r="A1534" s="17"/>
      <c r="B1534" s="17"/>
      <c r="C1534" s="17"/>
      <c r="D1534" s="17"/>
      <c r="E1534" s="17"/>
      <c r="F1534" s="17"/>
      <c r="G1534" s="17"/>
      <c r="H1534" s="17"/>
      <c r="I1534" s="17"/>
      <c r="J1534" s="17"/>
      <c r="K1534" s="17"/>
      <c r="L1534" s="17"/>
      <c r="M1534" s="17"/>
      <c r="N1534" s="17"/>
      <c r="O1534" s="17"/>
      <c r="P1534" s="17"/>
      <c r="Q1534" s="17"/>
      <c r="R1534" s="17"/>
      <c r="S1534" s="17"/>
      <c r="T1534" s="17"/>
    </row>
    <row r="1535" spans="1:20" x14ac:dyDescent="0.25">
      <c r="A1535" s="17"/>
      <c r="B1535" s="17"/>
      <c r="C1535" s="17"/>
      <c r="D1535" s="17"/>
      <c r="E1535" s="17"/>
      <c r="F1535" s="17"/>
      <c r="G1535" s="17"/>
      <c r="H1535" s="17"/>
      <c r="I1535" s="17"/>
      <c r="J1535" s="17"/>
      <c r="K1535" s="17"/>
      <c r="L1535" s="17"/>
      <c r="M1535" s="17"/>
      <c r="N1535" s="17"/>
      <c r="O1535" s="17"/>
      <c r="P1535" s="17"/>
      <c r="Q1535" s="17"/>
      <c r="R1535" s="17"/>
      <c r="S1535" s="17"/>
      <c r="T1535" s="17"/>
    </row>
    <row r="1536" spans="1:20" x14ac:dyDescent="0.25">
      <c r="A1536" s="17"/>
      <c r="B1536" s="17"/>
      <c r="C1536" s="17"/>
      <c r="D1536" s="17"/>
      <c r="E1536" s="17"/>
      <c r="F1536" s="17"/>
      <c r="G1536" s="17"/>
      <c r="H1536" s="17"/>
      <c r="I1536" s="17"/>
      <c r="J1536" s="17"/>
      <c r="K1536" s="17"/>
      <c r="L1536" s="17"/>
      <c r="M1536" s="17"/>
      <c r="N1536" s="17"/>
      <c r="O1536" s="17"/>
      <c r="P1536" s="17"/>
      <c r="Q1536" s="17"/>
      <c r="R1536" s="17"/>
      <c r="S1536" s="17"/>
      <c r="T1536" s="17"/>
    </row>
    <row r="1537" spans="1:20" x14ac:dyDescent="0.25">
      <c r="A1537" s="17"/>
      <c r="B1537" s="17"/>
      <c r="C1537" s="17"/>
      <c r="D1537" s="17"/>
      <c r="E1537" s="17"/>
      <c r="F1537" s="17"/>
      <c r="G1537" s="17"/>
      <c r="H1537" s="17"/>
      <c r="I1537" s="17"/>
      <c r="J1537" s="17"/>
      <c r="K1537" s="17"/>
      <c r="L1537" s="17"/>
      <c r="M1537" s="17"/>
      <c r="N1537" s="17"/>
      <c r="O1537" s="17"/>
      <c r="P1537" s="17"/>
      <c r="Q1537" s="17"/>
      <c r="R1537" s="17"/>
      <c r="S1537" s="17"/>
      <c r="T1537" s="17"/>
    </row>
    <row r="1538" spans="1:20" x14ac:dyDescent="0.25">
      <c r="A1538" s="17"/>
      <c r="B1538" s="17"/>
      <c r="C1538" s="17"/>
      <c r="D1538" s="17"/>
      <c r="E1538" s="17"/>
      <c r="F1538" s="17"/>
      <c r="G1538" s="17"/>
      <c r="H1538" s="17"/>
      <c r="I1538" s="17"/>
      <c r="J1538" s="17"/>
      <c r="K1538" s="17"/>
      <c r="L1538" s="17"/>
      <c r="M1538" s="17"/>
      <c r="N1538" s="17"/>
      <c r="O1538" s="17"/>
      <c r="P1538" s="17"/>
      <c r="Q1538" s="17"/>
      <c r="R1538" s="17"/>
      <c r="S1538" s="17"/>
      <c r="T1538" s="17"/>
    </row>
    <row r="1539" spans="1:20" x14ac:dyDescent="0.25">
      <c r="A1539" s="17"/>
      <c r="B1539" s="17"/>
      <c r="C1539" s="17"/>
      <c r="D1539" s="17"/>
      <c r="E1539" s="17"/>
      <c r="F1539" s="17"/>
      <c r="G1539" s="17"/>
      <c r="H1539" s="17"/>
      <c r="I1539" s="17"/>
      <c r="J1539" s="17"/>
      <c r="K1539" s="17"/>
      <c r="L1539" s="17"/>
      <c r="M1539" s="17"/>
      <c r="N1539" s="17"/>
      <c r="O1539" s="17"/>
      <c r="P1539" s="17"/>
      <c r="Q1539" s="17"/>
      <c r="R1539" s="17"/>
      <c r="S1539" s="17"/>
      <c r="T1539" s="17"/>
    </row>
    <row r="1540" spans="1:20" x14ac:dyDescent="0.25">
      <c r="A1540" s="17"/>
      <c r="B1540" s="17"/>
      <c r="C1540" s="17"/>
      <c r="D1540" s="17"/>
      <c r="E1540" s="17"/>
      <c r="F1540" s="17"/>
      <c r="G1540" s="17"/>
      <c r="H1540" s="17"/>
      <c r="I1540" s="17"/>
      <c r="J1540" s="17"/>
      <c r="K1540" s="17"/>
      <c r="L1540" s="17"/>
      <c r="M1540" s="17"/>
      <c r="N1540" s="17"/>
      <c r="O1540" s="17"/>
      <c r="P1540" s="17"/>
      <c r="Q1540" s="17"/>
      <c r="R1540" s="17"/>
      <c r="S1540" s="17"/>
      <c r="T1540" s="17"/>
    </row>
    <row r="1541" spans="1:20" x14ac:dyDescent="0.25">
      <c r="A1541" s="17"/>
      <c r="B1541" s="17"/>
      <c r="C1541" s="17"/>
      <c r="D1541" s="17"/>
      <c r="E1541" s="17"/>
      <c r="F1541" s="17"/>
      <c r="G1541" s="17"/>
      <c r="H1541" s="17"/>
      <c r="I1541" s="17"/>
      <c r="J1541" s="17"/>
      <c r="K1541" s="17"/>
      <c r="L1541" s="17"/>
      <c r="M1541" s="17"/>
      <c r="N1541" s="17"/>
      <c r="O1541" s="17"/>
      <c r="P1541" s="17"/>
      <c r="Q1541" s="17"/>
      <c r="R1541" s="17"/>
      <c r="S1541" s="17"/>
      <c r="T1541" s="17"/>
    </row>
    <row r="1542" spans="1:20" x14ac:dyDescent="0.25">
      <c r="A1542" s="17"/>
      <c r="B1542" s="17"/>
      <c r="C1542" s="17"/>
      <c r="D1542" s="17"/>
      <c r="E1542" s="17"/>
      <c r="F1542" s="17"/>
      <c r="G1542" s="17"/>
      <c r="H1542" s="17"/>
      <c r="I1542" s="17"/>
      <c r="J1542" s="17"/>
      <c r="K1542" s="17"/>
      <c r="L1542" s="17"/>
      <c r="M1542" s="17"/>
      <c r="N1542" s="17"/>
      <c r="O1542" s="17"/>
      <c r="P1542" s="17"/>
      <c r="Q1542" s="17"/>
      <c r="R1542" s="17"/>
      <c r="S1542" s="17"/>
      <c r="T1542" s="17"/>
    </row>
    <row r="1543" spans="1:20" x14ac:dyDescent="0.25">
      <c r="A1543" s="17"/>
      <c r="B1543" s="17"/>
      <c r="C1543" s="17"/>
      <c r="D1543" s="17"/>
      <c r="E1543" s="17"/>
      <c r="F1543" s="17"/>
      <c r="G1543" s="17"/>
      <c r="H1543" s="17"/>
      <c r="I1543" s="17"/>
      <c r="J1543" s="17"/>
      <c r="K1543" s="17"/>
      <c r="L1543" s="17"/>
      <c r="M1543" s="17"/>
      <c r="N1543" s="17"/>
      <c r="O1543" s="17"/>
      <c r="P1543" s="17"/>
      <c r="Q1543" s="17"/>
      <c r="R1543" s="17"/>
      <c r="S1543" s="17"/>
      <c r="T1543" s="17"/>
    </row>
    <row r="1544" spans="1:20" x14ac:dyDescent="0.25">
      <c r="A1544" s="17"/>
      <c r="B1544" s="17"/>
      <c r="C1544" s="17"/>
      <c r="D1544" s="17"/>
      <c r="E1544" s="17"/>
      <c r="F1544" s="17"/>
      <c r="G1544" s="17"/>
      <c r="H1544" s="17"/>
      <c r="I1544" s="17"/>
      <c r="J1544" s="17"/>
      <c r="K1544" s="17"/>
      <c r="L1544" s="17"/>
      <c r="M1544" s="17"/>
      <c r="N1544" s="17"/>
      <c r="O1544" s="17"/>
      <c r="P1544" s="17"/>
      <c r="Q1544" s="17"/>
      <c r="R1544" s="17"/>
      <c r="S1544" s="17"/>
      <c r="T1544" s="17"/>
    </row>
    <row r="1545" spans="1:20" x14ac:dyDescent="0.25">
      <c r="A1545" s="17"/>
      <c r="B1545" s="17"/>
      <c r="C1545" s="17"/>
      <c r="D1545" s="17"/>
      <c r="E1545" s="17"/>
      <c r="F1545" s="17"/>
      <c r="G1545" s="17"/>
      <c r="H1545" s="17"/>
      <c r="I1545" s="17"/>
      <c r="J1545" s="17"/>
      <c r="K1545" s="17"/>
      <c r="L1545" s="17"/>
      <c r="M1545" s="17"/>
      <c r="N1545" s="17"/>
      <c r="O1545" s="17"/>
      <c r="P1545" s="17"/>
      <c r="Q1545" s="17"/>
      <c r="R1545" s="17"/>
      <c r="S1545" s="17"/>
      <c r="T1545" s="17"/>
    </row>
    <row r="1546" spans="1:20" x14ac:dyDescent="0.25">
      <c r="A1546" s="17"/>
      <c r="B1546" s="17"/>
      <c r="C1546" s="17"/>
      <c r="D1546" s="17"/>
      <c r="E1546" s="17"/>
      <c r="F1546" s="17"/>
      <c r="G1546" s="17"/>
      <c r="H1546" s="17"/>
      <c r="I1546" s="17"/>
      <c r="J1546" s="17"/>
      <c r="K1546" s="17"/>
      <c r="L1546" s="17"/>
      <c r="M1546" s="17"/>
      <c r="N1546" s="17"/>
      <c r="O1546" s="17"/>
      <c r="P1546" s="17"/>
      <c r="Q1546" s="17"/>
      <c r="R1546" s="17"/>
      <c r="S1546" s="17"/>
      <c r="T1546" s="17"/>
    </row>
    <row r="1547" spans="1:20" x14ac:dyDescent="0.25">
      <c r="A1547" s="17"/>
      <c r="B1547" s="17"/>
      <c r="C1547" s="17"/>
      <c r="D1547" s="17"/>
      <c r="E1547" s="17"/>
      <c r="F1547" s="17"/>
      <c r="G1547" s="17"/>
      <c r="H1547" s="17"/>
      <c r="I1547" s="17"/>
      <c r="J1547" s="17"/>
      <c r="K1547" s="17"/>
      <c r="L1547" s="17"/>
      <c r="M1547" s="17"/>
      <c r="N1547" s="17"/>
      <c r="O1547" s="17"/>
      <c r="P1547" s="17"/>
      <c r="Q1547" s="17"/>
      <c r="R1547" s="17"/>
      <c r="S1547" s="17"/>
      <c r="T1547" s="17"/>
    </row>
    <row r="1548" spans="1:20" x14ac:dyDescent="0.25">
      <c r="A1548" s="17"/>
      <c r="B1548" s="17"/>
      <c r="C1548" s="17"/>
      <c r="D1548" s="17"/>
      <c r="E1548" s="17"/>
      <c r="F1548" s="17"/>
      <c r="G1548" s="17"/>
      <c r="H1548" s="17"/>
      <c r="I1548" s="17"/>
      <c r="J1548" s="17"/>
      <c r="K1548" s="17"/>
      <c r="L1548" s="17"/>
      <c r="M1548" s="17"/>
      <c r="N1548" s="17"/>
      <c r="O1548" s="17"/>
      <c r="P1548" s="17"/>
      <c r="Q1548" s="17"/>
      <c r="R1548" s="17"/>
      <c r="S1548" s="17"/>
      <c r="T1548" s="17"/>
    </row>
    <row r="1549" spans="1:20" x14ac:dyDescent="0.25">
      <c r="A1549" s="17"/>
      <c r="B1549" s="17"/>
      <c r="C1549" s="17"/>
      <c r="D1549" s="17"/>
      <c r="E1549" s="17"/>
      <c r="F1549" s="17"/>
      <c r="G1549" s="17"/>
      <c r="H1549" s="17"/>
      <c r="I1549" s="17"/>
      <c r="J1549" s="17"/>
      <c r="K1549" s="17"/>
      <c r="L1549" s="17"/>
      <c r="M1549" s="17"/>
      <c r="N1549" s="17"/>
      <c r="O1549" s="17"/>
      <c r="P1549" s="17"/>
      <c r="Q1549" s="17"/>
      <c r="R1549" s="17"/>
      <c r="S1549" s="17"/>
      <c r="T1549" s="17"/>
    </row>
    <row r="1550" spans="1:20" x14ac:dyDescent="0.25">
      <c r="A1550" s="17"/>
      <c r="B1550" s="17"/>
      <c r="C1550" s="17"/>
      <c r="D1550" s="17"/>
      <c r="E1550" s="17"/>
      <c r="F1550" s="17"/>
      <c r="G1550" s="17"/>
      <c r="H1550" s="17"/>
      <c r="I1550" s="17"/>
      <c r="J1550" s="17"/>
      <c r="K1550" s="17"/>
      <c r="L1550" s="17"/>
      <c r="M1550" s="17"/>
      <c r="N1550" s="17"/>
      <c r="O1550" s="17"/>
      <c r="P1550" s="17"/>
      <c r="Q1550" s="17"/>
      <c r="R1550" s="17"/>
      <c r="S1550" s="17"/>
      <c r="T1550" s="17"/>
    </row>
    <row r="1551" spans="1:20" x14ac:dyDescent="0.25">
      <c r="A1551" s="17"/>
      <c r="B1551" s="17"/>
      <c r="C1551" s="17"/>
      <c r="D1551" s="17"/>
      <c r="E1551" s="17"/>
      <c r="F1551" s="17"/>
      <c r="G1551" s="17"/>
      <c r="H1551" s="17"/>
      <c r="I1551" s="17"/>
      <c r="J1551" s="17"/>
      <c r="K1551" s="17"/>
      <c r="L1551" s="17"/>
      <c r="M1551" s="17"/>
      <c r="N1551" s="17"/>
      <c r="O1551" s="17"/>
      <c r="P1551" s="17"/>
      <c r="Q1551" s="17"/>
      <c r="R1551" s="17"/>
      <c r="S1551" s="17"/>
      <c r="T1551" s="17"/>
    </row>
    <row r="1552" spans="1:20" x14ac:dyDescent="0.25">
      <c r="A1552" s="17"/>
      <c r="B1552" s="17"/>
      <c r="C1552" s="17"/>
      <c r="D1552" s="17"/>
      <c r="E1552" s="17"/>
      <c r="F1552" s="17"/>
      <c r="G1552" s="17"/>
      <c r="H1552" s="17"/>
      <c r="I1552" s="17"/>
      <c r="J1552" s="17"/>
      <c r="K1552" s="17"/>
      <c r="L1552" s="17"/>
      <c r="M1552" s="17"/>
      <c r="N1552" s="17"/>
      <c r="O1552" s="17"/>
      <c r="P1552" s="17"/>
      <c r="Q1552" s="17"/>
      <c r="R1552" s="17"/>
      <c r="S1552" s="17"/>
      <c r="T1552" s="17"/>
    </row>
    <row r="1553" spans="1:20" x14ac:dyDescent="0.25">
      <c r="A1553" s="17"/>
      <c r="B1553" s="17"/>
      <c r="C1553" s="17"/>
      <c r="D1553" s="17"/>
      <c r="E1553" s="17"/>
      <c r="F1553" s="17"/>
      <c r="G1553" s="17"/>
      <c r="H1553" s="17"/>
      <c r="I1553" s="17"/>
      <c r="J1553" s="17"/>
      <c r="K1553" s="17"/>
      <c r="L1553" s="17"/>
      <c r="M1553" s="17"/>
      <c r="N1553" s="17"/>
      <c r="O1553" s="17"/>
      <c r="P1553" s="17"/>
      <c r="Q1553" s="17"/>
      <c r="R1553" s="17"/>
      <c r="S1553" s="17"/>
      <c r="T1553" s="17"/>
    </row>
    <row r="1554" spans="1:20" x14ac:dyDescent="0.25">
      <c r="A1554" s="17"/>
      <c r="B1554" s="17"/>
      <c r="C1554" s="17"/>
      <c r="D1554" s="17"/>
      <c r="E1554" s="17"/>
      <c r="F1554" s="17"/>
      <c r="G1554" s="17"/>
      <c r="H1554" s="17"/>
      <c r="I1554" s="17"/>
      <c r="J1554" s="17"/>
      <c r="K1554" s="17"/>
      <c r="L1554" s="17"/>
      <c r="M1554" s="17"/>
      <c r="N1554" s="17"/>
      <c r="O1554" s="17"/>
      <c r="P1554" s="17"/>
      <c r="Q1554" s="17"/>
      <c r="R1554" s="17"/>
      <c r="S1554" s="17"/>
      <c r="T1554" s="17"/>
    </row>
    <row r="1555" spans="1:20" x14ac:dyDescent="0.25">
      <c r="A1555" s="17"/>
      <c r="B1555" s="17"/>
      <c r="C1555" s="17"/>
      <c r="D1555" s="17"/>
      <c r="E1555" s="17"/>
      <c r="F1555" s="17"/>
      <c r="G1555" s="17"/>
      <c r="H1555" s="17"/>
      <c r="I1555" s="17"/>
      <c r="J1555" s="17"/>
      <c r="K1555" s="17"/>
      <c r="L1555" s="17"/>
      <c r="M1555" s="17"/>
      <c r="N1555" s="17"/>
      <c r="O1555" s="17"/>
      <c r="P1555" s="17"/>
      <c r="Q1555" s="17"/>
      <c r="R1555" s="17"/>
      <c r="S1555" s="17"/>
      <c r="T1555" s="17"/>
    </row>
    <row r="1556" spans="1:20" x14ac:dyDescent="0.25">
      <c r="A1556" s="17"/>
      <c r="B1556" s="17"/>
      <c r="C1556" s="17"/>
      <c r="D1556" s="17"/>
      <c r="E1556" s="17"/>
      <c r="F1556" s="17"/>
      <c r="G1556" s="17"/>
      <c r="H1556" s="17"/>
      <c r="I1556" s="17"/>
      <c r="J1556" s="17"/>
      <c r="K1556" s="17"/>
      <c r="L1556" s="17"/>
      <c r="M1556" s="17"/>
      <c r="N1556" s="17"/>
      <c r="O1556" s="17"/>
      <c r="P1556" s="17"/>
      <c r="Q1556" s="17"/>
      <c r="R1556" s="17"/>
      <c r="S1556" s="17"/>
      <c r="T1556" s="17"/>
    </row>
    <row r="1557" spans="1:20" x14ac:dyDescent="0.25">
      <c r="A1557" s="17"/>
      <c r="B1557" s="17"/>
      <c r="C1557" s="17"/>
      <c r="D1557" s="17"/>
      <c r="E1557" s="17"/>
      <c r="F1557" s="17"/>
      <c r="G1557" s="17"/>
      <c r="H1557" s="17"/>
      <c r="I1557" s="17"/>
      <c r="J1557" s="17"/>
      <c r="K1557" s="17"/>
      <c r="L1557" s="17"/>
      <c r="M1557" s="17"/>
      <c r="N1557" s="17"/>
      <c r="O1557" s="17"/>
      <c r="P1557" s="17"/>
      <c r="Q1557" s="17"/>
      <c r="R1557" s="17"/>
      <c r="S1557" s="17"/>
      <c r="T1557" s="17"/>
    </row>
    <row r="1558" spans="1:20" x14ac:dyDescent="0.25">
      <c r="A1558" s="17"/>
      <c r="B1558" s="17"/>
      <c r="C1558" s="17"/>
      <c r="D1558" s="17"/>
      <c r="E1558" s="17"/>
      <c r="F1558" s="17"/>
      <c r="G1558" s="17"/>
      <c r="H1558" s="17"/>
      <c r="I1558" s="17"/>
      <c r="J1558" s="17"/>
      <c r="K1558" s="17"/>
      <c r="L1558" s="17"/>
      <c r="M1558" s="17"/>
      <c r="N1558" s="17"/>
      <c r="O1558" s="17"/>
      <c r="P1558" s="17"/>
      <c r="Q1558" s="17"/>
      <c r="R1558" s="17"/>
      <c r="S1558" s="17"/>
      <c r="T1558" s="17"/>
    </row>
    <row r="1559" spans="1:20" x14ac:dyDescent="0.25">
      <c r="A1559" s="17"/>
      <c r="B1559" s="17"/>
      <c r="C1559" s="17"/>
      <c r="D1559" s="17"/>
      <c r="E1559" s="17"/>
      <c r="F1559" s="17"/>
      <c r="G1559" s="17"/>
      <c r="H1559" s="17"/>
      <c r="I1559" s="17"/>
      <c r="J1559" s="17"/>
      <c r="K1559" s="17"/>
      <c r="L1559" s="17"/>
      <c r="M1559" s="17"/>
      <c r="N1559" s="17"/>
      <c r="O1559" s="17"/>
      <c r="P1559" s="17"/>
      <c r="Q1559" s="17"/>
      <c r="R1559" s="17"/>
      <c r="S1559" s="17"/>
      <c r="T1559" s="17"/>
    </row>
    <row r="1560" spans="1:20" x14ac:dyDescent="0.25">
      <c r="A1560" s="17"/>
      <c r="B1560" s="17"/>
      <c r="C1560" s="17"/>
      <c r="D1560" s="17"/>
      <c r="E1560" s="17"/>
      <c r="F1560" s="17"/>
      <c r="G1560" s="17"/>
      <c r="H1560" s="17"/>
      <c r="I1560" s="17"/>
      <c r="J1560" s="17"/>
      <c r="K1560" s="17"/>
      <c r="L1560" s="17"/>
      <c r="M1560" s="17"/>
      <c r="N1560" s="17"/>
      <c r="O1560" s="17"/>
      <c r="P1560" s="17"/>
      <c r="Q1560" s="17"/>
      <c r="R1560" s="17"/>
      <c r="S1560" s="17"/>
      <c r="T1560" s="17"/>
    </row>
    <row r="1561" spans="1:20" x14ac:dyDescent="0.25">
      <c r="A1561" s="17"/>
      <c r="B1561" s="17"/>
      <c r="C1561" s="17"/>
      <c r="D1561" s="17"/>
      <c r="E1561" s="17"/>
      <c r="F1561" s="17"/>
      <c r="G1561" s="17"/>
      <c r="H1561" s="17"/>
      <c r="I1561" s="17"/>
      <c r="J1561" s="17"/>
      <c r="K1561" s="17"/>
      <c r="L1561" s="17"/>
      <c r="M1561" s="17"/>
      <c r="N1561" s="17"/>
      <c r="O1561" s="17"/>
      <c r="P1561" s="17"/>
      <c r="Q1561" s="17"/>
      <c r="R1561" s="17"/>
      <c r="S1561" s="17"/>
      <c r="T1561" s="17"/>
    </row>
    <row r="1562" spans="1:20" x14ac:dyDescent="0.25">
      <c r="A1562" s="17"/>
      <c r="B1562" s="17"/>
      <c r="C1562" s="17"/>
      <c r="D1562" s="17"/>
      <c r="E1562" s="17"/>
      <c r="F1562" s="17"/>
      <c r="G1562" s="17"/>
      <c r="H1562" s="17"/>
      <c r="I1562" s="17"/>
      <c r="J1562" s="17"/>
      <c r="K1562" s="17"/>
      <c r="L1562" s="17"/>
      <c r="M1562" s="17"/>
      <c r="N1562" s="17"/>
      <c r="O1562" s="17"/>
      <c r="P1562" s="17"/>
      <c r="Q1562" s="17"/>
      <c r="R1562" s="17"/>
      <c r="S1562" s="17"/>
      <c r="T1562" s="17"/>
    </row>
    <row r="1563" spans="1:20" x14ac:dyDescent="0.25">
      <c r="A1563" s="17"/>
      <c r="B1563" s="17"/>
      <c r="C1563" s="17"/>
      <c r="D1563" s="17"/>
      <c r="E1563" s="17"/>
      <c r="F1563" s="17"/>
      <c r="G1563" s="17"/>
      <c r="H1563" s="17"/>
      <c r="I1563" s="17"/>
      <c r="J1563" s="17"/>
      <c r="K1563" s="17"/>
      <c r="L1563" s="17"/>
      <c r="M1563" s="17"/>
      <c r="N1563" s="17"/>
      <c r="O1563" s="17"/>
      <c r="P1563" s="17"/>
      <c r="Q1563" s="17"/>
      <c r="R1563" s="17"/>
      <c r="S1563" s="17"/>
      <c r="T1563" s="17"/>
    </row>
    <row r="1564" spans="1:20" x14ac:dyDescent="0.25">
      <c r="A1564" s="17"/>
      <c r="B1564" s="17"/>
      <c r="C1564" s="17"/>
      <c r="D1564" s="17"/>
      <c r="E1564" s="17"/>
      <c r="F1564" s="17"/>
      <c r="G1564" s="17"/>
      <c r="H1564" s="17"/>
      <c r="I1564" s="17"/>
      <c r="J1564" s="17"/>
      <c r="K1564" s="17"/>
      <c r="L1564" s="17"/>
      <c r="M1564" s="17"/>
      <c r="N1564" s="17"/>
      <c r="O1564" s="17"/>
      <c r="P1564" s="17"/>
      <c r="Q1564" s="17"/>
      <c r="R1564" s="17"/>
      <c r="S1564" s="17"/>
      <c r="T1564" s="17"/>
    </row>
    <row r="1565" spans="1:20" x14ac:dyDescent="0.25">
      <c r="A1565" s="17"/>
      <c r="B1565" s="17"/>
      <c r="C1565" s="17"/>
      <c r="D1565" s="17"/>
      <c r="E1565" s="17"/>
      <c r="F1565" s="17"/>
      <c r="G1565" s="17"/>
      <c r="H1565" s="17"/>
      <c r="I1565" s="17"/>
      <c r="J1565" s="17"/>
      <c r="K1565" s="17"/>
      <c r="L1565" s="17"/>
      <c r="M1565" s="17"/>
      <c r="N1565" s="17"/>
      <c r="O1565" s="17"/>
      <c r="P1565" s="17"/>
      <c r="Q1565" s="17"/>
      <c r="R1565" s="17"/>
      <c r="S1565" s="17"/>
      <c r="T1565" s="17"/>
    </row>
    <row r="1566" spans="1:20" x14ac:dyDescent="0.25">
      <c r="A1566" s="17"/>
      <c r="B1566" s="17"/>
      <c r="C1566" s="17"/>
      <c r="D1566" s="17"/>
      <c r="E1566" s="17"/>
      <c r="F1566" s="17"/>
      <c r="G1566" s="17"/>
      <c r="H1566" s="17"/>
      <c r="I1566" s="17"/>
      <c r="J1566" s="17"/>
      <c r="K1566" s="17"/>
      <c r="L1566" s="17"/>
      <c r="M1566" s="17"/>
      <c r="N1566" s="17"/>
      <c r="O1566" s="17"/>
      <c r="P1566" s="17"/>
      <c r="Q1566" s="17"/>
      <c r="R1566" s="17"/>
      <c r="S1566" s="17"/>
      <c r="T1566" s="17"/>
    </row>
    <row r="1567" spans="1:20" x14ac:dyDescent="0.25">
      <c r="A1567" s="17"/>
      <c r="B1567" s="17"/>
      <c r="C1567" s="17"/>
      <c r="D1567" s="17"/>
      <c r="E1567" s="17"/>
      <c r="F1567" s="17"/>
      <c r="G1567" s="17"/>
      <c r="H1567" s="17"/>
      <c r="I1567" s="17"/>
      <c r="J1567" s="17"/>
      <c r="K1567" s="17"/>
      <c r="L1567" s="17"/>
      <c r="M1567" s="17"/>
      <c r="N1567" s="17"/>
      <c r="O1567" s="17"/>
      <c r="P1567" s="17"/>
      <c r="Q1567" s="17"/>
      <c r="R1567" s="17"/>
      <c r="S1567" s="17"/>
      <c r="T1567" s="17"/>
    </row>
    <row r="1568" spans="1:20" x14ac:dyDescent="0.25">
      <c r="A1568" s="17"/>
      <c r="B1568" s="17"/>
      <c r="C1568" s="17"/>
      <c r="D1568" s="17"/>
      <c r="E1568" s="17"/>
      <c r="F1568" s="17"/>
      <c r="G1568" s="17"/>
      <c r="H1568" s="17"/>
      <c r="I1568" s="17"/>
      <c r="J1568" s="17"/>
      <c r="K1568" s="17"/>
      <c r="L1568" s="17"/>
      <c r="M1568" s="17"/>
      <c r="N1568" s="17"/>
      <c r="O1568" s="17"/>
      <c r="P1568" s="17"/>
      <c r="Q1568" s="17"/>
      <c r="R1568" s="17"/>
      <c r="S1568" s="17"/>
      <c r="T1568" s="17"/>
    </row>
    <row r="1569" spans="1:20" x14ac:dyDescent="0.25">
      <c r="A1569" s="17"/>
      <c r="B1569" s="17"/>
      <c r="C1569" s="17"/>
      <c r="D1569" s="17"/>
      <c r="E1569" s="17"/>
      <c r="F1569" s="17"/>
      <c r="G1569" s="17"/>
      <c r="H1569" s="17"/>
      <c r="I1569" s="17"/>
      <c r="J1569" s="17"/>
      <c r="K1569" s="17"/>
      <c r="L1569" s="17"/>
      <c r="M1569" s="17"/>
      <c r="N1569" s="17"/>
      <c r="O1569" s="17"/>
      <c r="P1569" s="17"/>
      <c r="Q1569" s="17"/>
      <c r="R1569" s="17"/>
      <c r="S1569" s="17"/>
      <c r="T1569" s="17"/>
    </row>
    <row r="1570" spans="1:20" x14ac:dyDescent="0.25">
      <c r="A1570" s="17"/>
      <c r="B1570" s="17"/>
      <c r="C1570" s="17"/>
      <c r="D1570" s="17"/>
      <c r="E1570" s="17"/>
      <c r="F1570" s="17"/>
      <c r="G1570" s="17"/>
      <c r="H1570" s="17"/>
      <c r="I1570" s="17"/>
      <c r="J1570" s="17"/>
      <c r="K1570" s="17"/>
      <c r="L1570" s="17"/>
      <c r="M1570" s="17"/>
      <c r="N1570" s="17"/>
      <c r="O1570" s="17"/>
      <c r="P1570" s="17"/>
      <c r="Q1570" s="17"/>
      <c r="R1570" s="17"/>
      <c r="S1570" s="17"/>
      <c r="T1570" s="17"/>
    </row>
    <row r="1571" spans="1:20" x14ac:dyDescent="0.25">
      <c r="A1571" s="17"/>
      <c r="B1571" s="17"/>
      <c r="C1571" s="17"/>
      <c r="D1571" s="17"/>
      <c r="E1571" s="17"/>
      <c r="F1571" s="17"/>
      <c r="G1571" s="17"/>
      <c r="H1571" s="17"/>
      <c r="I1571" s="17"/>
      <c r="J1571" s="17"/>
      <c r="K1571" s="17"/>
      <c r="L1571" s="17"/>
      <c r="M1571" s="17"/>
      <c r="N1571" s="17"/>
      <c r="O1571" s="17"/>
      <c r="P1571" s="17"/>
      <c r="Q1571" s="17"/>
      <c r="R1571" s="17"/>
      <c r="S1571" s="17"/>
      <c r="T1571" s="17"/>
    </row>
    <row r="1572" spans="1:20" x14ac:dyDescent="0.25">
      <c r="A1572" s="17"/>
      <c r="B1572" s="17"/>
      <c r="C1572" s="17"/>
      <c r="D1572" s="17"/>
      <c r="E1572" s="17"/>
      <c r="F1572" s="17"/>
      <c r="G1572" s="17"/>
      <c r="H1572" s="17"/>
      <c r="I1572" s="17"/>
      <c r="J1572" s="17"/>
      <c r="K1572" s="17"/>
      <c r="L1572" s="17"/>
      <c r="M1572" s="17"/>
      <c r="N1572" s="17"/>
      <c r="O1572" s="17"/>
      <c r="P1572" s="17"/>
      <c r="Q1572" s="17"/>
      <c r="R1572" s="17"/>
      <c r="S1572" s="17"/>
      <c r="T1572" s="17"/>
    </row>
    <row r="1573" spans="1:20" x14ac:dyDescent="0.25">
      <c r="A1573" s="17"/>
      <c r="B1573" s="17"/>
      <c r="C1573" s="17"/>
      <c r="D1573" s="17"/>
      <c r="E1573" s="17"/>
      <c r="F1573" s="17"/>
      <c r="G1573" s="17"/>
      <c r="H1573" s="17"/>
      <c r="I1573" s="17"/>
      <c r="J1573" s="17"/>
      <c r="K1573" s="17"/>
      <c r="L1573" s="17"/>
      <c r="M1573" s="17"/>
      <c r="N1573" s="17"/>
      <c r="O1573" s="17"/>
      <c r="P1573" s="17"/>
      <c r="Q1573" s="17"/>
      <c r="R1573" s="17"/>
      <c r="S1573" s="17"/>
      <c r="T1573" s="17"/>
    </row>
    <row r="1574" spans="1:20" x14ac:dyDescent="0.25">
      <c r="A1574" s="17"/>
      <c r="B1574" s="17"/>
      <c r="C1574" s="17"/>
      <c r="D1574" s="17"/>
      <c r="E1574" s="17"/>
      <c r="F1574" s="17"/>
      <c r="G1574" s="17"/>
      <c r="H1574" s="17"/>
      <c r="I1574" s="17"/>
      <c r="J1574" s="17"/>
      <c r="K1574" s="17"/>
      <c r="L1574" s="17"/>
      <c r="M1574" s="17"/>
      <c r="N1574" s="17"/>
      <c r="O1574" s="17"/>
      <c r="P1574" s="17"/>
      <c r="Q1574" s="17"/>
      <c r="R1574" s="17"/>
      <c r="S1574" s="17"/>
      <c r="T1574" s="17"/>
    </row>
    <row r="1575" spans="1:20" x14ac:dyDescent="0.25">
      <c r="A1575" s="17"/>
      <c r="B1575" s="17"/>
      <c r="C1575" s="17"/>
      <c r="D1575" s="17"/>
      <c r="E1575" s="17"/>
      <c r="F1575" s="17"/>
      <c r="G1575" s="17"/>
      <c r="H1575" s="17"/>
      <c r="I1575" s="17"/>
      <c r="J1575" s="17"/>
      <c r="K1575" s="17"/>
      <c r="L1575" s="17"/>
      <c r="M1575" s="17"/>
      <c r="N1575" s="17"/>
      <c r="O1575" s="17"/>
      <c r="P1575" s="17"/>
      <c r="Q1575" s="17"/>
      <c r="R1575" s="17"/>
      <c r="S1575" s="17"/>
      <c r="T1575" s="17"/>
    </row>
    <row r="1576" spans="1:20" x14ac:dyDescent="0.25">
      <c r="A1576" s="17"/>
      <c r="B1576" s="17"/>
      <c r="C1576" s="17"/>
      <c r="D1576" s="17"/>
      <c r="E1576" s="17"/>
      <c r="F1576" s="17"/>
      <c r="G1576" s="17"/>
      <c r="H1576" s="17"/>
      <c r="I1576" s="17"/>
      <c r="J1576" s="17"/>
      <c r="K1576" s="17"/>
      <c r="L1576" s="17"/>
      <c r="M1576" s="17"/>
      <c r="N1576" s="17"/>
      <c r="O1576" s="17"/>
      <c r="P1576" s="17"/>
      <c r="Q1576" s="17"/>
      <c r="R1576" s="17"/>
      <c r="S1576" s="17"/>
      <c r="T1576" s="17"/>
    </row>
    <row r="1577" spans="1:20" x14ac:dyDescent="0.25">
      <c r="A1577" s="17"/>
      <c r="B1577" s="17"/>
      <c r="C1577" s="17"/>
      <c r="D1577" s="17"/>
      <c r="E1577" s="17"/>
      <c r="F1577" s="17"/>
      <c r="G1577" s="17"/>
      <c r="H1577" s="17"/>
      <c r="I1577" s="17"/>
      <c r="J1577" s="17"/>
      <c r="K1577" s="17"/>
      <c r="L1577" s="17"/>
      <c r="M1577" s="17"/>
      <c r="N1577" s="17"/>
      <c r="O1577" s="17"/>
      <c r="P1577" s="17"/>
      <c r="Q1577" s="17"/>
      <c r="R1577" s="17"/>
      <c r="S1577" s="17"/>
      <c r="T1577" s="17"/>
    </row>
    <row r="1578" spans="1:20" x14ac:dyDescent="0.25">
      <c r="A1578" s="17"/>
      <c r="B1578" s="17"/>
      <c r="C1578" s="17"/>
      <c r="D1578" s="17"/>
      <c r="E1578" s="17"/>
      <c r="F1578" s="17"/>
      <c r="G1578" s="17"/>
      <c r="H1578" s="17"/>
      <c r="I1578" s="17"/>
      <c r="J1578" s="17"/>
      <c r="K1578" s="17"/>
      <c r="L1578" s="17"/>
      <c r="M1578" s="17"/>
      <c r="N1578" s="17"/>
      <c r="O1578" s="17"/>
      <c r="P1578" s="17"/>
      <c r="Q1578" s="17"/>
      <c r="R1578" s="17"/>
      <c r="S1578" s="17"/>
      <c r="T1578" s="17"/>
    </row>
    <row r="1579" spans="1:20" x14ac:dyDescent="0.25">
      <c r="A1579" s="17"/>
      <c r="B1579" s="17"/>
      <c r="C1579" s="17"/>
      <c r="D1579" s="17"/>
      <c r="E1579" s="17"/>
      <c r="F1579" s="17"/>
      <c r="G1579" s="17"/>
      <c r="H1579" s="17"/>
      <c r="I1579" s="17"/>
      <c r="J1579" s="17"/>
      <c r="K1579" s="17"/>
      <c r="L1579" s="17"/>
      <c r="M1579" s="17"/>
      <c r="N1579" s="17"/>
      <c r="O1579" s="17"/>
      <c r="P1579" s="17"/>
      <c r="Q1579" s="17"/>
      <c r="R1579" s="17"/>
      <c r="S1579" s="17"/>
      <c r="T1579" s="17"/>
    </row>
    <row r="1580" spans="1:20" x14ac:dyDescent="0.25">
      <c r="A1580" s="17"/>
      <c r="B1580" s="17"/>
      <c r="C1580" s="17"/>
      <c r="D1580" s="17"/>
      <c r="E1580" s="17"/>
      <c r="F1580" s="17"/>
      <c r="G1580" s="17"/>
      <c r="H1580" s="17"/>
      <c r="I1580" s="17"/>
      <c r="J1580" s="17"/>
      <c r="K1580" s="17"/>
      <c r="L1580" s="17"/>
      <c r="M1580" s="17"/>
      <c r="N1580" s="17"/>
      <c r="O1580" s="17"/>
      <c r="P1580" s="17"/>
      <c r="Q1580" s="17"/>
      <c r="R1580" s="17"/>
      <c r="S1580" s="17"/>
      <c r="T1580" s="17"/>
    </row>
    <row r="1581" spans="1:20" x14ac:dyDescent="0.25">
      <c r="A1581" s="17"/>
      <c r="B1581" s="17"/>
      <c r="C1581" s="17"/>
      <c r="D1581" s="17"/>
      <c r="E1581" s="17"/>
      <c r="F1581" s="17"/>
      <c r="G1581" s="17"/>
      <c r="H1581" s="17"/>
      <c r="I1581" s="17"/>
      <c r="J1581" s="17"/>
      <c r="K1581" s="17"/>
      <c r="L1581" s="17"/>
      <c r="M1581" s="17"/>
      <c r="N1581" s="17"/>
      <c r="O1581" s="17"/>
      <c r="P1581" s="17"/>
      <c r="Q1581" s="17"/>
      <c r="R1581" s="17"/>
      <c r="S1581" s="17"/>
      <c r="T1581" s="17"/>
    </row>
    <row r="1582" spans="1:20" x14ac:dyDescent="0.25">
      <c r="A1582" s="17"/>
      <c r="B1582" s="17"/>
      <c r="C1582" s="17"/>
      <c r="D1582" s="17"/>
      <c r="E1582" s="17"/>
      <c r="F1582" s="17"/>
      <c r="G1582" s="17"/>
      <c r="H1582" s="17"/>
      <c r="I1582" s="17"/>
      <c r="J1582" s="17"/>
      <c r="K1582" s="17"/>
      <c r="L1582" s="17"/>
      <c r="M1582" s="17"/>
      <c r="N1582" s="17"/>
      <c r="O1582" s="17"/>
      <c r="P1582" s="17"/>
      <c r="Q1582" s="17"/>
      <c r="R1582" s="17"/>
      <c r="S1582" s="17"/>
      <c r="T1582" s="17"/>
    </row>
    <row r="1583" spans="1:20" x14ac:dyDescent="0.25">
      <c r="A1583" s="17"/>
      <c r="B1583" s="17"/>
      <c r="C1583" s="17"/>
      <c r="D1583" s="17"/>
      <c r="E1583" s="17"/>
      <c r="F1583" s="17"/>
      <c r="G1583" s="17"/>
      <c r="H1583" s="17"/>
      <c r="I1583" s="17"/>
      <c r="J1583" s="17"/>
      <c r="K1583" s="17"/>
      <c r="L1583" s="17"/>
      <c r="M1583" s="17"/>
      <c r="N1583" s="17"/>
      <c r="O1583" s="17"/>
      <c r="P1583" s="17"/>
      <c r="Q1583" s="17"/>
      <c r="R1583" s="17"/>
      <c r="S1583" s="17"/>
      <c r="T1583" s="17"/>
    </row>
    <row r="1584" spans="1:20" x14ac:dyDescent="0.25">
      <c r="A1584" s="17"/>
      <c r="B1584" s="17"/>
      <c r="C1584" s="17"/>
      <c r="D1584" s="17"/>
      <c r="E1584" s="17"/>
      <c r="F1584" s="17"/>
      <c r="G1584" s="17"/>
      <c r="H1584" s="17"/>
      <c r="I1584" s="17"/>
      <c r="J1584" s="17"/>
      <c r="K1584" s="17"/>
      <c r="L1584" s="17"/>
      <c r="M1584" s="17"/>
      <c r="N1584" s="17"/>
      <c r="O1584" s="17"/>
      <c r="P1584" s="17"/>
      <c r="Q1584" s="17"/>
      <c r="R1584" s="17"/>
      <c r="S1584" s="17"/>
      <c r="T1584" s="17"/>
    </row>
    <row r="1585" spans="1:20" x14ac:dyDescent="0.25">
      <c r="A1585" s="17"/>
      <c r="B1585" s="17"/>
      <c r="C1585" s="17"/>
      <c r="D1585" s="17"/>
      <c r="E1585" s="17"/>
      <c r="F1585" s="17"/>
      <c r="G1585" s="17"/>
      <c r="H1585" s="17"/>
      <c r="I1585" s="17"/>
      <c r="J1585" s="17"/>
      <c r="K1585" s="17"/>
      <c r="L1585" s="17"/>
      <c r="M1585" s="17"/>
      <c r="N1585" s="17"/>
      <c r="O1585" s="17"/>
      <c r="P1585" s="17"/>
      <c r="Q1585" s="17"/>
      <c r="R1585" s="17"/>
      <c r="S1585" s="17"/>
      <c r="T1585" s="17"/>
    </row>
    <row r="1586" spans="1:20" x14ac:dyDescent="0.25">
      <c r="A1586" s="17"/>
      <c r="B1586" s="17"/>
      <c r="C1586" s="17"/>
      <c r="D1586" s="17"/>
      <c r="E1586" s="17"/>
      <c r="F1586" s="17"/>
      <c r="G1586" s="17"/>
      <c r="H1586" s="17"/>
      <c r="I1586" s="17"/>
      <c r="J1586" s="17"/>
      <c r="K1586" s="17"/>
      <c r="L1586" s="17"/>
      <c r="M1586" s="17"/>
      <c r="N1586" s="17"/>
      <c r="O1586" s="17"/>
      <c r="P1586" s="17"/>
      <c r="Q1586" s="17"/>
      <c r="R1586" s="17"/>
      <c r="S1586" s="17"/>
      <c r="T1586" s="17"/>
    </row>
    <row r="1587" spans="1:20" x14ac:dyDescent="0.25">
      <c r="A1587" s="17"/>
      <c r="B1587" s="17"/>
      <c r="C1587" s="17"/>
      <c r="D1587" s="17"/>
      <c r="E1587" s="17"/>
      <c r="F1587" s="17"/>
      <c r="G1587" s="17"/>
      <c r="H1587" s="17"/>
      <c r="I1587" s="17"/>
      <c r="J1587" s="17"/>
      <c r="K1587" s="17"/>
      <c r="L1587" s="17"/>
      <c r="M1587" s="17"/>
      <c r="N1587" s="17"/>
      <c r="O1587" s="17"/>
      <c r="P1587" s="17"/>
      <c r="Q1587" s="17"/>
      <c r="R1587" s="17"/>
      <c r="S1587" s="17"/>
      <c r="T1587" s="17"/>
    </row>
    <row r="1588" spans="1:20" x14ac:dyDescent="0.25">
      <c r="A1588" s="17"/>
      <c r="B1588" s="17"/>
      <c r="C1588" s="17"/>
      <c r="D1588" s="17"/>
      <c r="E1588" s="17"/>
      <c r="F1588" s="17"/>
      <c r="G1588" s="17"/>
      <c r="H1588" s="17"/>
      <c r="I1588" s="17"/>
      <c r="J1588" s="17"/>
      <c r="K1588" s="17"/>
      <c r="L1588" s="17"/>
      <c r="M1588" s="17"/>
      <c r="N1588" s="17"/>
      <c r="O1588" s="17"/>
      <c r="P1588" s="17"/>
      <c r="Q1588" s="17"/>
      <c r="R1588" s="17"/>
      <c r="S1588" s="17"/>
      <c r="T1588" s="17"/>
    </row>
    <row r="1589" spans="1:20" x14ac:dyDescent="0.25">
      <c r="A1589" s="17"/>
      <c r="B1589" s="17"/>
      <c r="C1589" s="17"/>
      <c r="D1589" s="17"/>
      <c r="E1589" s="17"/>
      <c r="F1589" s="17"/>
      <c r="G1589" s="17"/>
      <c r="H1589" s="17"/>
      <c r="I1589" s="17"/>
      <c r="J1589" s="17"/>
      <c r="K1589" s="17"/>
      <c r="L1589" s="17"/>
      <c r="M1589" s="17"/>
      <c r="N1589" s="17"/>
      <c r="O1589" s="17"/>
      <c r="P1589" s="17"/>
      <c r="Q1589" s="17"/>
      <c r="R1589" s="17"/>
      <c r="S1589" s="17"/>
      <c r="T1589" s="17"/>
    </row>
    <row r="1590" spans="1:20" x14ac:dyDescent="0.25">
      <c r="A1590" s="17"/>
      <c r="B1590" s="17"/>
      <c r="C1590" s="17"/>
      <c r="D1590" s="17"/>
      <c r="E1590" s="17"/>
      <c r="F1590" s="17"/>
      <c r="G1590" s="17"/>
      <c r="H1590" s="17"/>
      <c r="I1590" s="17"/>
      <c r="J1590" s="17"/>
      <c r="K1590" s="17"/>
      <c r="L1590" s="17"/>
      <c r="M1590" s="17"/>
      <c r="N1590" s="17"/>
      <c r="O1590" s="17"/>
      <c r="P1590" s="17"/>
      <c r="Q1590" s="17"/>
      <c r="R1590" s="17"/>
      <c r="S1590" s="17"/>
      <c r="T1590" s="17"/>
    </row>
    <row r="1591" spans="1:20" x14ac:dyDescent="0.25">
      <c r="A1591" s="17"/>
      <c r="B1591" s="17"/>
      <c r="C1591" s="17"/>
      <c r="D1591" s="17"/>
      <c r="E1591" s="17"/>
      <c r="F1591" s="17"/>
      <c r="G1591" s="17"/>
      <c r="H1591" s="17"/>
      <c r="I1591" s="17"/>
      <c r="J1591" s="17"/>
      <c r="K1591" s="17"/>
      <c r="L1591" s="17"/>
      <c r="M1591" s="17"/>
      <c r="N1591" s="17"/>
      <c r="O1591" s="17"/>
      <c r="P1591" s="17"/>
      <c r="Q1591" s="17"/>
      <c r="R1591" s="17"/>
      <c r="S1591" s="17"/>
      <c r="T1591" s="17"/>
    </row>
    <row r="1592" spans="1:20" x14ac:dyDescent="0.25">
      <c r="A1592" s="17"/>
      <c r="B1592" s="17"/>
      <c r="C1592" s="17"/>
      <c r="D1592" s="17"/>
      <c r="E1592" s="17"/>
      <c r="F1592" s="17"/>
      <c r="G1592" s="17"/>
      <c r="H1592" s="17"/>
      <c r="I1592" s="17"/>
      <c r="J1592" s="17"/>
      <c r="K1592" s="17"/>
      <c r="L1592" s="17"/>
      <c r="M1592" s="17"/>
      <c r="N1592" s="17"/>
      <c r="O1592" s="17"/>
      <c r="P1592" s="17"/>
      <c r="Q1592" s="17"/>
      <c r="R1592" s="17"/>
      <c r="S1592" s="17"/>
      <c r="T1592" s="17"/>
    </row>
    <row r="1593" spans="1:20" x14ac:dyDescent="0.25">
      <c r="A1593" s="17"/>
      <c r="B1593" s="17"/>
      <c r="C1593" s="17"/>
      <c r="D1593" s="17"/>
      <c r="E1593" s="17"/>
      <c r="F1593" s="17"/>
      <c r="G1593" s="17"/>
      <c r="H1593" s="17"/>
      <c r="I1593" s="17"/>
      <c r="J1593" s="17"/>
      <c r="K1593" s="17"/>
      <c r="L1593" s="17"/>
      <c r="M1593" s="17"/>
      <c r="N1593" s="17"/>
      <c r="O1593" s="17"/>
      <c r="P1593" s="17"/>
      <c r="Q1593" s="17"/>
      <c r="R1593" s="17"/>
      <c r="S1593" s="17"/>
      <c r="T1593" s="17"/>
    </row>
    <row r="1594" spans="1:20" x14ac:dyDescent="0.25">
      <c r="A1594" s="17"/>
      <c r="B1594" s="17"/>
      <c r="C1594" s="17"/>
      <c r="D1594" s="17"/>
      <c r="E1594" s="17"/>
      <c r="F1594" s="17"/>
      <c r="G1594" s="17"/>
      <c r="H1594" s="17"/>
      <c r="I1594" s="17"/>
      <c r="J1594" s="17"/>
      <c r="K1594" s="17"/>
      <c r="L1594" s="17"/>
      <c r="M1594" s="17"/>
      <c r="N1594" s="17"/>
      <c r="O1594" s="17"/>
      <c r="P1594" s="17"/>
      <c r="Q1594" s="17"/>
      <c r="R1594" s="17"/>
      <c r="S1594" s="17"/>
      <c r="T1594" s="17"/>
    </row>
    <row r="1595" spans="1:20" x14ac:dyDescent="0.25">
      <c r="A1595" s="17"/>
      <c r="B1595" s="17"/>
      <c r="C1595" s="17"/>
      <c r="D1595" s="17"/>
      <c r="E1595" s="17"/>
      <c r="F1595" s="17"/>
      <c r="G1595" s="17"/>
      <c r="H1595" s="17"/>
      <c r="I1595" s="17"/>
      <c r="J1595" s="17"/>
      <c r="K1595" s="17"/>
      <c r="L1595" s="17"/>
      <c r="M1595" s="17"/>
      <c r="N1595" s="17"/>
      <c r="O1595" s="17"/>
      <c r="P1595" s="17"/>
      <c r="Q1595" s="17"/>
      <c r="R1595" s="17"/>
      <c r="S1595" s="17"/>
      <c r="T1595" s="17"/>
    </row>
    <row r="1596" spans="1:20" x14ac:dyDescent="0.25">
      <c r="A1596" s="17"/>
      <c r="B1596" s="17"/>
      <c r="C1596" s="17"/>
      <c r="D1596" s="17"/>
      <c r="E1596" s="17"/>
      <c r="F1596" s="17"/>
      <c r="G1596" s="17"/>
      <c r="H1596" s="17"/>
      <c r="I1596" s="17"/>
      <c r="J1596" s="17"/>
      <c r="K1596" s="17"/>
      <c r="L1596" s="17"/>
      <c r="M1596" s="17"/>
      <c r="N1596" s="17"/>
      <c r="O1596" s="17"/>
      <c r="P1596" s="17"/>
      <c r="Q1596" s="17"/>
      <c r="R1596" s="17"/>
      <c r="S1596" s="17"/>
      <c r="T1596" s="17"/>
    </row>
    <row r="1597" spans="1:20" x14ac:dyDescent="0.25">
      <c r="A1597" s="17"/>
      <c r="B1597" s="17"/>
      <c r="C1597" s="17"/>
      <c r="D1597" s="17"/>
      <c r="E1597" s="17"/>
      <c r="F1597" s="17"/>
      <c r="G1597" s="17"/>
      <c r="H1597" s="17"/>
      <c r="I1597" s="17"/>
      <c r="J1597" s="17"/>
      <c r="K1597" s="17"/>
      <c r="L1597" s="17"/>
      <c r="M1597" s="17"/>
      <c r="N1597" s="17"/>
      <c r="O1597" s="17"/>
      <c r="P1597" s="17"/>
      <c r="Q1597" s="17"/>
      <c r="R1597" s="17"/>
      <c r="S1597" s="17"/>
      <c r="T1597" s="17"/>
    </row>
    <row r="1598" spans="1:20" x14ac:dyDescent="0.25">
      <c r="A1598" s="17"/>
      <c r="B1598" s="17"/>
      <c r="C1598" s="17"/>
      <c r="D1598" s="17"/>
      <c r="E1598" s="17"/>
      <c r="F1598" s="17"/>
      <c r="G1598" s="17"/>
      <c r="H1598" s="17"/>
      <c r="I1598" s="17"/>
      <c r="J1598" s="17"/>
      <c r="K1598" s="17"/>
      <c r="L1598" s="17"/>
      <c r="M1598" s="17"/>
      <c r="N1598" s="17"/>
      <c r="O1598" s="17"/>
      <c r="P1598" s="17"/>
      <c r="Q1598" s="17"/>
      <c r="R1598" s="17"/>
      <c r="S1598" s="17"/>
      <c r="T1598" s="17"/>
    </row>
    <row r="1599" spans="1:20" x14ac:dyDescent="0.25">
      <c r="A1599" s="17"/>
      <c r="B1599" s="17"/>
      <c r="C1599" s="17"/>
      <c r="D1599" s="17"/>
      <c r="E1599" s="17"/>
      <c r="F1599" s="17"/>
      <c r="G1599" s="17"/>
      <c r="H1599" s="17"/>
      <c r="I1599" s="17"/>
      <c r="J1599" s="17"/>
      <c r="K1599" s="17"/>
      <c r="L1599" s="17"/>
      <c r="M1599" s="17"/>
      <c r="N1599" s="17"/>
      <c r="O1599" s="17"/>
      <c r="P1599" s="17"/>
      <c r="Q1599" s="17"/>
      <c r="R1599" s="17"/>
      <c r="S1599" s="17"/>
      <c r="T1599" s="17"/>
    </row>
    <row r="1600" spans="1:20" x14ac:dyDescent="0.25">
      <c r="A1600" s="17"/>
      <c r="B1600" s="17"/>
      <c r="C1600" s="17"/>
      <c r="D1600" s="17"/>
      <c r="E1600" s="17"/>
      <c r="F1600" s="17"/>
      <c r="G1600" s="17"/>
      <c r="H1600" s="17"/>
      <c r="I1600" s="17"/>
      <c r="J1600" s="17"/>
      <c r="K1600" s="17"/>
      <c r="L1600" s="17"/>
      <c r="M1600" s="17"/>
      <c r="N1600" s="17"/>
      <c r="O1600" s="17"/>
      <c r="P1600" s="17"/>
      <c r="Q1600" s="17"/>
      <c r="R1600" s="17"/>
      <c r="S1600" s="17"/>
      <c r="T1600" s="17"/>
    </row>
    <row r="1601" spans="1:20" x14ac:dyDescent="0.25">
      <c r="A1601" s="17"/>
      <c r="B1601" s="17"/>
      <c r="C1601" s="17"/>
      <c r="D1601" s="17"/>
      <c r="E1601" s="17"/>
      <c r="F1601" s="17"/>
      <c r="G1601" s="17"/>
      <c r="H1601" s="17"/>
      <c r="I1601" s="17"/>
      <c r="J1601" s="17"/>
      <c r="K1601" s="17"/>
      <c r="L1601" s="17"/>
      <c r="M1601" s="17"/>
      <c r="N1601" s="17"/>
      <c r="O1601" s="17"/>
      <c r="P1601" s="17"/>
      <c r="Q1601" s="17"/>
      <c r="R1601" s="17"/>
      <c r="S1601" s="17"/>
      <c r="T1601" s="17"/>
    </row>
    <row r="1602" spans="1:20" x14ac:dyDescent="0.25">
      <c r="A1602" s="17"/>
      <c r="B1602" s="17"/>
      <c r="C1602" s="17"/>
      <c r="D1602" s="17"/>
      <c r="E1602" s="17"/>
      <c r="F1602" s="17"/>
      <c r="G1602" s="17"/>
      <c r="H1602" s="17"/>
      <c r="I1602" s="17"/>
      <c r="J1602" s="17"/>
      <c r="K1602" s="17"/>
      <c r="L1602" s="17"/>
      <c r="M1602" s="17"/>
      <c r="N1602" s="17"/>
      <c r="O1602" s="17"/>
      <c r="P1602" s="17"/>
      <c r="Q1602" s="17"/>
      <c r="R1602" s="17"/>
      <c r="S1602" s="17"/>
      <c r="T1602" s="17"/>
    </row>
    <row r="1603" spans="1:20" x14ac:dyDescent="0.25">
      <c r="A1603" s="17"/>
      <c r="B1603" s="17"/>
      <c r="C1603" s="17"/>
      <c r="D1603" s="17"/>
      <c r="E1603" s="17"/>
      <c r="F1603" s="17"/>
      <c r="G1603" s="17"/>
      <c r="H1603" s="17"/>
      <c r="I1603" s="17"/>
      <c r="J1603" s="17"/>
      <c r="K1603" s="17"/>
      <c r="L1603" s="17"/>
      <c r="M1603" s="17"/>
      <c r="N1603" s="17"/>
      <c r="O1603" s="17"/>
      <c r="P1603" s="17"/>
      <c r="Q1603" s="17"/>
      <c r="R1603" s="17"/>
      <c r="S1603" s="17"/>
      <c r="T1603" s="17"/>
    </row>
    <row r="1604" spans="1:20" x14ac:dyDescent="0.25">
      <c r="A1604" s="17"/>
      <c r="B1604" s="17"/>
      <c r="C1604" s="17"/>
      <c r="D1604" s="17"/>
      <c r="E1604" s="17"/>
      <c r="F1604" s="17"/>
      <c r="G1604" s="17"/>
      <c r="H1604" s="17"/>
      <c r="I1604" s="17"/>
      <c r="J1604" s="17"/>
      <c r="K1604" s="17"/>
      <c r="L1604" s="17"/>
      <c r="M1604" s="17"/>
      <c r="N1604" s="17"/>
      <c r="O1604" s="17"/>
      <c r="P1604" s="17"/>
      <c r="Q1604" s="17"/>
      <c r="R1604" s="17"/>
      <c r="S1604" s="17"/>
      <c r="T1604" s="17"/>
    </row>
    <row r="1605" spans="1:20" x14ac:dyDescent="0.25">
      <c r="A1605" s="17"/>
      <c r="B1605" s="17"/>
      <c r="C1605" s="17"/>
      <c r="D1605" s="17"/>
      <c r="E1605" s="17"/>
      <c r="F1605" s="17"/>
      <c r="G1605" s="17"/>
      <c r="H1605" s="17"/>
      <c r="I1605" s="17"/>
      <c r="J1605" s="17"/>
      <c r="K1605" s="17"/>
      <c r="L1605" s="17"/>
      <c r="M1605" s="17"/>
      <c r="N1605" s="17"/>
      <c r="O1605" s="17"/>
      <c r="P1605" s="17"/>
      <c r="Q1605" s="17"/>
      <c r="R1605" s="17"/>
      <c r="S1605" s="17"/>
      <c r="T1605" s="17"/>
    </row>
    <row r="1606" spans="1:20" x14ac:dyDescent="0.25">
      <c r="A1606" s="17"/>
      <c r="B1606" s="17"/>
      <c r="C1606" s="17"/>
      <c r="D1606" s="17"/>
      <c r="E1606" s="17"/>
      <c r="F1606" s="17"/>
      <c r="G1606" s="17"/>
      <c r="H1606" s="17"/>
      <c r="I1606" s="17"/>
      <c r="J1606" s="17"/>
      <c r="K1606" s="17"/>
      <c r="L1606" s="17"/>
      <c r="M1606" s="17"/>
      <c r="N1606" s="17"/>
      <c r="O1606" s="17"/>
      <c r="P1606" s="17"/>
      <c r="Q1606" s="17"/>
      <c r="R1606" s="17"/>
      <c r="S1606" s="17"/>
      <c r="T1606" s="17"/>
    </row>
    <row r="1607" spans="1:20" x14ac:dyDescent="0.25">
      <c r="A1607" s="17"/>
      <c r="B1607" s="17"/>
      <c r="C1607" s="17"/>
      <c r="D1607" s="17"/>
      <c r="E1607" s="17"/>
      <c r="F1607" s="17"/>
      <c r="G1607" s="17"/>
      <c r="H1607" s="17"/>
      <c r="I1607" s="17"/>
      <c r="J1607" s="17"/>
      <c r="K1607" s="17"/>
      <c r="L1607" s="17"/>
      <c r="M1607" s="17"/>
      <c r="N1607" s="17"/>
      <c r="O1607" s="17"/>
      <c r="P1607" s="17"/>
      <c r="Q1607" s="17"/>
      <c r="R1607" s="17"/>
      <c r="S1607" s="17"/>
      <c r="T1607" s="17"/>
    </row>
    <row r="1608" spans="1:20" x14ac:dyDescent="0.25">
      <c r="A1608" s="17"/>
      <c r="B1608" s="17"/>
      <c r="C1608" s="17"/>
      <c r="D1608" s="17"/>
      <c r="E1608" s="17"/>
      <c r="F1608" s="17"/>
      <c r="G1608" s="17"/>
      <c r="H1608" s="17"/>
      <c r="I1608" s="17"/>
      <c r="J1608" s="17"/>
      <c r="K1608" s="17"/>
      <c r="L1608" s="17"/>
      <c r="M1608" s="17"/>
      <c r="N1608" s="17"/>
      <c r="O1608" s="17"/>
      <c r="P1608" s="17"/>
      <c r="Q1608" s="17"/>
      <c r="R1608" s="17"/>
      <c r="S1608" s="17"/>
      <c r="T1608" s="17"/>
    </row>
    <row r="1609" spans="1:20" x14ac:dyDescent="0.25">
      <c r="A1609" s="17"/>
      <c r="B1609" s="17"/>
      <c r="C1609" s="17"/>
      <c r="D1609" s="17"/>
      <c r="E1609" s="17"/>
      <c r="F1609" s="17"/>
      <c r="G1609" s="17"/>
      <c r="H1609" s="17"/>
      <c r="I1609" s="17"/>
      <c r="J1609" s="17"/>
      <c r="K1609" s="17"/>
      <c r="L1609" s="17"/>
      <c r="M1609" s="17"/>
      <c r="N1609" s="17"/>
      <c r="O1609" s="17"/>
      <c r="P1609" s="17"/>
      <c r="Q1609" s="17"/>
      <c r="R1609" s="17"/>
      <c r="S1609" s="17"/>
      <c r="T1609" s="17"/>
    </row>
    <row r="1610" spans="1:20" x14ac:dyDescent="0.25">
      <c r="A1610" s="17"/>
      <c r="B1610" s="17"/>
      <c r="C1610" s="17"/>
      <c r="D1610" s="17"/>
      <c r="E1610" s="17"/>
      <c r="F1610" s="17"/>
      <c r="G1610" s="17"/>
      <c r="H1610" s="17"/>
      <c r="I1610" s="17"/>
      <c r="J1610" s="17"/>
      <c r="K1610" s="17"/>
      <c r="L1610" s="17"/>
      <c r="M1610" s="17"/>
      <c r="N1610" s="17"/>
      <c r="O1610" s="17"/>
      <c r="P1610" s="17"/>
      <c r="Q1610" s="17"/>
      <c r="R1610" s="17"/>
      <c r="S1610" s="17"/>
      <c r="T1610" s="17"/>
    </row>
    <row r="1611" spans="1:20" x14ac:dyDescent="0.25">
      <c r="A1611" s="17"/>
      <c r="B1611" s="17"/>
      <c r="C1611" s="17"/>
      <c r="D1611" s="17"/>
      <c r="E1611" s="17"/>
      <c r="F1611" s="17"/>
      <c r="G1611" s="17"/>
      <c r="H1611" s="17"/>
      <c r="I1611" s="17"/>
      <c r="J1611" s="17"/>
      <c r="K1611" s="17"/>
      <c r="L1611" s="17"/>
      <c r="M1611" s="17"/>
      <c r="N1611" s="17"/>
      <c r="O1611" s="17"/>
      <c r="P1611" s="17"/>
      <c r="Q1611" s="17"/>
      <c r="R1611" s="17"/>
      <c r="S1611" s="17"/>
      <c r="T1611" s="17"/>
    </row>
    <row r="1612" spans="1:20" x14ac:dyDescent="0.25">
      <c r="A1612" s="17"/>
      <c r="B1612" s="17"/>
      <c r="C1612" s="17"/>
      <c r="D1612" s="17"/>
      <c r="E1612" s="17"/>
      <c r="F1612" s="17"/>
      <c r="G1612" s="17"/>
      <c r="H1612" s="17"/>
      <c r="I1612" s="17"/>
      <c r="J1612" s="17"/>
      <c r="K1612" s="17"/>
      <c r="L1612" s="17"/>
      <c r="M1612" s="17"/>
      <c r="N1612" s="17"/>
      <c r="O1612" s="17"/>
      <c r="P1612" s="17"/>
      <c r="Q1612" s="17"/>
      <c r="R1612" s="17"/>
      <c r="S1612" s="17"/>
      <c r="T1612" s="17"/>
    </row>
    <row r="1613" spans="1:20" x14ac:dyDescent="0.25">
      <c r="A1613" s="17"/>
      <c r="B1613" s="17"/>
      <c r="C1613" s="17"/>
      <c r="D1613" s="17"/>
      <c r="E1613" s="17"/>
      <c r="F1613" s="17"/>
      <c r="G1613" s="17"/>
      <c r="H1613" s="17"/>
      <c r="I1613" s="17"/>
      <c r="J1613" s="17"/>
      <c r="K1613" s="17"/>
      <c r="L1613" s="17"/>
      <c r="M1613" s="17"/>
      <c r="N1613" s="17"/>
      <c r="O1613" s="17"/>
      <c r="P1613" s="17"/>
      <c r="Q1613" s="17"/>
      <c r="R1613" s="17"/>
      <c r="S1613" s="17"/>
      <c r="T1613" s="17"/>
    </row>
    <row r="1614" spans="1:20" x14ac:dyDescent="0.25">
      <c r="A1614" s="17"/>
      <c r="B1614" s="17"/>
      <c r="C1614" s="17"/>
      <c r="D1614" s="17"/>
      <c r="E1614" s="17"/>
      <c r="F1614" s="17"/>
      <c r="G1614" s="17"/>
      <c r="H1614" s="17"/>
      <c r="I1614" s="17"/>
      <c r="J1614" s="17"/>
      <c r="K1614" s="17"/>
      <c r="L1614" s="17"/>
      <c r="M1614" s="17"/>
      <c r="N1614" s="17"/>
      <c r="O1614" s="17"/>
      <c r="P1614" s="17"/>
      <c r="Q1614" s="17"/>
      <c r="R1614" s="17"/>
      <c r="S1614" s="17"/>
      <c r="T1614" s="17"/>
    </row>
    <row r="1615" spans="1:20" x14ac:dyDescent="0.25">
      <c r="A1615" s="17"/>
      <c r="B1615" s="17"/>
      <c r="C1615" s="17"/>
      <c r="D1615" s="17"/>
      <c r="E1615" s="17"/>
      <c r="F1615" s="17"/>
      <c r="G1615" s="17"/>
      <c r="H1615" s="17"/>
      <c r="I1615" s="17"/>
      <c r="J1615" s="17"/>
      <c r="K1615" s="17"/>
      <c r="L1615" s="17"/>
      <c r="M1615" s="17"/>
      <c r="N1615" s="17"/>
      <c r="O1615" s="17"/>
      <c r="P1615" s="17"/>
      <c r="Q1615" s="17"/>
      <c r="R1615" s="17"/>
      <c r="S1615" s="17"/>
      <c r="T1615" s="17"/>
    </row>
    <row r="1616" spans="1:20" x14ac:dyDescent="0.25">
      <c r="A1616" s="17"/>
      <c r="B1616" s="17"/>
      <c r="C1616" s="17"/>
      <c r="D1616" s="17"/>
      <c r="E1616" s="17"/>
      <c r="F1616" s="17"/>
      <c r="G1616" s="17"/>
      <c r="H1616" s="17"/>
      <c r="I1616" s="17"/>
      <c r="J1616" s="17"/>
      <c r="K1616" s="17"/>
      <c r="L1616" s="17"/>
      <c r="M1616" s="17"/>
      <c r="N1616" s="17"/>
      <c r="O1616" s="17"/>
      <c r="P1616" s="17"/>
      <c r="Q1616" s="17"/>
      <c r="R1616" s="17"/>
      <c r="S1616" s="17"/>
      <c r="T1616" s="17"/>
    </row>
    <row r="1617" spans="1:20" x14ac:dyDescent="0.25">
      <c r="A1617" s="17"/>
      <c r="B1617" s="17"/>
      <c r="C1617" s="17"/>
      <c r="D1617" s="17"/>
      <c r="E1617" s="17"/>
      <c r="F1617" s="17"/>
      <c r="G1617" s="17"/>
      <c r="H1617" s="17"/>
      <c r="I1617" s="17"/>
      <c r="J1617" s="17"/>
      <c r="K1617" s="17"/>
      <c r="L1617" s="17"/>
      <c r="M1617" s="17"/>
      <c r="N1617" s="17"/>
      <c r="O1617" s="17"/>
      <c r="P1617" s="17"/>
      <c r="Q1617" s="17"/>
      <c r="R1617" s="17"/>
      <c r="S1617" s="17"/>
      <c r="T1617" s="17"/>
    </row>
    <row r="1618" spans="1:20" x14ac:dyDescent="0.25">
      <c r="A1618" s="17"/>
      <c r="B1618" s="17"/>
      <c r="C1618" s="17"/>
      <c r="D1618" s="17"/>
      <c r="E1618" s="17"/>
      <c r="F1618" s="17"/>
      <c r="G1618" s="17"/>
      <c r="H1618" s="17"/>
      <c r="I1618" s="17"/>
      <c r="J1618" s="17"/>
      <c r="K1618" s="17"/>
      <c r="L1618" s="17"/>
      <c r="M1618" s="17"/>
      <c r="N1618" s="17"/>
      <c r="O1618" s="17"/>
      <c r="P1618" s="17"/>
      <c r="Q1618" s="17"/>
      <c r="R1618" s="17"/>
      <c r="S1618" s="17"/>
      <c r="T1618" s="17"/>
    </row>
    <row r="1619" spans="1:20" x14ac:dyDescent="0.25">
      <c r="A1619" s="17"/>
      <c r="B1619" s="17"/>
      <c r="C1619" s="17"/>
      <c r="D1619" s="17"/>
      <c r="E1619" s="17"/>
      <c r="F1619" s="17"/>
      <c r="G1619" s="17"/>
      <c r="H1619" s="17"/>
      <c r="I1619" s="17"/>
      <c r="J1619" s="17"/>
      <c r="K1619" s="17"/>
      <c r="L1619" s="17"/>
      <c r="M1619" s="17"/>
      <c r="N1619" s="17"/>
      <c r="O1619" s="17"/>
      <c r="P1619" s="17"/>
      <c r="Q1619" s="17"/>
      <c r="R1619" s="17"/>
      <c r="S1619" s="17"/>
      <c r="T1619" s="17"/>
    </row>
    <row r="1620" spans="1:20" x14ac:dyDescent="0.25">
      <c r="A1620" s="17"/>
      <c r="B1620" s="17"/>
      <c r="C1620" s="17"/>
      <c r="D1620" s="17"/>
      <c r="E1620" s="17"/>
      <c r="F1620" s="17"/>
      <c r="G1620" s="17"/>
      <c r="H1620" s="17"/>
      <c r="I1620" s="17"/>
      <c r="J1620" s="17"/>
      <c r="K1620" s="17"/>
      <c r="L1620" s="17"/>
      <c r="M1620" s="17"/>
      <c r="N1620" s="17"/>
      <c r="O1620" s="17"/>
      <c r="P1620" s="17"/>
      <c r="Q1620" s="17"/>
      <c r="R1620" s="17"/>
      <c r="S1620" s="17"/>
      <c r="T1620" s="17"/>
    </row>
    <row r="1621" spans="1:20" x14ac:dyDescent="0.25">
      <c r="A1621" s="17"/>
      <c r="B1621" s="17"/>
      <c r="C1621" s="17"/>
      <c r="D1621" s="17"/>
      <c r="E1621" s="17"/>
      <c r="F1621" s="17"/>
      <c r="G1621" s="17"/>
      <c r="H1621" s="17"/>
      <c r="I1621" s="17"/>
      <c r="J1621" s="17"/>
      <c r="K1621" s="17"/>
      <c r="L1621" s="17"/>
      <c r="M1621" s="17"/>
      <c r="N1621" s="17"/>
      <c r="O1621" s="17"/>
      <c r="P1621" s="17"/>
      <c r="Q1621" s="17"/>
      <c r="R1621" s="17"/>
      <c r="S1621" s="17"/>
      <c r="T1621" s="17"/>
    </row>
    <row r="1622" spans="1:20" x14ac:dyDescent="0.25">
      <c r="A1622" s="17"/>
      <c r="B1622" s="17"/>
      <c r="C1622" s="17"/>
      <c r="D1622" s="17"/>
      <c r="E1622" s="17"/>
      <c r="F1622" s="17"/>
      <c r="G1622" s="17"/>
      <c r="H1622" s="17"/>
      <c r="I1622" s="17"/>
      <c r="J1622" s="17"/>
      <c r="K1622" s="17"/>
      <c r="L1622" s="17"/>
      <c r="M1622" s="17"/>
      <c r="N1622" s="17"/>
      <c r="O1622" s="17"/>
      <c r="P1622" s="17"/>
      <c r="Q1622" s="17"/>
      <c r="R1622" s="17"/>
      <c r="S1622" s="17"/>
      <c r="T1622" s="17"/>
    </row>
    <row r="1623" spans="1:20" x14ac:dyDescent="0.25">
      <c r="A1623" s="17"/>
      <c r="B1623" s="17"/>
      <c r="C1623" s="17"/>
      <c r="D1623" s="17"/>
      <c r="E1623" s="17"/>
      <c r="F1623" s="17"/>
      <c r="G1623" s="17"/>
      <c r="H1623" s="17"/>
      <c r="I1623" s="17"/>
      <c r="J1623" s="17"/>
      <c r="K1623" s="17"/>
      <c r="L1623" s="17"/>
      <c r="M1623" s="17"/>
      <c r="N1623" s="17"/>
      <c r="O1623" s="17"/>
      <c r="P1623" s="17"/>
      <c r="Q1623" s="17"/>
      <c r="R1623" s="17"/>
      <c r="S1623" s="17"/>
      <c r="T1623" s="17"/>
    </row>
    <row r="1624" spans="1:20" x14ac:dyDescent="0.25">
      <c r="A1624" s="17"/>
      <c r="B1624" s="17"/>
      <c r="C1624" s="17"/>
      <c r="D1624" s="17"/>
      <c r="E1624" s="17"/>
      <c r="F1624" s="17"/>
      <c r="G1624" s="17"/>
      <c r="H1624" s="17"/>
      <c r="I1624" s="17"/>
      <c r="J1624" s="17"/>
      <c r="K1624" s="17"/>
      <c r="L1624" s="17"/>
      <c r="M1624" s="17"/>
      <c r="N1624" s="17"/>
      <c r="O1624" s="17"/>
      <c r="P1624" s="17"/>
      <c r="Q1624" s="17"/>
      <c r="R1624" s="17"/>
      <c r="S1624" s="17"/>
      <c r="T1624" s="17"/>
    </row>
    <row r="1625" spans="1:20" x14ac:dyDescent="0.25">
      <c r="A1625" s="17"/>
      <c r="B1625" s="17"/>
      <c r="C1625" s="17"/>
      <c r="D1625" s="17"/>
      <c r="E1625" s="17"/>
      <c r="F1625" s="17"/>
      <c r="G1625" s="17"/>
      <c r="H1625" s="17"/>
      <c r="I1625" s="17"/>
      <c r="J1625" s="17"/>
      <c r="K1625" s="17"/>
      <c r="L1625" s="17"/>
      <c r="M1625" s="17"/>
      <c r="N1625" s="17"/>
      <c r="O1625" s="17"/>
      <c r="P1625" s="17"/>
      <c r="Q1625" s="17"/>
      <c r="R1625" s="17"/>
      <c r="S1625" s="17"/>
      <c r="T1625" s="17"/>
    </row>
    <row r="1626" spans="1:20" x14ac:dyDescent="0.25">
      <c r="A1626" s="17"/>
      <c r="B1626" s="17"/>
      <c r="C1626" s="17"/>
      <c r="D1626" s="17"/>
      <c r="E1626" s="17"/>
      <c r="F1626" s="17"/>
      <c r="G1626" s="17"/>
      <c r="H1626" s="17"/>
      <c r="I1626" s="17"/>
      <c r="J1626" s="17"/>
      <c r="K1626" s="17"/>
      <c r="L1626" s="17"/>
      <c r="M1626" s="17"/>
      <c r="N1626" s="17"/>
      <c r="O1626" s="17"/>
      <c r="P1626" s="17"/>
      <c r="Q1626" s="17"/>
      <c r="R1626" s="17"/>
      <c r="S1626" s="17"/>
      <c r="T1626" s="17"/>
    </row>
    <row r="1627" spans="1:20" x14ac:dyDescent="0.25">
      <c r="A1627" s="17"/>
      <c r="B1627" s="17"/>
      <c r="C1627" s="17"/>
      <c r="D1627" s="17"/>
      <c r="E1627" s="17"/>
      <c r="F1627" s="17"/>
      <c r="G1627" s="17"/>
      <c r="H1627" s="17"/>
      <c r="I1627" s="17"/>
      <c r="J1627" s="17"/>
      <c r="K1627" s="17"/>
      <c r="L1627" s="17"/>
      <c r="M1627" s="17"/>
      <c r="N1627" s="17"/>
      <c r="O1627" s="17"/>
      <c r="P1627" s="17"/>
      <c r="Q1627" s="17"/>
      <c r="R1627" s="17"/>
      <c r="S1627" s="17"/>
      <c r="T1627" s="17"/>
    </row>
    <row r="1628" spans="1:20" x14ac:dyDescent="0.25">
      <c r="A1628" s="17"/>
      <c r="B1628" s="17"/>
      <c r="C1628" s="17"/>
      <c r="D1628" s="17"/>
      <c r="E1628" s="17"/>
      <c r="F1628" s="17"/>
      <c r="G1628" s="17"/>
      <c r="H1628" s="17"/>
      <c r="I1628" s="17"/>
      <c r="J1628" s="17"/>
      <c r="K1628" s="17"/>
      <c r="L1628" s="17"/>
      <c r="M1628" s="17"/>
      <c r="N1628" s="17"/>
      <c r="O1628" s="17"/>
      <c r="P1628" s="17"/>
      <c r="Q1628" s="17"/>
      <c r="R1628" s="17"/>
      <c r="S1628" s="17"/>
      <c r="T1628" s="17"/>
    </row>
    <row r="1629" spans="1:20" x14ac:dyDescent="0.25">
      <c r="A1629" s="17"/>
      <c r="B1629" s="17"/>
      <c r="C1629" s="17"/>
      <c r="D1629" s="17"/>
      <c r="E1629" s="17"/>
      <c r="F1629" s="17"/>
      <c r="G1629" s="17"/>
      <c r="H1629" s="17"/>
      <c r="I1629" s="17"/>
      <c r="J1629" s="17"/>
      <c r="K1629" s="17"/>
      <c r="L1629" s="17"/>
      <c r="M1629" s="17"/>
      <c r="N1629" s="17"/>
      <c r="O1629" s="17"/>
      <c r="P1629" s="17"/>
      <c r="Q1629" s="17"/>
      <c r="R1629" s="17"/>
      <c r="S1629" s="17"/>
      <c r="T1629" s="17"/>
    </row>
    <row r="1630" spans="1:20" x14ac:dyDescent="0.25">
      <c r="A1630" s="17"/>
      <c r="B1630" s="17"/>
      <c r="C1630" s="17"/>
      <c r="D1630" s="17"/>
      <c r="E1630" s="17"/>
      <c r="F1630" s="17"/>
      <c r="G1630" s="17"/>
      <c r="H1630" s="17"/>
      <c r="I1630" s="17"/>
      <c r="J1630" s="17"/>
      <c r="K1630" s="17"/>
      <c r="L1630" s="17"/>
      <c r="M1630" s="17"/>
      <c r="N1630" s="17"/>
      <c r="O1630" s="17"/>
      <c r="P1630" s="17"/>
      <c r="Q1630" s="17"/>
      <c r="R1630" s="17"/>
      <c r="S1630" s="17"/>
      <c r="T1630" s="17"/>
    </row>
    <row r="1631" spans="1:20" x14ac:dyDescent="0.25">
      <c r="A1631" s="17"/>
      <c r="B1631" s="17"/>
      <c r="C1631" s="17"/>
      <c r="D1631" s="17"/>
      <c r="E1631" s="17"/>
      <c r="F1631" s="17"/>
      <c r="G1631" s="17"/>
      <c r="H1631" s="17"/>
      <c r="I1631" s="17"/>
      <c r="J1631" s="17"/>
      <c r="K1631" s="17"/>
      <c r="L1631" s="17"/>
      <c r="M1631" s="17"/>
      <c r="N1631" s="17"/>
      <c r="O1631" s="17"/>
      <c r="P1631" s="17"/>
      <c r="Q1631" s="17"/>
      <c r="R1631" s="17"/>
      <c r="S1631" s="17"/>
      <c r="T1631" s="17"/>
    </row>
    <row r="1632" spans="1:20" x14ac:dyDescent="0.25">
      <c r="A1632" s="17"/>
      <c r="B1632" s="17"/>
      <c r="C1632" s="17"/>
      <c r="D1632" s="17"/>
      <c r="E1632" s="17"/>
      <c r="F1632" s="17"/>
      <c r="G1632" s="17"/>
      <c r="H1632" s="17"/>
      <c r="I1632" s="17"/>
      <c r="J1632" s="17"/>
      <c r="K1632" s="17"/>
      <c r="L1632" s="17"/>
      <c r="M1632" s="17"/>
      <c r="N1632" s="17"/>
      <c r="O1632" s="17"/>
      <c r="P1632" s="17"/>
      <c r="Q1632" s="17"/>
      <c r="R1632" s="17"/>
      <c r="S1632" s="17"/>
      <c r="T1632" s="17"/>
    </row>
    <row r="1633" spans="1:20" x14ac:dyDescent="0.25">
      <c r="A1633" s="17"/>
      <c r="B1633" s="17"/>
      <c r="C1633" s="17"/>
      <c r="D1633" s="17"/>
      <c r="E1633" s="17"/>
      <c r="F1633" s="17"/>
      <c r="G1633" s="17"/>
      <c r="H1633" s="17"/>
      <c r="I1633" s="17"/>
      <c r="J1633" s="17"/>
      <c r="K1633" s="17"/>
      <c r="L1633" s="17"/>
      <c r="M1633" s="17"/>
      <c r="N1633" s="17"/>
      <c r="O1633" s="17"/>
      <c r="P1633" s="17"/>
      <c r="Q1633" s="17"/>
      <c r="R1633" s="17"/>
      <c r="S1633" s="17"/>
      <c r="T1633" s="17"/>
    </row>
    <row r="1634" spans="1:20" x14ac:dyDescent="0.25">
      <c r="A1634" s="17"/>
      <c r="B1634" s="17"/>
      <c r="C1634" s="17"/>
      <c r="D1634" s="17"/>
      <c r="E1634" s="17"/>
      <c r="F1634" s="17"/>
      <c r="G1634" s="17"/>
      <c r="H1634" s="17"/>
      <c r="I1634" s="17"/>
      <c r="J1634" s="17"/>
      <c r="K1634" s="17"/>
      <c r="L1634" s="17"/>
      <c r="M1634" s="17"/>
      <c r="N1634" s="17"/>
      <c r="O1634" s="17"/>
      <c r="P1634" s="17"/>
      <c r="Q1634" s="17"/>
      <c r="R1634" s="17"/>
      <c r="S1634" s="17"/>
      <c r="T1634" s="17"/>
    </row>
    <row r="1635" spans="1:20" x14ac:dyDescent="0.25">
      <c r="A1635" s="17"/>
      <c r="B1635" s="17"/>
      <c r="C1635" s="17"/>
      <c r="D1635" s="17"/>
      <c r="E1635" s="17"/>
      <c r="F1635" s="17"/>
      <c r="G1635" s="17"/>
      <c r="H1635" s="17"/>
      <c r="I1635" s="17"/>
      <c r="J1635" s="17"/>
      <c r="K1635" s="17"/>
      <c r="L1635" s="17"/>
      <c r="M1635" s="17"/>
      <c r="N1635" s="17"/>
      <c r="O1635" s="17"/>
      <c r="P1635" s="17"/>
      <c r="Q1635" s="17"/>
      <c r="R1635" s="17"/>
      <c r="S1635" s="17"/>
      <c r="T1635" s="17"/>
    </row>
    <row r="1636" spans="1:20" x14ac:dyDescent="0.25">
      <c r="A1636" s="17"/>
      <c r="B1636" s="17"/>
      <c r="C1636" s="17"/>
      <c r="D1636" s="17"/>
      <c r="E1636" s="17"/>
      <c r="F1636" s="17"/>
      <c r="G1636" s="17"/>
      <c r="H1636" s="17"/>
      <c r="I1636" s="17"/>
      <c r="J1636" s="17"/>
      <c r="K1636" s="17"/>
      <c r="L1636" s="17"/>
      <c r="M1636" s="17"/>
      <c r="N1636" s="17"/>
      <c r="O1636" s="17"/>
      <c r="P1636" s="17"/>
      <c r="Q1636" s="17"/>
      <c r="R1636" s="17"/>
      <c r="S1636" s="17"/>
      <c r="T1636" s="17"/>
    </row>
    <row r="1637" spans="1:20" x14ac:dyDescent="0.25">
      <c r="A1637" s="17"/>
      <c r="B1637" s="17"/>
      <c r="C1637" s="17"/>
      <c r="D1637" s="17"/>
      <c r="E1637" s="17"/>
      <c r="F1637" s="17"/>
      <c r="G1637" s="17"/>
      <c r="H1637" s="17"/>
      <c r="I1637" s="17"/>
      <c r="J1637" s="17"/>
      <c r="K1637" s="17"/>
      <c r="L1637" s="17"/>
      <c r="M1637" s="17"/>
      <c r="N1637" s="17"/>
      <c r="O1637" s="17"/>
      <c r="P1637" s="17"/>
      <c r="Q1637" s="17"/>
      <c r="R1637" s="17"/>
      <c r="S1637" s="17"/>
      <c r="T1637" s="17"/>
    </row>
    <row r="1638" spans="1:20" x14ac:dyDescent="0.25">
      <c r="A1638" s="17"/>
      <c r="B1638" s="17"/>
      <c r="C1638" s="17"/>
      <c r="D1638" s="17"/>
      <c r="E1638" s="17"/>
      <c r="F1638" s="17"/>
      <c r="G1638" s="17"/>
      <c r="H1638" s="17"/>
      <c r="I1638" s="17"/>
      <c r="J1638" s="17"/>
      <c r="K1638" s="17"/>
      <c r="L1638" s="17"/>
      <c r="M1638" s="17"/>
      <c r="N1638" s="17"/>
      <c r="O1638" s="17"/>
      <c r="P1638" s="17"/>
      <c r="Q1638" s="17"/>
      <c r="R1638" s="17"/>
      <c r="S1638" s="17"/>
      <c r="T1638" s="17"/>
    </row>
    <row r="1639" spans="1:20" x14ac:dyDescent="0.25">
      <c r="A1639" s="17"/>
      <c r="B1639" s="17"/>
      <c r="C1639" s="17"/>
      <c r="D1639" s="17"/>
      <c r="E1639" s="17"/>
      <c r="F1639" s="17"/>
      <c r="G1639" s="17"/>
      <c r="H1639" s="17"/>
      <c r="I1639" s="17"/>
      <c r="J1639" s="17"/>
      <c r="K1639" s="17"/>
      <c r="L1639" s="17"/>
      <c r="M1639" s="17"/>
      <c r="N1639" s="17"/>
      <c r="O1639" s="17"/>
      <c r="P1639" s="17"/>
      <c r="Q1639" s="17"/>
      <c r="R1639" s="17"/>
      <c r="S1639" s="17"/>
      <c r="T1639" s="17"/>
    </row>
    <row r="1640" spans="1:20" x14ac:dyDescent="0.25">
      <c r="A1640" s="17"/>
      <c r="B1640" s="17"/>
      <c r="C1640" s="17"/>
      <c r="D1640" s="17"/>
      <c r="E1640" s="17"/>
      <c r="F1640" s="17"/>
      <c r="G1640" s="17"/>
      <c r="H1640" s="17"/>
      <c r="I1640" s="17"/>
      <c r="J1640" s="17"/>
      <c r="K1640" s="17"/>
      <c r="L1640" s="17"/>
      <c r="M1640" s="17"/>
      <c r="N1640" s="17"/>
      <c r="O1640" s="17"/>
      <c r="P1640" s="17"/>
      <c r="Q1640" s="17"/>
      <c r="R1640" s="17"/>
      <c r="S1640" s="17"/>
      <c r="T1640" s="17"/>
    </row>
    <row r="1641" spans="1:20" x14ac:dyDescent="0.25">
      <c r="A1641" s="17"/>
      <c r="B1641" s="17"/>
      <c r="C1641" s="17"/>
      <c r="D1641" s="17"/>
      <c r="E1641" s="17"/>
      <c r="F1641" s="17"/>
      <c r="G1641" s="17"/>
      <c r="H1641" s="17"/>
      <c r="I1641" s="17"/>
      <c r="J1641" s="17"/>
      <c r="K1641" s="17"/>
      <c r="L1641" s="17"/>
      <c r="M1641" s="17"/>
      <c r="N1641" s="17"/>
      <c r="O1641" s="17"/>
      <c r="P1641" s="17"/>
      <c r="Q1641" s="17"/>
      <c r="R1641" s="17"/>
      <c r="S1641" s="17"/>
      <c r="T1641" s="17"/>
    </row>
    <row r="1642" spans="1:20" x14ac:dyDescent="0.25">
      <c r="A1642" s="17"/>
      <c r="B1642" s="17"/>
      <c r="C1642" s="17"/>
      <c r="D1642" s="17"/>
      <c r="E1642" s="17"/>
      <c r="F1642" s="17"/>
      <c r="G1642" s="17"/>
      <c r="H1642" s="17"/>
      <c r="I1642" s="17"/>
      <c r="J1642" s="17"/>
      <c r="K1642" s="17"/>
      <c r="L1642" s="17"/>
      <c r="M1642" s="17"/>
      <c r="N1642" s="17"/>
      <c r="O1642" s="17"/>
      <c r="P1642" s="17"/>
      <c r="Q1642" s="17"/>
      <c r="R1642" s="17"/>
      <c r="S1642" s="17"/>
      <c r="T1642" s="17"/>
    </row>
    <row r="1643" spans="1:20" x14ac:dyDescent="0.25">
      <c r="A1643" s="17"/>
      <c r="B1643" s="17"/>
      <c r="C1643" s="17"/>
      <c r="D1643" s="17"/>
      <c r="E1643" s="17"/>
      <c r="F1643" s="17"/>
      <c r="G1643" s="17"/>
      <c r="H1643" s="17"/>
      <c r="I1643" s="17"/>
      <c r="J1643" s="17"/>
      <c r="K1643" s="17"/>
      <c r="L1643" s="17"/>
      <c r="M1643" s="17"/>
      <c r="N1643" s="17"/>
      <c r="O1643" s="17"/>
      <c r="P1643" s="17"/>
      <c r="Q1643" s="17"/>
      <c r="R1643" s="17"/>
      <c r="S1643" s="17"/>
      <c r="T1643" s="17"/>
    </row>
    <row r="1644" spans="1:20" x14ac:dyDescent="0.25">
      <c r="A1644" s="17"/>
      <c r="B1644" s="17"/>
      <c r="C1644" s="17"/>
      <c r="D1644" s="17"/>
      <c r="E1644" s="40"/>
      <c r="F1644" s="17"/>
      <c r="G1644" s="17"/>
      <c r="H1644" s="17"/>
      <c r="I1644" s="17"/>
      <c r="J1644" s="17"/>
      <c r="K1644" s="17"/>
      <c r="L1644" s="17"/>
      <c r="M1644" s="17"/>
      <c r="N1644" s="17"/>
      <c r="O1644" s="17"/>
      <c r="P1644" s="17"/>
      <c r="Q1644" s="17"/>
      <c r="R1644" s="17"/>
      <c r="S1644" s="17"/>
      <c r="T1644" s="17"/>
    </row>
    <row r="1645" spans="1:20" x14ac:dyDescent="0.25">
      <c r="A1645" s="17"/>
      <c r="B1645" s="17"/>
      <c r="C1645" s="17"/>
      <c r="D1645" s="17"/>
      <c r="E1645" s="17"/>
      <c r="F1645" s="17"/>
      <c r="G1645" s="17"/>
      <c r="H1645" s="17"/>
      <c r="I1645" s="17"/>
      <c r="J1645" s="17"/>
      <c r="K1645" s="17"/>
      <c r="L1645" s="17"/>
      <c r="M1645" s="17"/>
      <c r="N1645" s="17"/>
      <c r="O1645" s="17"/>
      <c r="P1645" s="17"/>
      <c r="Q1645" s="17"/>
      <c r="R1645" s="17"/>
      <c r="S1645" s="17"/>
      <c r="T1645" s="17"/>
    </row>
    <row r="1646" spans="1:20" x14ac:dyDescent="0.25">
      <c r="A1646" s="17"/>
      <c r="B1646" s="17"/>
      <c r="C1646" s="17"/>
      <c r="D1646" s="17"/>
      <c r="E1646" s="17"/>
      <c r="F1646" s="17"/>
      <c r="G1646" s="17"/>
      <c r="H1646" s="17"/>
      <c r="I1646" s="17"/>
      <c r="J1646" s="17"/>
      <c r="K1646" s="17"/>
      <c r="L1646" s="17"/>
      <c r="M1646" s="17"/>
      <c r="N1646" s="17"/>
      <c r="O1646" s="17"/>
      <c r="P1646" s="17"/>
      <c r="Q1646" s="17"/>
      <c r="R1646" s="17"/>
      <c r="S1646" s="17"/>
      <c r="T1646" s="17"/>
    </row>
    <row r="1647" spans="1:20" x14ac:dyDescent="0.25">
      <c r="A1647" s="17"/>
      <c r="B1647" s="17"/>
      <c r="C1647" s="17"/>
      <c r="D1647" s="17"/>
      <c r="E1647" s="17"/>
      <c r="F1647" s="17"/>
      <c r="G1647" s="17"/>
      <c r="H1647" s="17"/>
      <c r="I1647" s="17"/>
      <c r="J1647" s="17"/>
      <c r="K1647" s="17"/>
      <c r="L1647" s="17"/>
      <c r="M1647" s="17"/>
      <c r="N1647" s="17"/>
      <c r="O1647" s="17"/>
      <c r="P1647" s="17"/>
      <c r="Q1647" s="17"/>
      <c r="R1647" s="17"/>
      <c r="S1647" s="17"/>
      <c r="T1647" s="17"/>
    </row>
    <row r="1648" spans="1:20" x14ac:dyDescent="0.25">
      <c r="A1648" s="17"/>
      <c r="B1648" s="17"/>
      <c r="C1648" s="17"/>
      <c r="D1648" s="17"/>
      <c r="E1648" s="17"/>
      <c r="F1648" s="17"/>
      <c r="G1648" s="17"/>
      <c r="H1648" s="17"/>
      <c r="I1648" s="17"/>
      <c r="J1648" s="17"/>
      <c r="K1648" s="17"/>
      <c r="L1648" s="17"/>
      <c r="M1648" s="17"/>
      <c r="N1648" s="17"/>
      <c r="O1648" s="17"/>
      <c r="P1648" s="17"/>
      <c r="Q1648" s="17"/>
      <c r="R1648" s="17"/>
      <c r="S1648" s="17"/>
      <c r="T1648" s="17"/>
    </row>
    <row r="1649" spans="1:20" x14ac:dyDescent="0.25">
      <c r="A1649" s="17"/>
      <c r="B1649" s="17"/>
      <c r="C1649" s="17"/>
      <c r="D1649" s="17"/>
      <c r="E1649" s="17"/>
      <c r="F1649" s="17"/>
      <c r="G1649" s="17"/>
      <c r="H1649" s="17"/>
      <c r="I1649" s="17"/>
      <c r="J1649" s="17"/>
      <c r="K1649" s="17"/>
      <c r="L1649" s="17"/>
      <c r="M1649" s="17"/>
      <c r="N1649" s="17"/>
      <c r="O1649" s="17"/>
      <c r="P1649" s="17"/>
      <c r="Q1649" s="17"/>
      <c r="R1649" s="17"/>
      <c r="S1649" s="17"/>
      <c r="T1649" s="17"/>
    </row>
    <row r="1650" spans="1:20" x14ac:dyDescent="0.25">
      <c r="A1650" s="17"/>
      <c r="B1650" s="17"/>
      <c r="C1650" s="17"/>
      <c r="D1650" s="17"/>
      <c r="E1650" s="17"/>
      <c r="F1650" s="17"/>
      <c r="G1650" s="17"/>
      <c r="H1650" s="17"/>
      <c r="I1650" s="17"/>
      <c r="J1650" s="17"/>
      <c r="K1650" s="17"/>
      <c r="L1650" s="17"/>
      <c r="M1650" s="17"/>
      <c r="N1650" s="17"/>
      <c r="O1650" s="17"/>
      <c r="P1650" s="17"/>
      <c r="Q1650" s="17"/>
      <c r="R1650" s="17"/>
      <c r="S1650" s="17"/>
      <c r="T1650" s="17"/>
    </row>
    <row r="1651" spans="1:20" x14ac:dyDescent="0.25">
      <c r="A1651" s="17"/>
      <c r="B1651" s="17"/>
      <c r="C1651" s="17"/>
      <c r="D1651" s="17"/>
      <c r="E1651" s="17"/>
      <c r="F1651" s="17"/>
      <c r="G1651" s="17"/>
      <c r="H1651" s="17"/>
      <c r="I1651" s="17"/>
      <c r="J1651" s="17"/>
      <c r="K1651" s="17"/>
      <c r="L1651" s="17"/>
      <c r="M1651" s="17"/>
      <c r="N1651" s="17"/>
      <c r="O1651" s="17"/>
      <c r="P1651" s="17"/>
      <c r="Q1651" s="17"/>
      <c r="R1651" s="17"/>
      <c r="S1651" s="17"/>
      <c r="T1651" s="17"/>
    </row>
    <row r="1652" spans="1:20" x14ac:dyDescent="0.25">
      <c r="A1652" s="17"/>
      <c r="B1652" s="17"/>
      <c r="C1652" s="17"/>
      <c r="D1652" s="17"/>
      <c r="E1652" s="17"/>
      <c r="F1652" s="17"/>
      <c r="G1652" s="17"/>
      <c r="H1652" s="17"/>
      <c r="I1652" s="17"/>
      <c r="J1652" s="17"/>
      <c r="K1652" s="17"/>
      <c r="L1652" s="17"/>
      <c r="M1652" s="17"/>
      <c r="N1652" s="17"/>
      <c r="O1652" s="17"/>
      <c r="P1652" s="17"/>
      <c r="Q1652" s="17"/>
      <c r="R1652" s="17"/>
      <c r="S1652" s="17"/>
      <c r="T1652" s="17"/>
    </row>
    <row r="1653" spans="1:20" x14ac:dyDescent="0.25">
      <c r="A1653" s="17"/>
      <c r="B1653" s="17"/>
      <c r="C1653" s="17"/>
      <c r="D1653" s="17"/>
      <c r="E1653" s="17"/>
      <c r="F1653" s="17"/>
      <c r="G1653" s="17"/>
      <c r="H1653" s="17"/>
      <c r="I1653" s="17"/>
      <c r="J1653" s="17"/>
      <c r="K1653" s="17"/>
      <c r="L1653" s="17"/>
      <c r="M1653" s="17"/>
      <c r="N1653" s="17"/>
      <c r="O1653" s="17"/>
      <c r="P1653" s="17"/>
      <c r="Q1653" s="17"/>
      <c r="R1653" s="17"/>
      <c r="S1653" s="17"/>
      <c r="T1653" s="17"/>
    </row>
    <row r="1654" spans="1:20" x14ac:dyDescent="0.25">
      <c r="A1654" s="17"/>
      <c r="B1654" s="17"/>
      <c r="C1654" s="17"/>
      <c r="D1654" s="17"/>
      <c r="E1654" s="17"/>
      <c r="F1654" s="17"/>
      <c r="G1654" s="17"/>
      <c r="H1654" s="17"/>
      <c r="I1654" s="17"/>
      <c r="J1654" s="17"/>
      <c r="K1654" s="17"/>
      <c r="L1654" s="17"/>
      <c r="M1654" s="17"/>
      <c r="N1654" s="17"/>
      <c r="O1654" s="17"/>
      <c r="P1654" s="17"/>
      <c r="Q1654" s="17"/>
      <c r="R1654" s="17"/>
      <c r="S1654" s="17"/>
      <c r="T1654" s="17"/>
    </row>
    <row r="1655" spans="1:20" x14ac:dyDescent="0.25">
      <c r="A1655" s="17"/>
      <c r="B1655" s="17"/>
      <c r="C1655" s="17"/>
      <c r="D1655" s="17"/>
      <c r="E1655" s="17"/>
      <c r="F1655" s="17"/>
      <c r="G1655" s="17"/>
      <c r="H1655" s="17"/>
      <c r="I1655" s="17"/>
      <c r="J1655" s="17"/>
      <c r="K1655" s="17"/>
      <c r="L1655" s="17"/>
      <c r="M1655" s="17"/>
      <c r="N1655" s="17"/>
      <c r="O1655" s="17"/>
      <c r="P1655" s="17"/>
      <c r="Q1655" s="17"/>
      <c r="R1655" s="17"/>
      <c r="S1655" s="17"/>
      <c r="T1655" s="17"/>
    </row>
    <row r="1656" spans="1:20" x14ac:dyDescent="0.25">
      <c r="A1656" s="17"/>
      <c r="B1656" s="17"/>
      <c r="C1656" s="17"/>
      <c r="D1656" s="17"/>
      <c r="E1656" s="17"/>
      <c r="F1656" s="17"/>
      <c r="G1656" s="17"/>
      <c r="H1656" s="17"/>
      <c r="I1656" s="17"/>
      <c r="J1656" s="17"/>
      <c r="K1656" s="17"/>
      <c r="L1656" s="17"/>
      <c r="M1656" s="17"/>
      <c r="N1656" s="17"/>
      <c r="O1656" s="17"/>
      <c r="P1656" s="17"/>
      <c r="Q1656" s="17"/>
      <c r="R1656" s="17"/>
      <c r="S1656" s="17"/>
      <c r="T1656" s="17"/>
    </row>
    <row r="1657" spans="1:20" x14ac:dyDescent="0.25">
      <c r="A1657" s="17"/>
      <c r="B1657" s="17"/>
      <c r="C1657" s="17"/>
      <c r="D1657" s="17"/>
      <c r="E1657" s="17"/>
      <c r="F1657" s="17"/>
      <c r="G1657" s="17"/>
      <c r="H1657" s="17"/>
      <c r="I1657" s="17"/>
      <c r="J1657" s="17"/>
      <c r="K1657" s="17"/>
      <c r="L1657" s="17"/>
      <c r="M1657" s="17"/>
      <c r="N1657" s="17"/>
      <c r="O1657" s="17"/>
      <c r="P1657" s="17"/>
      <c r="Q1657" s="17"/>
      <c r="R1657" s="17"/>
      <c r="S1657" s="17"/>
      <c r="T1657" s="17"/>
    </row>
    <row r="1658" spans="1:20" x14ac:dyDescent="0.25">
      <c r="A1658" s="17"/>
      <c r="B1658" s="17"/>
      <c r="C1658" s="17"/>
      <c r="D1658" s="17"/>
      <c r="E1658" s="17"/>
      <c r="F1658" s="17"/>
      <c r="G1658" s="17"/>
      <c r="H1658" s="17"/>
      <c r="I1658" s="17"/>
      <c r="J1658" s="17"/>
      <c r="K1658" s="17"/>
      <c r="L1658" s="17"/>
      <c r="M1658" s="17"/>
      <c r="N1658" s="17"/>
      <c r="O1658" s="17"/>
      <c r="P1658" s="17"/>
      <c r="Q1658" s="17"/>
      <c r="R1658" s="17"/>
      <c r="S1658" s="17"/>
      <c r="T1658" s="17"/>
    </row>
    <row r="1659" spans="1:20" x14ac:dyDescent="0.25">
      <c r="A1659" s="17"/>
      <c r="B1659" s="17"/>
      <c r="C1659" s="17"/>
      <c r="D1659" s="17"/>
      <c r="E1659" s="17"/>
      <c r="F1659" s="17"/>
      <c r="G1659" s="17"/>
      <c r="H1659" s="17"/>
      <c r="I1659" s="17"/>
      <c r="J1659" s="17"/>
      <c r="K1659" s="17"/>
      <c r="L1659" s="17"/>
      <c r="M1659" s="17"/>
      <c r="N1659" s="17"/>
      <c r="O1659" s="17"/>
      <c r="P1659" s="17"/>
      <c r="Q1659" s="17"/>
      <c r="R1659" s="17"/>
      <c r="S1659" s="17"/>
      <c r="T1659" s="17"/>
    </row>
    <row r="1660" spans="1:20" x14ac:dyDescent="0.25">
      <c r="A1660" s="17"/>
      <c r="B1660" s="17"/>
      <c r="C1660" s="17"/>
      <c r="D1660" s="17"/>
      <c r="E1660" s="17"/>
      <c r="F1660" s="17"/>
      <c r="G1660" s="17"/>
      <c r="H1660" s="17"/>
      <c r="I1660" s="17"/>
      <c r="J1660" s="17"/>
      <c r="K1660" s="17"/>
      <c r="L1660" s="17"/>
      <c r="M1660" s="17"/>
      <c r="N1660" s="17"/>
      <c r="O1660" s="17"/>
      <c r="P1660" s="17"/>
      <c r="Q1660" s="17"/>
      <c r="R1660" s="17"/>
      <c r="S1660" s="17"/>
      <c r="T1660" s="17"/>
    </row>
    <row r="1661" spans="1:20" x14ac:dyDescent="0.25">
      <c r="A1661" s="17"/>
      <c r="B1661" s="17"/>
      <c r="C1661" s="17"/>
      <c r="D1661" s="17"/>
      <c r="E1661" s="17"/>
      <c r="F1661" s="17"/>
      <c r="G1661" s="17"/>
      <c r="H1661" s="17"/>
      <c r="I1661" s="17"/>
      <c r="J1661" s="17"/>
      <c r="K1661" s="17"/>
      <c r="L1661" s="17"/>
      <c r="M1661" s="17"/>
      <c r="N1661" s="17"/>
      <c r="O1661" s="17"/>
      <c r="P1661" s="17"/>
      <c r="Q1661" s="17"/>
      <c r="R1661" s="17"/>
      <c r="S1661" s="17"/>
      <c r="T1661" s="17"/>
    </row>
    <row r="1662" spans="1:20" x14ac:dyDescent="0.25">
      <c r="A1662" s="17"/>
      <c r="B1662" s="17"/>
      <c r="C1662" s="17"/>
      <c r="D1662" s="17"/>
      <c r="E1662" s="17"/>
      <c r="F1662" s="17"/>
      <c r="G1662" s="17"/>
      <c r="H1662" s="17"/>
      <c r="I1662" s="17"/>
      <c r="J1662" s="17"/>
      <c r="K1662" s="17"/>
      <c r="L1662" s="17"/>
      <c r="M1662" s="17"/>
      <c r="N1662" s="17"/>
      <c r="O1662" s="17"/>
      <c r="P1662" s="17"/>
      <c r="Q1662" s="17"/>
      <c r="R1662" s="17"/>
      <c r="S1662" s="17"/>
      <c r="T1662" s="17"/>
    </row>
    <row r="1663" spans="1:20" x14ac:dyDescent="0.25">
      <c r="A1663" s="17"/>
      <c r="B1663" s="17"/>
      <c r="C1663" s="17"/>
      <c r="D1663" s="17"/>
      <c r="E1663" s="17"/>
      <c r="F1663" s="17"/>
      <c r="G1663" s="17"/>
      <c r="H1663" s="17"/>
      <c r="I1663" s="17"/>
      <c r="J1663" s="17"/>
      <c r="K1663" s="17"/>
      <c r="L1663" s="17"/>
      <c r="M1663" s="17"/>
      <c r="N1663" s="17"/>
      <c r="O1663" s="17"/>
      <c r="P1663" s="17"/>
      <c r="Q1663" s="17"/>
      <c r="R1663" s="17"/>
      <c r="S1663" s="17"/>
      <c r="T1663" s="17"/>
    </row>
    <row r="1664" spans="1:20" x14ac:dyDescent="0.25">
      <c r="A1664" s="17"/>
      <c r="B1664" s="17"/>
      <c r="C1664" s="17"/>
      <c r="D1664" s="17"/>
      <c r="E1664" s="17"/>
      <c r="F1664" s="17"/>
      <c r="G1664" s="17"/>
      <c r="H1664" s="17"/>
      <c r="I1664" s="17"/>
      <c r="J1664" s="17"/>
      <c r="K1664" s="17"/>
      <c r="L1664" s="17"/>
      <c r="M1664" s="17"/>
      <c r="N1664" s="17"/>
      <c r="O1664" s="17"/>
      <c r="P1664" s="17"/>
      <c r="Q1664" s="17"/>
      <c r="R1664" s="17"/>
      <c r="S1664" s="17"/>
      <c r="T1664" s="17"/>
    </row>
    <row r="1665" spans="1:20" x14ac:dyDescent="0.25">
      <c r="A1665" s="17"/>
      <c r="B1665" s="17"/>
      <c r="C1665" s="17"/>
      <c r="D1665" s="17"/>
      <c r="E1665" s="17"/>
      <c r="F1665" s="17"/>
      <c r="G1665" s="17"/>
      <c r="H1665" s="17"/>
      <c r="I1665" s="17"/>
      <c r="J1665" s="17"/>
      <c r="K1665" s="17"/>
      <c r="L1665" s="17"/>
      <c r="M1665" s="17"/>
      <c r="N1665" s="17"/>
      <c r="O1665" s="17"/>
      <c r="P1665" s="17"/>
      <c r="Q1665" s="17"/>
      <c r="R1665" s="17"/>
      <c r="S1665" s="17"/>
      <c r="T1665" s="17"/>
    </row>
    <row r="1666" spans="1:20" x14ac:dyDescent="0.25">
      <c r="A1666" s="17"/>
      <c r="B1666" s="17"/>
      <c r="C1666" s="17"/>
      <c r="D1666" s="17"/>
      <c r="E1666" s="17"/>
      <c r="F1666" s="17"/>
      <c r="G1666" s="17"/>
      <c r="H1666" s="17"/>
      <c r="I1666" s="17"/>
      <c r="J1666" s="17"/>
      <c r="K1666" s="17"/>
      <c r="L1666" s="17"/>
      <c r="M1666" s="17"/>
      <c r="N1666" s="17"/>
      <c r="O1666" s="17"/>
      <c r="P1666" s="17"/>
      <c r="Q1666" s="17"/>
      <c r="R1666" s="17"/>
      <c r="S1666" s="17"/>
      <c r="T1666" s="17"/>
    </row>
    <row r="1667" spans="1:20" x14ac:dyDescent="0.25">
      <c r="A1667" s="17"/>
      <c r="B1667" s="17"/>
      <c r="C1667" s="17"/>
      <c r="D1667" s="17"/>
      <c r="E1667" s="17"/>
      <c r="F1667" s="17"/>
      <c r="G1667" s="17"/>
      <c r="H1667" s="17"/>
      <c r="I1667" s="17"/>
      <c r="J1667" s="17"/>
      <c r="K1667" s="17"/>
      <c r="L1667" s="17"/>
      <c r="M1667" s="17"/>
      <c r="N1667" s="17"/>
      <c r="O1667" s="17"/>
      <c r="P1667" s="17"/>
      <c r="Q1667" s="17"/>
      <c r="R1667" s="17"/>
      <c r="S1667" s="17"/>
      <c r="T1667" s="17"/>
    </row>
    <row r="1668" spans="1:20" x14ac:dyDescent="0.25">
      <c r="A1668" s="17"/>
      <c r="B1668" s="17"/>
      <c r="C1668" s="17"/>
      <c r="D1668" s="17"/>
      <c r="E1668" s="17"/>
      <c r="F1668" s="17"/>
      <c r="G1668" s="17"/>
      <c r="H1668" s="17"/>
      <c r="I1668" s="17"/>
      <c r="J1668" s="17"/>
      <c r="K1668" s="17"/>
      <c r="L1668" s="17"/>
      <c r="M1668" s="17"/>
      <c r="N1668" s="17"/>
      <c r="O1668" s="17"/>
      <c r="P1668" s="17"/>
      <c r="Q1668" s="17"/>
      <c r="R1668" s="17"/>
      <c r="S1668" s="17"/>
      <c r="T1668" s="17"/>
    </row>
    <row r="1669" spans="1:20" x14ac:dyDescent="0.25">
      <c r="A1669" s="17"/>
      <c r="B1669" s="17"/>
      <c r="C1669" s="17"/>
      <c r="D1669" s="17"/>
      <c r="E1669" s="17"/>
      <c r="F1669" s="17"/>
      <c r="G1669" s="17"/>
      <c r="H1669" s="17"/>
      <c r="I1669" s="17"/>
      <c r="J1669" s="17"/>
      <c r="K1669" s="17"/>
      <c r="L1669" s="17"/>
      <c r="M1669" s="17"/>
      <c r="N1669" s="17"/>
      <c r="O1669" s="17"/>
      <c r="P1669" s="17"/>
      <c r="Q1669" s="17"/>
      <c r="R1669" s="17"/>
      <c r="S1669" s="17"/>
      <c r="T1669" s="17"/>
    </row>
    <row r="1670" spans="1:20" x14ac:dyDescent="0.25">
      <c r="A1670" s="17"/>
      <c r="B1670" s="17"/>
      <c r="C1670" s="17"/>
      <c r="D1670" s="17"/>
      <c r="E1670" s="17"/>
      <c r="F1670" s="17"/>
      <c r="G1670" s="17"/>
      <c r="H1670" s="17"/>
      <c r="I1670" s="17"/>
      <c r="J1670" s="17"/>
      <c r="K1670" s="17"/>
      <c r="L1670" s="17"/>
      <c r="M1670" s="17"/>
      <c r="N1670" s="17"/>
      <c r="O1670" s="17"/>
      <c r="P1670" s="17"/>
      <c r="Q1670" s="17"/>
      <c r="R1670" s="17"/>
      <c r="S1670" s="17"/>
      <c r="T1670" s="17"/>
    </row>
    <row r="1671" spans="1:20" x14ac:dyDescent="0.25">
      <c r="A1671" s="17"/>
      <c r="B1671" s="17"/>
      <c r="C1671" s="17"/>
      <c r="D1671" s="17"/>
      <c r="E1671" s="17"/>
      <c r="F1671" s="17"/>
      <c r="G1671" s="17"/>
      <c r="H1671" s="17"/>
      <c r="I1671" s="17"/>
      <c r="J1671" s="17"/>
      <c r="K1671" s="17"/>
      <c r="L1671" s="17"/>
      <c r="M1671" s="17"/>
      <c r="N1671" s="17"/>
      <c r="O1671" s="17"/>
      <c r="P1671" s="17"/>
      <c r="Q1671" s="17"/>
      <c r="R1671" s="17"/>
      <c r="S1671" s="17"/>
      <c r="T1671" s="17"/>
    </row>
    <row r="1672" spans="1:20" x14ac:dyDescent="0.25">
      <c r="A1672" s="17"/>
      <c r="B1672" s="17"/>
      <c r="C1672" s="17"/>
      <c r="D1672" s="17"/>
      <c r="E1672" s="17"/>
      <c r="F1672" s="17"/>
      <c r="G1672" s="17"/>
      <c r="H1672" s="17"/>
      <c r="I1672" s="17"/>
      <c r="J1672" s="17"/>
      <c r="K1672" s="17"/>
      <c r="L1672" s="17"/>
      <c r="M1672" s="17"/>
      <c r="N1672" s="17"/>
      <c r="O1672" s="17"/>
      <c r="P1672" s="17"/>
      <c r="Q1672" s="17"/>
      <c r="R1672" s="17"/>
      <c r="S1672" s="17"/>
      <c r="T1672" s="17"/>
    </row>
    <row r="1673" spans="1:20" x14ac:dyDescent="0.25">
      <c r="A1673" s="17"/>
      <c r="B1673" s="17"/>
      <c r="C1673" s="17"/>
      <c r="D1673" s="17"/>
      <c r="E1673" s="17"/>
      <c r="F1673" s="17"/>
      <c r="G1673" s="17"/>
      <c r="H1673" s="17"/>
      <c r="I1673" s="17"/>
      <c r="J1673" s="17"/>
      <c r="K1673" s="17"/>
      <c r="L1673" s="17"/>
      <c r="M1673" s="17"/>
      <c r="N1673" s="17"/>
      <c r="O1673" s="17"/>
      <c r="P1673" s="17"/>
      <c r="Q1673" s="17"/>
      <c r="R1673" s="17"/>
      <c r="S1673" s="17"/>
      <c r="T1673" s="17"/>
    </row>
    <row r="1674" spans="1:20" x14ac:dyDescent="0.25">
      <c r="A1674" s="17"/>
      <c r="B1674" s="17"/>
      <c r="C1674" s="17"/>
      <c r="D1674" s="17"/>
      <c r="E1674" s="17"/>
      <c r="F1674" s="17"/>
      <c r="G1674" s="17"/>
      <c r="H1674" s="17"/>
      <c r="I1674" s="17"/>
      <c r="J1674" s="17"/>
      <c r="K1674" s="17"/>
      <c r="L1674" s="17"/>
      <c r="M1674" s="17"/>
      <c r="N1674" s="17"/>
      <c r="O1674" s="17"/>
      <c r="P1674" s="17"/>
      <c r="Q1674" s="17"/>
      <c r="R1674" s="17"/>
      <c r="S1674" s="17"/>
      <c r="T1674" s="17"/>
    </row>
    <row r="1675" spans="1:20" x14ac:dyDescent="0.25">
      <c r="A1675" s="17"/>
      <c r="B1675" s="17"/>
      <c r="C1675" s="17"/>
      <c r="D1675" s="17"/>
      <c r="E1675" s="17"/>
      <c r="F1675" s="17"/>
      <c r="G1675" s="17"/>
      <c r="H1675" s="17"/>
      <c r="I1675" s="17"/>
      <c r="J1675" s="17"/>
      <c r="K1675" s="17"/>
      <c r="L1675" s="17"/>
      <c r="M1675" s="17"/>
      <c r="N1675" s="17"/>
      <c r="O1675" s="17"/>
      <c r="P1675" s="17"/>
      <c r="Q1675" s="17"/>
      <c r="R1675" s="17"/>
      <c r="S1675" s="17"/>
      <c r="T1675" s="17"/>
    </row>
    <row r="1676" spans="1:20" x14ac:dyDescent="0.25">
      <c r="A1676" s="17"/>
      <c r="B1676" s="17"/>
      <c r="C1676" s="17"/>
      <c r="D1676" s="17"/>
      <c r="E1676" s="17"/>
      <c r="F1676" s="17"/>
      <c r="G1676" s="17"/>
      <c r="H1676" s="17"/>
      <c r="I1676" s="17"/>
      <c r="J1676" s="17"/>
      <c r="K1676" s="17"/>
      <c r="L1676" s="17"/>
      <c r="M1676" s="17"/>
      <c r="N1676" s="17"/>
      <c r="O1676" s="17"/>
      <c r="P1676" s="17"/>
      <c r="Q1676" s="17"/>
      <c r="R1676" s="17"/>
      <c r="S1676" s="17"/>
      <c r="T1676" s="17"/>
    </row>
    <row r="1677" spans="1:20" x14ac:dyDescent="0.25">
      <c r="A1677" s="17"/>
      <c r="B1677" s="17"/>
      <c r="C1677" s="17"/>
      <c r="D1677" s="17"/>
      <c r="E1677" s="17"/>
      <c r="F1677" s="17"/>
      <c r="G1677" s="17"/>
      <c r="H1677" s="17"/>
      <c r="I1677" s="17"/>
      <c r="J1677" s="17"/>
      <c r="K1677" s="17"/>
      <c r="L1677" s="17"/>
      <c r="M1677" s="17"/>
      <c r="N1677" s="17"/>
      <c r="O1677" s="17"/>
      <c r="P1677" s="17"/>
      <c r="Q1677" s="17"/>
      <c r="R1677" s="17"/>
      <c r="S1677" s="17"/>
      <c r="T1677" s="17"/>
    </row>
    <row r="1678" spans="1:20" x14ac:dyDescent="0.25">
      <c r="A1678" s="17"/>
      <c r="B1678" s="17"/>
      <c r="C1678" s="17"/>
      <c r="D1678" s="17"/>
      <c r="E1678" s="17"/>
      <c r="F1678" s="17"/>
      <c r="G1678" s="17"/>
      <c r="H1678" s="17"/>
      <c r="I1678" s="17"/>
      <c r="J1678" s="17"/>
      <c r="K1678" s="17"/>
      <c r="L1678" s="17"/>
      <c r="M1678" s="17"/>
      <c r="N1678" s="17"/>
      <c r="O1678" s="17"/>
      <c r="P1678" s="17"/>
      <c r="Q1678" s="17"/>
      <c r="R1678" s="17"/>
      <c r="S1678" s="17"/>
      <c r="T1678" s="17"/>
    </row>
    <row r="1679" spans="1:20" x14ac:dyDescent="0.25">
      <c r="A1679" s="17"/>
      <c r="B1679" s="17"/>
      <c r="C1679" s="17"/>
      <c r="D1679" s="17"/>
      <c r="E1679" s="17"/>
      <c r="F1679" s="17"/>
      <c r="G1679" s="17"/>
      <c r="H1679" s="17"/>
      <c r="I1679" s="17"/>
      <c r="J1679" s="17"/>
      <c r="K1679" s="17"/>
      <c r="L1679" s="17"/>
      <c r="M1679" s="17"/>
      <c r="N1679" s="17"/>
      <c r="O1679" s="17"/>
      <c r="P1679" s="17"/>
      <c r="Q1679" s="17"/>
      <c r="R1679" s="17"/>
      <c r="S1679" s="17"/>
      <c r="T1679" s="17"/>
    </row>
    <row r="1680" spans="1:20" x14ac:dyDescent="0.25">
      <c r="A1680" s="17"/>
      <c r="B1680" s="17"/>
      <c r="C1680" s="17"/>
      <c r="D1680" s="17"/>
      <c r="E1680" s="17"/>
      <c r="F1680" s="17"/>
      <c r="G1680" s="17"/>
      <c r="H1680" s="17"/>
      <c r="I1680" s="17"/>
      <c r="J1680" s="17"/>
      <c r="K1680" s="17"/>
      <c r="L1680" s="17"/>
      <c r="M1680" s="17"/>
      <c r="N1680" s="17"/>
      <c r="O1680" s="17"/>
      <c r="P1680" s="17"/>
      <c r="Q1680" s="17"/>
      <c r="R1680" s="17"/>
      <c r="S1680" s="17"/>
      <c r="T1680" s="17"/>
    </row>
    <row r="1681" spans="1:20" x14ac:dyDescent="0.25">
      <c r="A1681" s="17"/>
      <c r="B1681" s="17"/>
      <c r="C1681" s="17"/>
      <c r="D1681" s="17"/>
      <c r="E1681" s="17"/>
      <c r="F1681" s="17"/>
      <c r="G1681" s="17"/>
      <c r="H1681" s="17"/>
      <c r="I1681" s="17"/>
      <c r="J1681" s="17"/>
      <c r="K1681" s="17"/>
      <c r="L1681" s="17"/>
      <c r="M1681" s="17"/>
      <c r="N1681" s="17"/>
      <c r="O1681" s="17"/>
      <c r="P1681" s="17"/>
      <c r="Q1681" s="17"/>
      <c r="R1681" s="17"/>
      <c r="S1681" s="17"/>
      <c r="T1681" s="17"/>
    </row>
    <row r="1682" spans="1:20" x14ac:dyDescent="0.25">
      <c r="A1682" s="17"/>
      <c r="B1682" s="17"/>
      <c r="C1682" s="17"/>
      <c r="D1682" s="17"/>
      <c r="E1682" s="17"/>
      <c r="F1682" s="17"/>
      <c r="G1682" s="17"/>
      <c r="H1682" s="17"/>
      <c r="I1682" s="17"/>
      <c r="J1682" s="17"/>
      <c r="K1682" s="17"/>
      <c r="L1682" s="17"/>
      <c r="M1682" s="17"/>
      <c r="N1682" s="17"/>
      <c r="O1682" s="17"/>
      <c r="P1682" s="17"/>
      <c r="Q1682" s="17"/>
      <c r="R1682" s="17"/>
      <c r="S1682" s="17"/>
      <c r="T1682" s="17"/>
    </row>
    <row r="1683" spans="1:20" x14ac:dyDescent="0.25">
      <c r="A1683" s="17"/>
      <c r="B1683" s="17"/>
      <c r="C1683" s="17"/>
      <c r="D1683" s="17"/>
      <c r="E1683" s="17"/>
      <c r="F1683" s="17"/>
      <c r="G1683" s="17"/>
      <c r="H1683" s="17"/>
      <c r="I1683" s="17"/>
      <c r="J1683" s="17"/>
      <c r="K1683" s="17"/>
      <c r="L1683" s="17"/>
      <c r="M1683" s="17"/>
      <c r="N1683" s="17"/>
      <c r="O1683" s="17"/>
      <c r="P1683" s="17"/>
      <c r="Q1683" s="17"/>
      <c r="R1683" s="17"/>
      <c r="S1683" s="17"/>
      <c r="T1683" s="17"/>
    </row>
    <row r="1684" spans="1:20" x14ac:dyDescent="0.25">
      <c r="A1684" s="17"/>
      <c r="B1684" s="17"/>
      <c r="C1684" s="17"/>
      <c r="D1684" s="17"/>
      <c r="E1684" s="17"/>
      <c r="F1684" s="17"/>
      <c r="G1684" s="17"/>
      <c r="H1684" s="17"/>
      <c r="I1684" s="17"/>
      <c r="J1684" s="17"/>
      <c r="K1684" s="17"/>
      <c r="L1684" s="17"/>
      <c r="M1684" s="17"/>
      <c r="N1684" s="17"/>
      <c r="O1684" s="17"/>
      <c r="P1684" s="17"/>
      <c r="Q1684" s="17"/>
      <c r="R1684" s="17"/>
      <c r="S1684" s="17"/>
      <c r="T1684" s="17"/>
    </row>
    <row r="1685" spans="1:20" x14ac:dyDescent="0.25">
      <c r="A1685" s="17"/>
      <c r="B1685" s="17"/>
      <c r="C1685" s="17"/>
      <c r="D1685" s="17"/>
      <c r="E1685" s="17"/>
      <c r="F1685" s="17"/>
      <c r="G1685" s="17"/>
      <c r="H1685" s="17"/>
      <c r="I1685" s="17"/>
      <c r="J1685" s="17"/>
      <c r="K1685" s="17"/>
      <c r="L1685" s="17"/>
      <c r="M1685" s="17"/>
      <c r="N1685" s="17"/>
      <c r="O1685" s="17"/>
      <c r="P1685" s="17"/>
      <c r="Q1685" s="17"/>
      <c r="R1685" s="17"/>
      <c r="S1685" s="17"/>
      <c r="T1685" s="17"/>
    </row>
    <row r="1686" spans="1:20" x14ac:dyDescent="0.25">
      <c r="A1686" s="17"/>
      <c r="B1686" s="17"/>
      <c r="C1686" s="17"/>
      <c r="D1686" s="17"/>
      <c r="E1686" s="17"/>
      <c r="F1686" s="17"/>
      <c r="G1686" s="17"/>
      <c r="H1686" s="17"/>
      <c r="I1686" s="17"/>
      <c r="J1686" s="17"/>
      <c r="K1686" s="17"/>
      <c r="L1686" s="17"/>
      <c r="M1686" s="17"/>
      <c r="N1686" s="17"/>
      <c r="O1686" s="17"/>
      <c r="P1686" s="17"/>
      <c r="Q1686" s="17"/>
      <c r="R1686" s="17"/>
      <c r="S1686" s="17"/>
      <c r="T1686" s="17"/>
    </row>
    <row r="1687" spans="1:20" x14ac:dyDescent="0.25">
      <c r="A1687" s="17"/>
      <c r="B1687" s="17"/>
      <c r="C1687" s="17"/>
      <c r="D1687" s="17"/>
      <c r="E1687" s="17"/>
      <c r="F1687" s="17"/>
      <c r="G1687" s="17"/>
      <c r="H1687" s="17"/>
      <c r="I1687" s="17"/>
      <c r="J1687" s="17"/>
      <c r="K1687" s="17"/>
      <c r="L1687" s="17"/>
      <c r="M1687" s="17"/>
      <c r="N1687" s="17"/>
      <c r="O1687" s="17"/>
      <c r="P1687" s="17"/>
      <c r="Q1687" s="17"/>
      <c r="R1687" s="17"/>
      <c r="S1687" s="17"/>
      <c r="T1687" s="17"/>
    </row>
    <row r="1688" spans="1:20" x14ac:dyDescent="0.25">
      <c r="A1688" s="17"/>
      <c r="B1688" s="17"/>
      <c r="C1688" s="17"/>
      <c r="D1688" s="17"/>
      <c r="E1688" s="17"/>
      <c r="F1688" s="17"/>
      <c r="G1688" s="17"/>
      <c r="H1688" s="17"/>
      <c r="I1688" s="17"/>
      <c r="J1688" s="17"/>
      <c r="K1688" s="17"/>
      <c r="L1688" s="17"/>
      <c r="M1688" s="17"/>
      <c r="N1688" s="17"/>
      <c r="O1688" s="17"/>
      <c r="P1688" s="17"/>
      <c r="Q1688" s="17"/>
      <c r="R1688" s="17"/>
      <c r="S1688" s="17"/>
      <c r="T1688" s="17"/>
    </row>
    <row r="1689" spans="1:20" x14ac:dyDescent="0.25">
      <c r="A1689" s="17"/>
      <c r="B1689" s="17"/>
      <c r="C1689" s="17"/>
      <c r="D1689" s="17"/>
      <c r="E1689" s="17"/>
      <c r="F1689" s="17"/>
      <c r="G1689" s="17"/>
      <c r="H1689" s="17"/>
      <c r="I1689" s="17"/>
      <c r="J1689" s="17"/>
      <c r="K1689" s="17"/>
      <c r="L1689" s="17"/>
      <c r="M1689" s="17"/>
      <c r="N1689" s="17"/>
      <c r="O1689" s="17"/>
      <c r="P1689" s="17"/>
      <c r="Q1689" s="17"/>
      <c r="R1689" s="17"/>
      <c r="S1689" s="17"/>
      <c r="T1689" s="17"/>
    </row>
    <row r="1690" spans="1:20" x14ac:dyDescent="0.25">
      <c r="A1690" s="17"/>
      <c r="B1690" s="17"/>
      <c r="C1690" s="17"/>
      <c r="D1690" s="17"/>
      <c r="E1690" s="17"/>
      <c r="F1690" s="17"/>
      <c r="G1690" s="17"/>
      <c r="H1690" s="17"/>
      <c r="I1690" s="17"/>
      <c r="J1690" s="17"/>
      <c r="K1690" s="17"/>
      <c r="L1690" s="17"/>
      <c r="M1690" s="17"/>
      <c r="N1690" s="17"/>
      <c r="O1690" s="17"/>
      <c r="P1690" s="17"/>
      <c r="Q1690" s="17"/>
      <c r="R1690" s="17"/>
      <c r="S1690" s="17"/>
      <c r="T1690" s="17"/>
    </row>
    <row r="1691" spans="1:20" x14ac:dyDescent="0.25">
      <c r="A1691" s="17"/>
      <c r="B1691" s="17"/>
      <c r="C1691" s="17"/>
      <c r="D1691" s="17"/>
      <c r="E1691" s="17"/>
      <c r="F1691" s="17"/>
      <c r="G1691" s="17"/>
      <c r="H1691" s="17"/>
      <c r="I1691" s="17"/>
      <c r="J1691" s="17"/>
      <c r="K1691" s="17"/>
      <c r="L1691" s="17"/>
      <c r="M1691" s="17"/>
      <c r="N1691" s="17"/>
      <c r="O1691" s="17"/>
      <c r="P1691" s="17"/>
      <c r="Q1691" s="17"/>
      <c r="R1691" s="17"/>
      <c r="S1691" s="17"/>
      <c r="T1691" s="17"/>
    </row>
    <row r="1692" spans="1:20" x14ac:dyDescent="0.25">
      <c r="A1692" s="17"/>
      <c r="B1692" s="17"/>
      <c r="C1692" s="17"/>
      <c r="D1692" s="17"/>
      <c r="E1692" s="17"/>
      <c r="F1692" s="17"/>
      <c r="G1692" s="17"/>
      <c r="H1692" s="17"/>
      <c r="I1692" s="17"/>
      <c r="J1692" s="17"/>
      <c r="K1692" s="17"/>
      <c r="L1692" s="17"/>
      <c r="M1692" s="17"/>
      <c r="N1692" s="17"/>
      <c r="O1692" s="17"/>
      <c r="P1692" s="17"/>
      <c r="Q1692" s="17"/>
      <c r="R1692" s="17"/>
      <c r="S1692" s="17"/>
      <c r="T1692" s="17"/>
    </row>
    <row r="1693" spans="1:20" x14ac:dyDescent="0.25">
      <c r="A1693" s="17"/>
      <c r="B1693" s="17"/>
      <c r="C1693" s="17"/>
      <c r="D1693" s="17"/>
      <c r="E1693" s="17"/>
      <c r="F1693" s="17"/>
      <c r="G1693" s="17"/>
      <c r="H1693" s="17"/>
      <c r="I1693" s="17"/>
      <c r="J1693" s="17"/>
      <c r="K1693" s="17"/>
      <c r="L1693" s="17"/>
      <c r="M1693" s="17"/>
      <c r="N1693" s="17"/>
      <c r="O1693" s="17"/>
      <c r="P1693" s="17"/>
      <c r="Q1693" s="17"/>
      <c r="R1693" s="17"/>
      <c r="S1693" s="17"/>
      <c r="T1693" s="17"/>
    </row>
    <row r="1694" spans="1:20" x14ac:dyDescent="0.25">
      <c r="A1694" s="17"/>
      <c r="B1694" s="17"/>
      <c r="C1694" s="17"/>
      <c r="D1694" s="17"/>
      <c r="E1694" s="17"/>
      <c r="F1694" s="17"/>
      <c r="G1694" s="17"/>
      <c r="H1694" s="17"/>
      <c r="I1694" s="17"/>
      <c r="J1694" s="17"/>
      <c r="K1694" s="17"/>
      <c r="L1694" s="17"/>
      <c r="M1694" s="17"/>
      <c r="N1694" s="17"/>
      <c r="O1694" s="17"/>
      <c r="P1694" s="17"/>
      <c r="Q1694" s="17"/>
      <c r="R1694" s="17"/>
      <c r="S1694" s="17"/>
      <c r="T1694" s="17"/>
    </row>
    <row r="1695" spans="1:20" x14ac:dyDescent="0.25">
      <c r="A1695" s="17"/>
      <c r="B1695" s="17"/>
      <c r="C1695" s="17"/>
      <c r="D1695" s="17"/>
      <c r="E1695" s="17"/>
      <c r="F1695" s="17"/>
      <c r="G1695" s="17"/>
      <c r="H1695" s="17"/>
      <c r="I1695" s="17"/>
      <c r="J1695" s="17"/>
      <c r="K1695" s="17"/>
      <c r="L1695" s="17"/>
      <c r="M1695" s="17"/>
      <c r="N1695" s="17"/>
      <c r="O1695" s="17"/>
      <c r="P1695" s="17"/>
      <c r="Q1695" s="17"/>
      <c r="R1695" s="17"/>
      <c r="S1695" s="17"/>
      <c r="T1695" s="17"/>
    </row>
    <row r="1696" spans="1:20" x14ac:dyDescent="0.25">
      <c r="A1696" s="17"/>
      <c r="B1696" s="17"/>
      <c r="C1696" s="17"/>
      <c r="D1696" s="17"/>
      <c r="E1696" s="17"/>
      <c r="F1696" s="17"/>
      <c r="G1696" s="17"/>
      <c r="H1696" s="17"/>
      <c r="I1696" s="17"/>
      <c r="J1696" s="17"/>
      <c r="K1696" s="17"/>
      <c r="L1696" s="17"/>
      <c r="M1696" s="17"/>
      <c r="N1696" s="17"/>
      <c r="O1696" s="17"/>
      <c r="P1696" s="17"/>
      <c r="Q1696" s="17"/>
      <c r="R1696" s="17"/>
      <c r="S1696" s="17"/>
      <c r="T1696" s="17"/>
    </row>
    <row r="1697" spans="1:20" x14ac:dyDescent="0.25">
      <c r="A1697" s="17"/>
      <c r="B1697" s="17"/>
      <c r="C1697" s="17"/>
      <c r="D1697" s="17"/>
      <c r="E1697" s="17"/>
      <c r="F1697" s="17"/>
      <c r="G1697" s="17"/>
      <c r="H1697" s="17"/>
      <c r="I1697" s="17"/>
      <c r="J1697" s="17"/>
      <c r="K1697" s="17"/>
      <c r="L1697" s="17"/>
      <c r="M1697" s="17"/>
      <c r="N1697" s="17"/>
      <c r="O1697" s="17"/>
      <c r="P1697" s="17"/>
      <c r="Q1697" s="17"/>
      <c r="R1697" s="17"/>
      <c r="S1697" s="17"/>
      <c r="T1697" s="17"/>
    </row>
    <row r="1698" spans="1:20" x14ac:dyDescent="0.25">
      <c r="A1698" s="17"/>
      <c r="B1698" s="17"/>
      <c r="C1698" s="17"/>
      <c r="D1698" s="17"/>
      <c r="E1698" s="17"/>
      <c r="F1698" s="17"/>
      <c r="G1698" s="17"/>
      <c r="H1698" s="17"/>
      <c r="I1698" s="17"/>
      <c r="J1698" s="17"/>
      <c r="K1698" s="17"/>
      <c r="L1698" s="17"/>
      <c r="M1698" s="17"/>
      <c r="N1698" s="17"/>
      <c r="O1698" s="17"/>
      <c r="P1698" s="17"/>
      <c r="Q1698" s="17"/>
      <c r="R1698" s="17"/>
      <c r="S1698" s="17"/>
      <c r="T1698" s="17"/>
    </row>
    <row r="1699" spans="1:20" x14ac:dyDescent="0.25">
      <c r="A1699" s="17"/>
      <c r="B1699" s="17"/>
      <c r="C1699" s="17"/>
      <c r="D1699" s="17"/>
      <c r="E1699" s="17"/>
      <c r="F1699" s="17"/>
      <c r="G1699" s="17"/>
      <c r="H1699" s="17"/>
      <c r="I1699" s="17"/>
      <c r="J1699" s="17"/>
      <c r="K1699" s="17"/>
      <c r="L1699" s="17"/>
      <c r="M1699" s="17"/>
      <c r="N1699" s="17"/>
      <c r="O1699" s="17"/>
      <c r="P1699" s="17"/>
      <c r="Q1699" s="17"/>
      <c r="R1699" s="17"/>
      <c r="S1699" s="17"/>
      <c r="T1699" s="17"/>
    </row>
    <row r="1700" spans="1:20" x14ac:dyDescent="0.25">
      <c r="A1700" s="17"/>
      <c r="B1700" s="17"/>
      <c r="C1700" s="17"/>
      <c r="D1700" s="17"/>
      <c r="E1700" s="17"/>
      <c r="F1700" s="17"/>
      <c r="G1700" s="17"/>
      <c r="H1700" s="17"/>
      <c r="I1700" s="17"/>
      <c r="J1700" s="17"/>
      <c r="K1700" s="17"/>
      <c r="L1700" s="17"/>
      <c r="M1700" s="17"/>
      <c r="N1700" s="17"/>
      <c r="O1700" s="17"/>
      <c r="P1700" s="17"/>
      <c r="Q1700" s="17"/>
      <c r="R1700" s="17"/>
      <c r="S1700" s="17"/>
      <c r="T1700" s="17"/>
    </row>
    <row r="1701" spans="1:20" x14ac:dyDescent="0.25">
      <c r="A1701" s="17"/>
      <c r="B1701" s="17"/>
      <c r="C1701" s="17"/>
      <c r="D1701" s="17"/>
      <c r="E1701" s="17"/>
      <c r="F1701" s="17"/>
      <c r="G1701" s="17"/>
      <c r="H1701" s="17"/>
      <c r="I1701" s="17"/>
      <c r="J1701" s="17"/>
      <c r="K1701" s="17"/>
      <c r="L1701" s="17"/>
      <c r="M1701" s="17"/>
      <c r="N1701" s="17"/>
      <c r="O1701" s="17"/>
      <c r="P1701" s="17"/>
      <c r="Q1701" s="17"/>
      <c r="R1701" s="17"/>
      <c r="S1701" s="17"/>
      <c r="T1701" s="17"/>
    </row>
    <row r="1702" spans="1:20" x14ac:dyDescent="0.25">
      <c r="A1702" s="17"/>
      <c r="B1702" s="17"/>
      <c r="C1702" s="17"/>
      <c r="D1702" s="17"/>
      <c r="E1702" s="17"/>
      <c r="F1702" s="17"/>
      <c r="G1702" s="17"/>
      <c r="H1702" s="17"/>
      <c r="I1702" s="17"/>
      <c r="J1702" s="17"/>
      <c r="K1702" s="17"/>
      <c r="L1702" s="17"/>
      <c r="M1702" s="17"/>
      <c r="N1702" s="17"/>
      <c r="O1702" s="17"/>
      <c r="P1702" s="17"/>
      <c r="Q1702" s="17"/>
      <c r="R1702" s="17"/>
      <c r="S1702" s="17"/>
      <c r="T1702" s="17"/>
    </row>
    <row r="1703" spans="1:20" x14ac:dyDescent="0.25">
      <c r="A1703" s="17"/>
      <c r="B1703" s="17"/>
      <c r="C1703" s="17"/>
      <c r="D1703" s="17"/>
      <c r="E1703" s="17"/>
      <c r="F1703" s="17"/>
      <c r="G1703" s="17"/>
      <c r="H1703" s="17"/>
      <c r="I1703" s="17"/>
      <c r="J1703" s="17"/>
      <c r="K1703" s="17"/>
      <c r="L1703" s="17"/>
      <c r="M1703" s="17"/>
      <c r="N1703" s="17"/>
      <c r="O1703" s="17"/>
      <c r="P1703" s="17"/>
      <c r="Q1703" s="17"/>
      <c r="R1703" s="17"/>
      <c r="S1703" s="17"/>
      <c r="T1703" s="17"/>
    </row>
    <row r="1704" spans="1:20" x14ac:dyDescent="0.25">
      <c r="A1704" s="17"/>
      <c r="B1704" s="17"/>
      <c r="C1704" s="17"/>
      <c r="D1704" s="17"/>
      <c r="E1704" s="17"/>
      <c r="F1704" s="17"/>
      <c r="G1704" s="17"/>
      <c r="H1704" s="17"/>
      <c r="I1704" s="17"/>
      <c r="J1704" s="17"/>
      <c r="K1704" s="17"/>
      <c r="L1704" s="17"/>
      <c r="M1704" s="17"/>
      <c r="N1704" s="17"/>
      <c r="O1704" s="17"/>
      <c r="P1704" s="17"/>
      <c r="Q1704" s="17"/>
      <c r="R1704" s="17"/>
      <c r="S1704" s="17"/>
      <c r="T1704" s="17"/>
    </row>
    <row r="1705" spans="1:20" x14ac:dyDescent="0.25">
      <c r="A1705" s="17"/>
      <c r="B1705" s="17"/>
      <c r="C1705" s="17"/>
      <c r="D1705" s="17"/>
      <c r="E1705" s="17"/>
      <c r="F1705" s="17"/>
      <c r="G1705" s="17"/>
      <c r="H1705" s="17"/>
      <c r="I1705" s="17"/>
      <c r="J1705" s="17"/>
      <c r="K1705" s="17"/>
      <c r="L1705" s="17"/>
      <c r="M1705" s="17"/>
      <c r="N1705" s="17"/>
      <c r="O1705" s="17"/>
      <c r="P1705" s="17"/>
      <c r="Q1705" s="17"/>
      <c r="R1705" s="17"/>
      <c r="S1705" s="17"/>
      <c r="T1705" s="17"/>
    </row>
    <row r="1706" spans="1:20" x14ac:dyDescent="0.25">
      <c r="A1706" s="17"/>
      <c r="B1706" s="17"/>
      <c r="C1706" s="17"/>
      <c r="D1706" s="17"/>
      <c r="E1706" s="17"/>
      <c r="F1706" s="17"/>
      <c r="G1706" s="17"/>
      <c r="H1706" s="17"/>
      <c r="I1706" s="17"/>
      <c r="J1706" s="17"/>
      <c r="K1706" s="17"/>
      <c r="L1706" s="17"/>
      <c r="M1706" s="17"/>
      <c r="N1706" s="17"/>
      <c r="O1706" s="17"/>
      <c r="P1706" s="17"/>
      <c r="Q1706" s="17"/>
      <c r="R1706" s="17"/>
      <c r="S1706" s="17"/>
      <c r="T1706" s="17"/>
    </row>
    <row r="1707" spans="1:20" x14ac:dyDescent="0.25">
      <c r="A1707" s="17"/>
      <c r="B1707" s="17"/>
      <c r="C1707" s="17"/>
      <c r="D1707" s="17"/>
      <c r="E1707" s="17"/>
      <c r="F1707" s="17"/>
      <c r="G1707" s="17"/>
      <c r="H1707" s="17"/>
      <c r="I1707" s="17"/>
      <c r="J1707" s="17"/>
      <c r="K1707" s="17"/>
      <c r="L1707" s="17"/>
      <c r="M1707" s="17"/>
      <c r="N1707" s="17"/>
      <c r="O1707" s="17"/>
      <c r="P1707" s="17"/>
      <c r="Q1707" s="17"/>
      <c r="R1707" s="17"/>
      <c r="S1707" s="17"/>
      <c r="T1707" s="17"/>
    </row>
    <row r="1708" spans="1:20" x14ac:dyDescent="0.25">
      <c r="A1708" s="17"/>
      <c r="B1708" s="17"/>
      <c r="C1708" s="17"/>
      <c r="D1708" s="17"/>
      <c r="E1708" s="17"/>
      <c r="F1708" s="17"/>
      <c r="G1708" s="17"/>
      <c r="H1708" s="17"/>
      <c r="I1708" s="17"/>
      <c r="J1708" s="17"/>
      <c r="K1708" s="17"/>
      <c r="L1708" s="17"/>
      <c r="M1708" s="17"/>
      <c r="N1708" s="17"/>
      <c r="O1708" s="17"/>
      <c r="P1708" s="17"/>
      <c r="Q1708" s="17"/>
      <c r="R1708" s="17"/>
      <c r="S1708" s="17"/>
      <c r="T1708" s="17"/>
    </row>
    <row r="1709" spans="1:20" x14ac:dyDescent="0.25">
      <c r="A1709" s="17"/>
      <c r="B1709" s="17"/>
      <c r="C1709" s="17"/>
      <c r="D1709" s="17"/>
      <c r="E1709" s="17"/>
      <c r="F1709" s="17"/>
      <c r="G1709" s="17"/>
      <c r="H1709" s="17"/>
      <c r="I1709" s="17"/>
      <c r="J1709" s="17"/>
      <c r="K1709" s="17"/>
      <c r="L1709" s="17"/>
      <c r="M1709" s="17"/>
      <c r="N1709" s="17"/>
      <c r="O1709" s="17"/>
      <c r="P1709" s="17"/>
      <c r="Q1709" s="17"/>
      <c r="R1709" s="17"/>
      <c r="S1709" s="17"/>
      <c r="T1709" s="17"/>
    </row>
    <row r="1710" spans="1:20" x14ac:dyDescent="0.25">
      <c r="A1710" s="17"/>
      <c r="B1710" s="17"/>
      <c r="C1710" s="17"/>
      <c r="D1710" s="17"/>
      <c r="E1710" s="17"/>
      <c r="F1710" s="17"/>
      <c r="G1710" s="17"/>
      <c r="H1710" s="17"/>
      <c r="I1710" s="17"/>
      <c r="J1710" s="17"/>
      <c r="K1710" s="17"/>
      <c r="L1710" s="17"/>
      <c r="M1710" s="17"/>
      <c r="N1710" s="17"/>
      <c r="O1710" s="17"/>
      <c r="P1710" s="17"/>
      <c r="Q1710" s="17"/>
      <c r="R1710" s="17"/>
      <c r="S1710" s="17"/>
      <c r="T1710" s="17"/>
    </row>
    <row r="1711" spans="1:20" x14ac:dyDescent="0.25">
      <c r="A1711" s="17"/>
      <c r="B1711" s="17"/>
      <c r="C1711" s="17"/>
      <c r="D1711" s="17"/>
      <c r="E1711" s="17"/>
      <c r="F1711" s="17"/>
      <c r="G1711" s="17"/>
      <c r="H1711" s="17"/>
      <c r="I1711" s="17"/>
      <c r="J1711" s="17"/>
      <c r="K1711" s="17"/>
      <c r="L1711" s="17"/>
      <c r="M1711" s="17"/>
      <c r="N1711" s="17"/>
      <c r="O1711" s="17"/>
      <c r="P1711" s="17"/>
      <c r="Q1711" s="17"/>
      <c r="R1711" s="17"/>
      <c r="S1711" s="17"/>
      <c r="T1711" s="17"/>
    </row>
    <row r="1712" spans="1:20" x14ac:dyDescent="0.25">
      <c r="A1712" s="17"/>
      <c r="B1712" s="17"/>
      <c r="C1712" s="17"/>
      <c r="D1712" s="17"/>
      <c r="E1712" s="17"/>
      <c r="F1712" s="17"/>
      <c r="G1712" s="17"/>
      <c r="H1712" s="17"/>
      <c r="I1712" s="17"/>
      <c r="J1712" s="17"/>
      <c r="K1712" s="17"/>
      <c r="L1712" s="17"/>
      <c r="M1712" s="17"/>
      <c r="N1712" s="17"/>
      <c r="O1712" s="17"/>
      <c r="P1712" s="17"/>
      <c r="Q1712" s="17"/>
      <c r="R1712" s="17"/>
      <c r="S1712" s="17"/>
      <c r="T1712" s="17"/>
    </row>
    <row r="1713" spans="1:20" x14ac:dyDescent="0.25">
      <c r="A1713" s="17"/>
      <c r="B1713" s="17"/>
      <c r="C1713" s="17"/>
      <c r="D1713" s="17"/>
      <c r="E1713" s="17"/>
      <c r="F1713" s="17"/>
      <c r="G1713" s="17"/>
      <c r="H1713" s="17"/>
      <c r="I1713" s="17"/>
      <c r="J1713" s="17"/>
      <c r="K1713" s="17"/>
      <c r="L1713" s="17"/>
      <c r="M1713" s="17"/>
      <c r="N1713" s="17"/>
      <c r="O1713" s="17"/>
      <c r="P1713" s="17"/>
      <c r="Q1713" s="17"/>
      <c r="R1713" s="17"/>
      <c r="S1713" s="17"/>
      <c r="T1713" s="17"/>
    </row>
    <row r="1714" spans="1:20" x14ac:dyDescent="0.25">
      <c r="A1714" s="17"/>
      <c r="B1714" s="17"/>
      <c r="C1714" s="17"/>
      <c r="D1714" s="17"/>
      <c r="E1714" s="17"/>
      <c r="F1714" s="17"/>
      <c r="G1714" s="17"/>
      <c r="H1714" s="17"/>
      <c r="I1714" s="17"/>
      <c r="J1714" s="17"/>
      <c r="K1714" s="17"/>
      <c r="L1714" s="17"/>
      <c r="M1714" s="17"/>
      <c r="N1714" s="17"/>
      <c r="O1714" s="17"/>
      <c r="P1714" s="17"/>
      <c r="Q1714" s="17"/>
      <c r="R1714" s="17"/>
      <c r="S1714" s="17"/>
      <c r="T1714" s="17"/>
    </row>
    <row r="1715" spans="1:20" x14ac:dyDescent="0.25">
      <c r="A1715" s="17"/>
      <c r="B1715" s="17"/>
      <c r="C1715" s="17"/>
      <c r="D1715" s="17"/>
      <c r="E1715" s="17"/>
      <c r="F1715" s="17"/>
      <c r="G1715" s="17"/>
      <c r="H1715" s="17"/>
      <c r="I1715" s="17"/>
      <c r="J1715" s="17"/>
      <c r="K1715" s="17"/>
      <c r="L1715" s="17"/>
      <c r="M1715" s="17"/>
      <c r="N1715" s="17"/>
      <c r="O1715" s="17"/>
      <c r="P1715" s="17"/>
      <c r="Q1715" s="17"/>
      <c r="R1715" s="17"/>
      <c r="S1715" s="17"/>
      <c r="T1715" s="17"/>
    </row>
    <row r="1716" spans="1:20" x14ac:dyDescent="0.25">
      <c r="A1716" s="17"/>
      <c r="B1716" s="17"/>
      <c r="C1716" s="17"/>
      <c r="D1716" s="17"/>
      <c r="E1716" s="17"/>
      <c r="F1716" s="17"/>
      <c r="G1716" s="17"/>
      <c r="H1716" s="17"/>
      <c r="I1716" s="17"/>
      <c r="J1716" s="17"/>
      <c r="K1716" s="17"/>
      <c r="L1716" s="17"/>
      <c r="M1716" s="17"/>
      <c r="N1716" s="17"/>
      <c r="O1716" s="17"/>
      <c r="P1716" s="17"/>
      <c r="Q1716" s="17"/>
      <c r="R1716" s="17"/>
      <c r="S1716" s="17"/>
      <c r="T1716" s="17"/>
    </row>
    <row r="1717" spans="1:20" x14ac:dyDescent="0.25">
      <c r="A1717" s="17"/>
      <c r="B1717" s="17"/>
      <c r="C1717" s="17"/>
      <c r="D1717" s="17"/>
      <c r="E1717" s="17"/>
      <c r="F1717" s="17"/>
      <c r="G1717" s="17"/>
      <c r="H1717" s="17"/>
      <c r="I1717" s="17"/>
      <c r="J1717" s="17"/>
      <c r="K1717" s="17"/>
      <c r="L1717" s="17"/>
      <c r="M1717" s="17"/>
      <c r="N1717" s="17"/>
      <c r="O1717" s="17"/>
      <c r="P1717" s="17"/>
      <c r="Q1717" s="17"/>
      <c r="R1717" s="17"/>
      <c r="S1717" s="17"/>
      <c r="T1717" s="17"/>
    </row>
    <row r="1718" spans="1:20" x14ac:dyDescent="0.25">
      <c r="A1718" s="17"/>
      <c r="B1718" s="17"/>
      <c r="C1718" s="17"/>
      <c r="D1718" s="17"/>
      <c r="E1718" s="17"/>
      <c r="F1718" s="17"/>
      <c r="G1718" s="17"/>
      <c r="H1718" s="17"/>
      <c r="I1718" s="17"/>
      <c r="J1718" s="17"/>
      <c r="K1718" s="17"/>
      <c r="L1718" s="17"/>
      <c r="M1718" s="17"/>
      <c r="N1718" s="17"/>
      <c r="O1718" s="17"/>
      <c r="P1718" s="17"/>
      <c r="Q1718" s="17"/>
      <c r="R1718" s="17"/>
      <c r="S1718" s="17"/>
      <c r="T1718" s="17"/>
    </row>
    <row r="1719" spans="1:20" x14ac:dyDescent="0.25">
      <c r="A1719" s="17"/>
      <c r="B1719" s="17"/>
      <c r="C1719" s="17"/>
      <c r="D1719" s="17"/>
      <c r="E1719" s="17"/>
      <c r="F1719" s="17"/>
      <c r="G1719" s="17"/>
      <c r="H1719" s="17"/>
      <c r="I1719" s="17"/>
      <c r="J1719" s="17"/>
      <c r="K1719" s="17"/>
      <c r="L1719" s="17"/>
      <c r="M1719" s="17"/>
      <c r="N1719" s="17"/>
      <c r="O1719" s="17"/>
      <c r="P1719" s="17"/>
      <c r="Q1719" s="17"/>
      <c r="R1719" s="17"/>
      <c r="S1719" s="17"/>
      <c r="T1719" s="17"/>
    </row>
    <row r="1720" spans="1:20" x14ac:dyDescent="0.25">
      <c r="A1720" s="17"/>
      <c r="B1720" s="17"/>
      <c r="C1720" s="17"/>
      <c r="D1720" s="17"/>
      <c r="E1720" s="17"/>
      <c r="F1720" s="17"/>
      <c r="G1720" s="17"/>
      <c r="H1720" s="17"/>
      <c r="I1720" s="17"/>
      <c r="J1720" s="17"/>
      <c r="K1720" s="17"/>
      <c r="L1720" s="17"/>
      <c r="M1720" s="17"/>
      <c r="N1720" s="17"/>
      <c r="O1720" s="17"/>
      <c r="P1720" s="17"/>
      <c r="Q1720" s="17"/>
      <c r="R1720" s="17"/>
      <c r="S1720" s="17"/>
      <c r="T1720" s="17"/>
    </row>
    <row r="1721" spans="1:20" x14ac:dyDescent="0.25">
      <c r="A1721" s="17"/>
      <c r="B1721" s="17"/>
      <c r="C1721" s="17"/>
      <c r="D1721" s="17"/>
      <c r="E1721" s="17"/>
      <c r="F1721" s="17"/>
      <c r="G1721" s="17"/>
      <c r="H1721" s="17"/>
      <c r="I1721" s="17"/>
      <c r="J1721" s="17"/>
      <c r="K1721" s="17"/>
      <c r="L1721" s="17"/>
      <c r="M1721" s="17"/>
      <c r="N1721" s="17"/>
      <c r="O1721" s="17"/>
      <c r="P1721" s="17"/>
      <c r="Q1721" s="17"/>
      <c r="R1721" s="17"/>
      <c r="S1721" s="17"/>
      <c r="T1721" s="17"/>
    </row>
    <row r="1722" spans="1:20" x14ac:dyDescent="0.25">
      <c r="A1722" s="17"/>
      <c r="B1722" s="17"/>
      <c r="C1722" s="17"/>
      <c r="D1722" s="17"/>
      <c r="E1722" s="17"/>
      <c r="F1722" s="17"/>
      <c r="G1722" s="17"/>
      <c r="H1722" s="17"/>
      <c r="I1722" s="17"/>
      <c r="J1722" s="17"/>
      <c r="K1722" s="17"/>
      <c r="L1722" s="17"/>
      <c r="M1722" s="17"/>
      <c r="N1722" s="17"/>
      <c r="O1722" s="17"/>
      <c r="P1722" s="17"/>
      <c r="Q1722" s="17"/>
      <c r="R1722" s="17"/>
      <c r="S1722" s="17"/>
      <c r="T1722" s="17"/>
    </row>
    <row r="1723" spans="1:20" x14ac:dyDescent="0.25">
      <c r="A1723" s="17"/>
      <c r="B1723" s="17"/>
      <c r="C1723" s="17"/>
      <c r="D1723" s="17"/>
      <c r="E1723" s="17"/>
      <c r="F1723" s="17"/>
      <c r="G1723" s="17"/>
      <c r="H1723" s="17"/>
      <c r="I1723" s="17"/>
      <c r="J1723" s="17"/>
      <c r="K1723" s="17"/>
      <c r="L1723" s="17"/>
      <c r="M1723" s="17"/>
      <c r="N1723" s="17"/>
      <c r="O1723" s="17"/>
      <c r="P1723" s="17"/>
      <c r="Q1723" s="17"/>
      <c r="R1723" s="17"/>
      <c r="S1723" s="17"/>
      <c r="T1723" s="17"/>
    </row>
    <row r="1724" spans="1:20" x14ac:dyDescent="0.25">
      <c r="A1724" s="17"/>
      <c r="B1724" s="17"/>
      <c r="C1724" s="17"/>
      <c r="D1724" s="17"/>
      <c r="E1724" s="17"/>
      <c r="F1724" s="17"/>
      <c r="G1724" s="17"/>
      <c r="H1724" s="17"/>
      <c r="I1724" s="17"/>
      <c r="J1724" s="17"/>
      <c r="K1724" s="17"/>
      <c r="L1724" s="17"/>
      <c r="M1724" s="17"/>
      <c r="N1724" s="17"/>
      <c r="O1724" s="17"/>
      <c r="P1724" s="17"/>
      <c r="Q1724" s="17"/>
      <c r="R1724" s="17"/>
      <c r="S1724" s="17"/>
      <c r="T1724" s="17"/>
    </row>
    <row r="1725" spans="1:20" x14ac:dyDescent="0.25">
      <c r="A1725" s="17"/>
      <c r="B1725" s="17"/>
      <c r="C1725" s="17"/>
      <c r="D1725" s="17"/>
      <c r="E1725" s="17"/>
      <c r="F1725" s="17"/>
      <c r="G1725" s="17"/>
      <c r="H1725" s="17"/>
      <c r="I1725" s="17"/>
      <c r="J1725" s="17"/>
      <c r="K1725" s="17"/>
      <c r="L1725" s="17"/>
      <c r="M1725" s="17"/>
      <c r="N1725" s="17"/>
      <c r="O1725" s="17"/>
      <c r="P1725" s="17"/>
      <c r="Q1725" s="17"/>
      <c r="R1725" s="17"/>
      <c r="S1725" s="17"/>
      <c r="T1725" s="17"/>
    </row>
    <row r="1726" spans="1:20" x14ac:dyDescent="0.25">
      <c r="A1726" s="17"/>
      <c r="B1726" s="17"/>
      <c r="C1726" s="17"/>
      <c r="D1726" s="17"/>
      <c r="E1726" s="17"/>
      <c r="F1726" s="17"/>
      <c r="G1726" s="17"/>
      <c r="H1726" s="17"/>
      <c r="I1726" s="17"/>
      <c r="J1726" s="17"/>
      <c r="K1726" s="17"/>
      <c r="L1726" s="17"/>
      <c r="M1726" s="17"/>
      <c r="N1726" s="17"/>
      <c r="O1726" s="17"/>
      <c r="P1726" s="17"/>
      <c r="Q1726" s="17"/>
      <c r="R1726" s="17"/>
      <c r="S1726" s="17"/>
      <c r="T1726" s="17"/>
    </row>
    <row r="1727" spans="1:20" x14ac:dyDescent="0.25">
      <c r="A1727" s="17"/>
      <c r="B1727" s="17"/>
      <c r="C1727" s="17"/>
      <c r="D1727" s="17"/>
      <c r="E1727" s="17"/>
      <c r="F1727" s="17"/>
      <c r="G1727" s="17"/>
      <c r="H1727" s="17"/>
      <c r="I1727" s="17"/>
      <c r="J1727" s="17"/>
      <c r="K1727" s="17"/>
      <c r="L1727" s="17"/>
      <c r="M1727" s="17"/>
      <c r="N1727" s="17"/>
      <c r="O1727" s="17"/>
      <c r="P1727" s="17"/>
      <c r="Q1727" s="17"/>
      <c r="R1727" s="17"/>
      <c r="S1727" s="17"/>
      <c r="T1727" s="17"/>
    </row>
    <row r="1728" spans="1:20" x14ac:dyDescent="0.25">
      <c r="A1728" s="17"/>
      <c r="B1728" s="17"/>
      <c r="C1728" s="17"/>
      <c r="D1728" s="17"/>
      <c r="E1728" s="17"/>
      <c r="F1728" s="17"/>
      <c r="G1728" s="17"/>
      <c r="H1728" s="17"/>
      <c r="I1728" s="17"/>
      <c r="J1728" s="17"/>
      <c r="K1728" s="17"/>
      <c r="L1728" s="17"/>
      <c r="M1728" s="17"/>
      <c r="N1728" s="17"/>
      <c r="O1728" s="17"/>
      <c r="P1728" s="17"/>
      <c r="Q1728" s="17"/>
      <c r="R1728" s="17"/>
      <c r="S1728" s="17"/>
      <c r="T1728" s="17"/>
    </row>
    <row r="1729" spans="1:20" x14ac:dyDescent="0.25">
      <c r="A1729" s="17"/>
      <c r="B1729" s="17"/>
      <c r="C1729" s="17"/>
      <c r="D1729" s="17"/>
      <c r="E1729" s="17"/>
      <c r="F1729" s="17"/>
      <c r="G1729" s="17"/>
      <c r="H1729" s="17"/>
      <c r="I1729" s="17"/>
      <c r="J1729" s="17"/>
      <c r="K1729" s="17"/>
      <c r="L1729" s="17"/>
      <c r="M1729" s="17"/>
      <c r="N1729" s="17"/>
      <c r="O1729" s="17"/>
      <c r="P1729" s="17"/>
      <c r="Q1729" s="17"/>
      <c r="R1729" s="17"/>
      <c r="S1729" s="17"/>
      <c r="T1729" s="17"/>
    </row>
    <row r="1730" spans="1:20" x14ac:dyDescent="0.25">
      <c r="A1730" s="17"/>
      <c r="B1730" s="17"/>
      <c r="C1730" s="17"/>
      <c r="D1730" s="17"/>
      <c r="E1730" s="17"/>
      <c r="F1730" s="17"/>
      <c r="G1730" s="17"/>
      <c r="H1730" s="17"/>
      <c r="I1730" s="17"/>
      <c r="J1730" s="17"/>
      <c r="K1730" s="17"/>
      <c r="L1730" s="17"/>
      <c r="M1730" s="17"/>
      <c r="N1730" s="17"/>
      <c r="O1730" s="17"/>
      <c r="P1730" s="17"/>
      <c r="Q1730" s="17"/>
      <c r="R1730" s="17"/>
      <c r="S1730" s="17"/>
      <c r="T1730" s="17"/>
    </row>
    <row r="1731" spans="1:20" x14ac:dyDescent="0.25">
      <c r="A1731" s="17"/>
      <c r="B1731" s="17"/>
      <c r="C1731" s="17"/>
      <c r="D1731" s="17"/>
      <c r="E1731" s="17"/>
      <c r="F1731" s="17"/>
      <c r="G1731" s="17"/>
      <c r="H1731" s="17"/>
      <c r="I1731" s="17"/>
      <c r="J1731" s="17"/>
      <c r="K1731" s="17"/>
      <c r="L1731" s="17"/>
      <c r="M1731" s="17"/>
      <c r="N1731" s="17"/>
      <c r="O1731" s="17"/>
      <c r="P1731" s="17"/>
      <c r="Q1731" s="17"/>
      <c r="R1731" s="17"/>
      <c r="S1731" s="17"/>
      <c r="T1731" s="17"/>
    </row>
    <row r="1732" spans="1:20" x14ac:dyDescent="0.25">
      <c r="A1732" s="17"/>
      <c r="B1732" s="17"/>
      <c r="C1732" s="17"/>
      <c r="D1732" s="17"/>
      <c r="E1732" s="17"/>
      <c r="F1732" s="17"/>
      <c r="G1732" s="17"/>
      <c r="H1732" s="17"/>
      <c r="I1732" s="17"/>
      <c r="J1732" s="17"/>
      <c r="K1732" s="17"/>
      <c r="L1732" s="17"/>
      <c r="M1732" s="17"/>
      <c r="N1732" s="17"/>
      <c r="O1732" s="17"/>
      <c r="P1732" s="17"/>
      <c r="Q1732" s="17"/>
      <c r="R1732" s="17"/>
      <c r="S1732" s="17"/>
      <c r="T1732" s="17"/>
    </row>
    <row r="1733" spans="1:20" x14ac:dyDescent="0.25">
      <c r="A1733" s="17"/>
      <c r="B1733" s="17"/>
      <c r="C1733" s="17"/>
      <c r="D1733" s="17"/>
      <c r="E1733" s="17"/>
      <c r="F1733" s="17"/>
      <c r="G1733" s="17"/>
      <c r="H1733" s="17"/>
      <c r="I1733" s="17"/>
      <c r="J1733" s="17"/>
      <c r="K1733" s="17"/>
      <c r="L1733" s="17"/>
      <c r="M1733" s="17"/>
      <c r="N1733" s="17"/>
      <c r="O1733" s="17"/>
      <c r="P1733" s="17"/>
      <c r="Q1733" s="17"/>
      <c r="R1733" s="17"/>
      <c r="S1733" s="17"/>
      <c r="T1733" s="17"/>
    </row>
    <row r="1734" spans="1:20" x14ac:dyDescent="0.25">
      <c r="A1734" s="17"/>
      <c r="B1734" s="17"/>
      <c r="C1734" s="17"/>
      <c r="D1734" s="17"/>
      <c r="E1734" s="17"/>
      <c r="F1734" s="17"/>
      <c r="G1734" s="17"/>
      <c r="H1734" s="17"/>
      <c r="I1734" s="17"/>
      <c r="J1734" s="17"/>
      <c r="K1734" s="17"/>
      <c r="L1734" s="17"/>
      <c r="M1734" s="17"/>
      <c r="N1734" s="17"/>
      <c r="O1734" s="17"/>
      <c r="P1734" s="17"/>
      <c r="Q1734" s="17"/>
      <c r="R1734" s="17"/>
      <c r="S1734" s="17"/>
      <c r="T1734" s="17"/>
    </row>
    <row r="1735" spans="1:20" x14ac:dyDescent="0.25">
      <c r="A1735" s="17"/>
      <c r="B1735" s="17"/>
      <c r="C1735" s="17"/>
      <c r="D1735" s="17"/>
      <c r="E1735" s="17"/>
      <c r="F1735" s="17"/>
      <c r="G1735" s="17"/>
      <c r="H1735" s="17"/>
      <c r="I1735" s="17"/>
      <c r="J1735" s="17"/>
      <c r="K1735" s="17"/>
      <c r="L1735" s="17"/>
      <c r="M1735" s="17"/>
      <c r="N1735" s="17"/>
      <c r="O1735" s="17"/>
      <c r="P1735" s="17"/>
      <c r="Q1735" s="17"/>
      <c r="R1735" s="17"/>
      <c r="S1735" s="17"/>
      <c r="T1735" s="17"/>
    </row>
    <row r="1736" spans="1:20" x14ac:dyDescent="0.25">
      <c r="A1736" s="17"/>
      <c r="B1736" s="17"/>
      <c r="C1736" s="17"/>
      <c r="D1736" s="17"/>
      <c r="E1736" s="17"/>
      <c r="F1736" s="17"/>
      <c r="G1736" s="17"/>
      <c r="H1736" s="17"/>
      <c r="I1736" s="17"/>
      <c r="J1736" s="17"/>
      <c r="K1736" s="17"/>
      <c r="L1736" s="17"/>
      <c r="M1736" s="17"/>
      <c r="N1736" s="17"/>
      <c r="O1736" s="17"/>
      <c r="P1736" s="17"/>
      <c r="Q1736" s="17"/>
      <c r="R1736" s="17"/>
      <c r="S1736" s="17"/>
      <c r="T1736" s="17"/>
    </row>
    <row r="1737" spans="1:20" x14ac:dyDescent="0.25">
      <c r="A1737" s="17"/>
      <c r="B1737" s="17"/>
      <c r="C1737" s="17"/>
      <c r="D1737" s="17"/>
      <c r="E1737" s="17"/>
      <c r="F1737" s="17"/>
      <c r="G1737" s="17"/>
      <c r="H1737" s="17"/>
      <c r="I1737" s="17"/>
      <c r="J1737" s="17"/>
      <c r="K1737" s="17"/>
      <c r="L1737" s="17"/>
      <c r="M1737" s="17"/>
      <c r="N1737" s="17"/>
      <c r="O1737" s="17"/>
      <c r="P1737" s="17"/>
      <c r="Q1737" s="17"/>
      <c r="R1737" s="17"/>
      <c r="S1737" s="17"/>
      <c r="T1737" s="17"/>
    </row>
    <row r="1738" spans="1:20" x14ac:dyDescent="0.25">
      <c r="A1738" s="17"/>
      <c r="B1738" s="17"/>
      <c r="C1738" s="17"/>
      <c r="D1738" s="17"/>
      <c r="E1738" s="17"/>
      <c r="F1738" s="17"/>
      <c r="G1738" s="17"/>
      <c r="H1738" s="17"/>
      <c r="I1738" s="17"/>
      <c r="J1738" s="17"/>
      <c r="K1738" s="17"/>
      <c r="L1738" s="17"/>
      <c r="M1738" s="17"/>
      <c r="N1738" s="17"/>
      <c r="O1738" s="17"/>
      <c r="P1738" s="17"/>
      <c r="Q1738" s="17"/>
      <c r="R1738" s="17"/>
      <c r="S1738" s="17"/>
      <c r="T1738" s="17"/>
    </row>
    <row r="1739" spans="1:20" x14ac:dyDescent="0.25">
      <c r="A1739" s="17"/>
      <c r="B1739" s="17"/>
      <c r="C1739" s="17"/>
      <c r="D1739" s="17"/>
      <c r="E1739" s="17"/>
      <c r="F1739" s="17"/>
      <c r="G1739" s="17"/>
      <c r="H1739" s="17"/>
      <c r="I1739" s="17"/>
      <c r="J1739" s="17"/>
      <c r="K1739" s="17"/>
      <c r="L1739" s="17"/>
      <c r="M1739" s="17"/>
      <c r="N1739" s="17"/>
      <c r="O1739" s="17"/>
      <c r="P1739" s="17"/>
      <c r="Q1739" s="17"/>
      <c r="R1739" s="17"/>
      <c r="S1739" s="17"/>
      <c r="T1739" s="17"/>
    </row>
    <row r="1740" spans="1:20" x14ac:dyDescent="0.25">
      <c r="A1740" s="17"/>
      <c r="B1740" s="17"/>
      <c r="C1740" s="17"/>
      <c r="D1740" s="17"/>
      <c r="E1740" s="17"/>
      <c r="F1740" s="17"/>
      <c r="G1740" s="17"/>
      <c r="H1740" s="17"/>
      <c r="I1740" s="17"/>
      <c r="J1740" s="17"/>
      <c r="K1740" s="17"/>
      <c r="L1740" s="17"/>
      <c r="M1740" s="17"/>
      <c r="N1740" s="17"/>
      <c r="O1740" s="17"/>
      <c r="P1740" s="17"/>
      <c r="Q1740" s="17"/>
      <c r="R1740" s="17"/>
      <c r="S1740" s="17"/>
      <c r="T1740" s="17"/>
    </row>
    <row r="1741" spans="1:20" x14ac:dyDescent="0.25">
      <c r="A1741" s="17"/>
      <c r="B1741" s="17"/>
      <c r="C1741" s="17"/>
      <c r="D1741" s="17"/>
      <c r="E1741" s="17"/>
      <c r="F1741" s="17"/>
      <c r="G1741" s="17"/>
      <c r="H1741" s="17"/>
      <c r="I1741" s="17"/>
      <c r="J1741" s="17"/>
      <c r="K1741" s="17"/>
      <c r="L1741" s="17"/>
      <c r="M1741" s="17"/>
      <c r="N1741" s="17"/>
      <c r="O1741" s="17"/>
      <c r="P1741" s="17"/>
      <c r="Q1741" s="17"/>
      <c r="R1741" s="17"/>
      <c r="S1741" s="17"/>
      <c r="T1741" s="17"/>
    </row>
    <row r="1742" spans="1:20" x14ac:dyDescent="0.25">
      <c r="A1742" s="17"/>
      <c r="B1742" s="17"/>
      <c r="C1742" s="17"/>
      <c r="D1742" s="17"/>
      <c r="E1742" s="17"/>
      <c r="F1742" s="17"/>
      <c r="G1742" s="17"/>
      <c r="H1742" s="17"/>
      <c r="I1742" s="17"/>
      <c r="J1742" s="17"/>
      <c r="K1742" s="17"/>
      <c r="L1742" s="17"/>
      <c r="M1742" s="17"/>
      <c r="N1742" s="17"/>
      <c r="O1742" s="17"/>
      <c r="P1742" s="17"/>
      <c r="Q1742" s="17"/>
      <c r="R1742" s="17"/>
      <c r="S1742" s="17"/>
      <c r="T1742" s="17"/>
    </row>
    <row r="1743" spans="1:20" x14ac:dyDescent="0.25">
      <c r="A1743" s="17"/>
      <c r="B1743" s="17"/>
      <c r="C1743" s="17"/>
      <c r="D1743" s="17"/>
      <c r="E1743" s="17"/>
      <c r="F1743" s="17"/>
      <c r="G1743" s="17"/>
      <c r="H1743" s="17"/>
      <c r="I1743" s="17"/>
      <c r="J1743" s="17"/>
      <c r="K1743" s="17"/>
      <c r="L1743" s="17"/>
      <c r="M1743" s="17"/>
      <c r="N1743" s="17"/>
      <c r="O1743" s="17"/>
      <c r="P1743" s="17"/>
      <c r="Q1743" s="17"/>
      <c r="R1743" s="17"/>
      <c r="S1743" s="17"/>
      <c r="T1743" s="17"/>
    </row>
    <row r="1744" spans="1:20" x14ac:dyDescent="0.25">
      <c r="A1744" s="17"/>
      <c r="B1744" s="17"/>
      <c r="C1744" s="17"/>
      <c r="D1744" s="17"/>
      <c r="E1744" s="17"/>
      <c r="F1744" s="17"/>
      <c r="G1744" s="17"/>
      <c r="H1744" s="17"/>
      <c r="I1744" s="17"/>
      <c r="J1744" s="17"/>
      <c r="K1744" s="17"/>
      <c r="L1744" s="17"/>
      <c r="M1744" s="17"/>
      <c r="N1744" s="17"/>
      <c r="O1744" s="17"/>
      <c r="P1744" s="17"/>
      <c r="Q1744" s="17"/>
      <c r="R1744" s="17"/>
      <c r="S1744" s="17"/>
      <c r="T1744" s="17"/>
    </row>
    <row r="1745" spans="1:20" x14ac:dyDescent="0.25">
      <c r="A1745" s="17"/>
      <c r="B1745" s="17"/>
      <c r="C1745" s="17"/>
      <c r="D1745" s="17"/>
      <c r="E1745" s="17"/>
      <c r="F1745" s="17"/>
      <c r="G1745" s="17"/>
      <c r="H1745" s="17"/>
      <c r="I1745" s="17"/>
      <c r="J1745" s="17"/>
      <c r="K1745" s="17"/>
      <c r="L1745" s="17"/>
      <c r="M1745" s="17"/>
      <c r="N1745" s="17"/>
      <c r="O1745" s="17"/>
      <c r="P1745" s="17"/>
      <c r="Q1745" s="17"/>
      <c r="R1745" s="17"/>
      <c r="S1745" s="17"/>
      <c r="T1745" s="17"/>
    </row>
    <row r="1746" spans="1:20" x14ac:dyDescent="0.25">
      <c r="A1746" s="17"/>
      <c r="B1746" s="17"/>
      <c r="C1746" s="17"/>
      <c r="D1746" s="17"/>
      <c r="E1746" s="17"/>
      <c r="F1746" s="17"/>
      <c r="G1746" s="17"/>
      <c r="H1746" s="17"/>
      <c r="I1746" s="17"/>
      <c r="J1746" s="17"/>
      <c r="K1746" s="17"/>
      <c r="L1746" s="17"/>
      <c r="M1746" s="17"/>
      <c r="N1746" s="17"/>
      <c r="O1746" s="17"/>
      <c r="P1746" s="17"/>
      <c r="Q1746" s="17"/>
      <c r="R1746" s="17"/>
      <c r="S1746" s="17"/>
      <c r="T1746" s="17"/>
    </row>
    <row r="1747" spans="1:20" x14ac:dyDescent="0.25">
      <c r="A1747" s="17"/>
      <c r="B1747" s="17"/>
      <c r="C1747" s="17"/>
      <c r="D1747" s="17"/>
      <c r="E1747" s="17"/>
      <c r="F1747" s="17"/>
      <c r="G1747" s="17"/>
      <c r="H1747" s="17"/>
      <c r="I1747" s="17"/>
      <c r="J1747" s="17"/>
      <c r="K1747" s="17"/>
      <c r="L1747" s="17"/>
      <c r="M1747" s="17"/>
      <c r="N1747" s="17"/>
      <c r="O1747" s="17"/>
      <c r="P1747" s="17"/>
      <c r="Q1747" s="17"/>
      <c r="R1747" s="17"/>
      <c r="S1747" s="17"/>
      <c r="T1747" s="17"/>
    </row>
    <row r="1748" spans="1:20" x14ac:dyDescent="0.25">
      <c r="A1748" s="17"/>
      <c r="B1748" s="17"/>
      <c r="C1748" s="17"/>
      <c r="D1748" s="17"/>
      <c r="E1748" s="17"/>
      <c r="F1748" s="17"/>
      <c r="G1748" s="17"/>
      <c r="H1748" s="17"/>
      <c r="I1748" s="17"/>
      <c r="J1748" s="17"/>
      <c r="K1748" s="17"/>
      <c r="L1748" s="17"/>
      <c r="M1748" s="17"/>
      <c r="N1748" s="17"/>
      <c r="O1748" s="17"/>
      <c r="P1748" s="17"/>
      <c r="Q1748" s="17"/>
      <c r="R1748" s="17"/>
      <c r="S1748" s="17"/>
      <c r="T1748" s="17"/>
    </row>
    <row r="1749" spans="1:20" x14ac:dyDescent="0.25">
      <c r="A1749" s="17"/>
      <c r="B1749" s="17"/>
      <c r="C1749" s="17"/>
      <c r="D1749" s="17"/>
      <c r="E1749" s="17"/>
      <c r="F1749" s="17"/>
      <c r="G1749" s="17"/>
      <c r="H1749" s="17"/>
      <c r="I1749" s="17"/>
      <c r="J1749" s="17"/>
      <c r="K1749" s="17"/>
      <c r="L1749" s="17"/>
      <c r="M1749" s="17"/>
      <c r="N1749" s="17"/>
      <c r="O1749" s="17"/>
      <c r="P1749" s="17"/>
      <c r="Q1749" s="17"/>
      <c r="R1749" s="17"/>
      <c r="S1749" s="17"/>
      <c r="T1749" s="17"/>
    </row>
    <row r="1750" spans="1:20" x14ac:dyDescent="0.25">
      <c r="A1750" s="17"/>
      <c r="B1750" s="17"/>
      <c r="C1750" s="17"/>
      <c r="D1750" s="17"/>
      <c r="E1750" s="17"/>
      <c r="F1750" s="17"/>
      <c r="G1750" s="17"/>
      <c r="H1750" s="17"/>
      <c r="I1750" s="17"/>
      <c r="J1750" s="17"/>
      <c r="K1750" s="17"/>
      <c r="L1750" s="17"/>
      <c r="M1750" s="17"/>
      <c r="N1750" s="17"/>
      <c r="O1750" s="17"/>
      <c r="P1750" s="17"/>
      <c r="Q1750" s="17"/>
      <c r="R1750" s="17"/>
      <c r="S1750" s="17"/>
      <c r="T1750" s="17"/>
    </row>
    <row r="1751" spans="1:20" x14ac:dyDescent="0.25">
      <c r="A1751" s="17"/>
      <c r="B1751" s="17"/>
      <c r="C1751" s="17"/>
      <c r="D1751" s="17"/>
      <c r="E1751" s="17"/>
      <c r="F1751" s="17"/>
      <c r="G1751" s="17"/>
      <c r="H1751" s="17"/>
      <c r="I1751" s="17"/>
      <c r="J1751" s="17"/>
      <c r="K1751" s="17"/>
      <c r="L1751" s="17"/>
      <c r="M1751" s="17"/>
      <c r="N1751" s="17"/>
      <c r="O1751" s="17"/>
      <c r="P1751" s="17"/>
      <c r="Q1751" s="17"/>
      <c r="R1751" s="17"/>
      <c r="S1751" s="17"/>
      <c r="T1751" s="17"/>
    </row>
    <row r="1752" spans="1:20" x14ac:dyDescent="0.25">
      <c r="A1752" s="17"/>
      <c r="B1752" s="17"/>
      <c r="C1752" s="17"/>
      <c r="D1752" s="17"/>
      <c r="E1752" s="17"/>
      <c r="F1752" s="17"/>
      <c r="G1752" s="17"/>
      <c r="H1752" s="17"/>
      <c r="I1752" s="17"/>
      <c r="J1752" s="17"/>
      <c r="K1752" s="17"/>
      <c r="L1752" s="17"/>
      <c r="M1752" s="17"/>
      <c r="N1752" s="17"/>
      <c r="O1752" s="17"/>
      <c r="P1752" s="17"/>
      <c r="Q1752" s="17"/>
      <c r="R1752" s="17"/>
      <c r="S1752" s="17"/>
      <c r="T1752" s="17"/>
    </row>
    <row r="1753" spans="1:20" x14ac:dyDescent="0.25">
      <c r="A1753" s="17"/>
      <c r="B1753" s="17"/>
      <c r="C1753" s="17"/>
      <c r="D1753" s="17"/>
      <c r="E1753" s="17"/>
      <c r="F1753" s="17"/>
      <c r="G1753" s="17"/>
      <c r="H1753" s="17"/>
      <c r="I1753" s="17"/>
      <c r="J1753" s="17"/>
      <c r="K1753" s="17"/>
      <c r="L1753" s="17"/>
      <c r="M1753" s="17"/>
      <c r="N1753" s="17"/>
      <c r="O1753" s="17"/>
      <c r="P1753" s="17"/>
      <c r="Q1753" s="17"/>
      <c r="R1753" s="17"/>
      <c r="S1753" s="17"/>
      <c r="T1753" s="17"/>
    </row>
    <row r="1754" spans="1:20" x14ac:dyDescent="0.25">
      <c r="A1754" s="17"/>
      <c r="B1754" s="17"/>
      <c r="C1754" s="17"/>
      <c r="D1754" s="17"/>
      <c r="E1754" s="17"/>
      <c r="F1754" s="17"/>
      <c r="G1754" s="17"/>
      <c r="H1754" s="17"/>
      <c r="I1754" s="17"/>
      <c r="J1754" s="17"/>
      <c r="K1754" s="17"/>
      <c r="L1754" s="17"/>
      <c r="M1754" s="17"/>
      <c r="N1754" s="17"/>
      <c r="O1754" s="17"/>
      <c r="P1754" s="17"/>
      <c r="Q1754" s="17"/>
      <c r="R1754" s="17"/>
      <c r="S1754" s="17"/>
      <c r="T1754" s="17"/>
    </row>
    <row r="1755" spans="1:20" x14ac:dyDescent="0.25">
      <c r="A1755" s="17"/>
      <c r="B1755" s="17"/>
      <c r="C1755" s="17"/>
      <c r="D1755" s="17"/>
      <c r="E1755" s="17"/>
      <c r="F1755" s="17"/>
      <c r="G1755" s="17"/>
      <c r="H1755" s="17"/>
      <c r="I1755" s="17"/>
      <c r="J1755" s="17"/>
      <c r="K1755" s="17"/>
      <c r="L1755" s="17"/>
      <c r="M1755" s="17"/>
      <c r="N1755" s="17"/>
      <c r="O1755" s="17"/>
      <c r="P1755" s="17"/>
      <c r="Q1755" s="17"/>
      <c r="R1755" s="17"/>
      <c r="S1755" s="17"/>
      <c r="T1755" s="17"/>
    </row>
    <row r="1756" spans="1:20" x14ac:dyDescent="0.25">
      <c r="A1756" s="17"/>
      <c r="B1756" s="17"/>
      <c r="C1756" s="17"/>
      <c r="D1756" s="17"/>
      <c r="E1756" s="17"/>
      <c r="F1756" s="17"/>
      <c r="G1756" s="17"/>
      <c r="H1756" s="17"/>
      <c r="I1756" s="17"/>
      <c r="J1756" s="17"/>
      <c r="K1756" s="17"/>
      <c r="L1756" s="17"/>
      <c r="M1756" s="17"/>
      <c r="N1756" s="17"/>
      <c r="O1756" s="17"/>
      <c r="P1756" s="17"/>
      <c r="Q1756" s="17"/>
      <c r="R1756" s="17"/>
      <c r="S1756" s="17"/>
      <c r="T1756" s="17"/>
    </row>
    <row r="1757" spans="1:20" x14ac:dyDescent="0.25">
      <c r="A1757" s="17"/>
      <c r="B1757" s="17"/>
      <c r="C1757" s="17"/>
      <c r="D1757" s="17"/>
      <c r="E1757" s="17"/>
      <c r="F1757" s="17"/>
      <c r="G1757" s="17"/>
      <c r="H1757" s="17"/>
      <c r="I1757" s="17"/>
      <c r="J1757" s="17"/>
      <c r="K1757" s="17"/>
      <c r="L1757" s="17"/>
      <c r="M1757" s="17"/>
      <c r="N1757" s="17"/>
      <c r="O1757" s="17"/>
      <c r="P1757" s="17"/>
      <c r="Q1757" s="17"/>
      <c r="R1757" s="17"/>
      <c r="S1757" s="17"/>
      <c r="T1757" s="17"/>
    </row>
    <row r="1758" spans="1:20" x14ac:dyDescent="0.25">
      <c r="A1758" s="17"/>
      <c r="B1758" s="17"/>
      <c r="C1758" s="17"/>
      <c r="D1758" s="17"/>
      <c r="E1758" s="17"/>
      <c r="F1758" s="17"/>
      <c r="G1758" s="17"/>
      <c r="H1758" s="17"/>
      <c r="I1758" s="17"/>
      <c r="J1758" s="17"/>
      <c r="K1758" s="17"/>
      <c r="L1758" s="17"/>
      <c r="M1758" s="17"/>
      <c r="N1758" s="17"/>
      <c r="O1758" s="17"/>
      <c r="P1758" s="17"/>
      <c r="Q1758" s="17"/>
      <c r="R1758" s="17"/>
      <c r="S1758" s="17"/>
      <c r="T1758" s="17"/>
    </row>
    <row r="1759" spans="1:20" x14ac:dyDescent="0.25">
      <c r="A1759" s="17"/>
      <c r="B1759" s="17"/>
      <c r="C1759" s="17"/>
      <c r="D1759" s="17"/>
      <c r="E1759" s="17"/>
      <c r="F1759" s="17"/>
      <c r="G1759" s="17"/>
      <c r="H1759" s="17"/>
      <c r="I1759" s="17"/>
      <c r="J1759" s="17"/>
      <c r="K1759" s="17"/>
      <c r="L1759" s="17"/>
      <c r="M1759" s="17"/>
      <c r="N1759" s="17"/>
      <c r="O1759" s="17"/>
      <c r="P1759" s="17"/>
      <c r="Q1759" s="17"/>
      <c r="R1759" s="17"/>
      <c r="S1759" s="17"/>
      <c r="T1759" s="17"/>
    </row>
    <row r="1760" spans="1:20" x14ac:dyDescent="0.25">
      <c r="A1760" s="17"/>
      <c r="B1760" s="17"/>
      <c r="C1760" s="17"/>
      <c r="D1760" s="17"/>
      <c r="E1760" s="17"/>
      <c r="F1760" s="17"/>
      <c r="G1760" s="17"/>
      <c r="H1760" s="17"/>
      <c r="I1760" s="17"/>
      <c r="J1760" s="17"/>
      <c r="K1760" s="17"/>
      <c r="L1760" s="17"/>
      <c r="M1760" s="17"/>
      <c r="N1760" s="17"/>
      <c r="O1760" s="17"/>
      <c r="P1760" s="17"/>
      <c r="Q1760" s="17"/>
      <c r="R1760" s="17"/>
      <c r="S1760" s="17"/>
      <c r="T1760" s="17"/>
    </row>
    <row r="1761" spans="1:20" x14ac:dyDescent="0.25">
      <c r="A1761" s="17"/>
      <c r="B1761" s="17"/>
      <c r="C1761" s="17"/>
      <c r="D1761" s="17"/>
      <c r="E1761" s="17"/>
      <c r="F1761" s="17"/>
      <c r="G1761" s="17"/>
      <c r="H1761" s="17"/>
      <c r="I1761" s="17"/>
      <c r="J1761" s="17"/>
      <c r="K1761" s="17"/>
      <c r="L1761" s="17"/>
      <c r="M1761" s="17"/>
      <c r="N1761" s="17"/>
      <c r="O1761" s="17"/>
      <c r="P1761" s="17"/>
      <c r="Q1761" s="17"/>
      <c r="R1761" s="17"/>
      <c r="S1761" s="17"/>
      <c r="T1761" s="17"/>
    </row>
    <row r="1762" spans="1:20" x14ac:dyDescent="0.25">
      <c r="A1762" s="17"/>
      <c r="B1762" s="17"/>
      <c r="C1762" s="17"/>
      <c r="D1762" s="17"/>
      <c r="E1762" s="17"/>
      <c r="F1762" s="17"/>
      <c r="G1762" s="17"/>
      <c r="H1762" s="17"/>
      <c r="I1762" s="17"/>
      <c r="J1762" s="17"/>
      <c r="K1762" s="17"/>
      <c r="L1762" s="17"/>
      <c r="M1762" s="17"/>
      <c r="N1762" s="17"/>
      <c r="O1762" s="17"/>
      <c r="P1762" s="17"/>
      <c r="Q1762" s="17"/>
      <c r="R1762" s="17"/>
      <c r="S1762" s="17"/>
      <c r="T1762" s="17"/>
    </row>
    <row r="1763" spans="1:20" x14ac:dyDescent="0.25">
      <c r="A1763" s="17"/>
      <c r="B1763" s="17"/>
      <c r="C1763" s="17"/>
      <c r="D1763" s="17"/>
      <c r="E1763" s="17"/>
      <c r="F1763" s="17"/>
      <c r="G1763" s="17"/>
      <c r="H1763" s="17"/>
      <c r="I1763" s="17"/>
      <c r="J1763" s="17"/>
      <c r="K1763" s="17"/>
      <c r="L1763" s="17"/>
      <c r="M1763" s="17"/>
      <c r="N1763" s="17"/>
      <c r="O1763" s="17"/>
      <c r="P1763" s="17"/>
      <c r="Q1763" s="17"/>
      <c r="R1763" s="17"/>
      <c r="S1763" s="17"/>
      <c r="T1763" s="17"/>
    </row>
    <row r="1764" spans="1:20" x14ac:dyDescent="0.25">
      <c r="A1764" s="17"/>
      <c r="B1764" s="17"/>
      <c r="C1764" s="17"/>
      <c r="D1764" s="17"/>
      <c r="E1764" s="17"/>
      <c r="F1764" s="17"/>
      <c r="G1764" s="17"/>
      <c r="H1764" s="17"/>
      <c r="I1764" s="17"/>
      <c r="J1764" s="17"/>
      <c r="K1764" s="17"/>
      <c r="L1764" s="17"/>
      <c r="M1764" s="17"/>
      <c r="N1764" s="17"/>
      <c r="O1764" s="17"/>
      <c r="P1764" s="17"/>
      <c r="Q1764" s="17"/>
      <c r="R1764" s="17"/>
      <c r="S1764" s="17"/>
      <c r="T1764" s="17"/>
    </row>
    <row r="1765" spans="1:20" x14ac:dyDescent="0.25">
      <c r="A1765" s="17"/>
      <c r="B1765" s="17"/>
      <c r="C1765" s="17"/>
      <c r="D1765" s="17"/>
      <c r="E1765" s="17"/>
      <c r="F1765" s="17"/>
      <c r="G1765" s="17"/>
      <c r="H1765" s="17"/>
      <c r="I1765" s="17"/>
      <c r="J1765" s="17"/>
      <c r="K1765" s="17"/>
      <c r="L1765" s="17"/>
      <c r="M1765" s="17"/>
      <c r="N1765" s="17"/>
      <c r="O1765" s="17"/>
      <c r="P1765" s="17"/>
      <c r="Q1765" s="17"/>
      <c r="R1765" s="17"/>
      <c r="S1765" s="17"/>
      <c r="T1765" s="17"/>
    </row>
    <row r="1766" spans="1:20" x14ac:dyDescent="0.25">
      <c r="A1766" s="17"/>
      <c r="B1766" s="17"/>
      <c r="C1766" s="17"/>
      <c r="D1766" s="17"/>
      <c r="E1766" s="17"/>
      <c r="F1766" s="17"/>
      <c r="G1766" s="17"/>
      <c r="H1766" s="17"/>
      <c r="I1766" s="17"/>
      <c r="J1766" s="17"/>
      <c r="K1766" s="17"/>
      <c r="L1766" s="17"/>
      <c r="M1766" s="17"/>
      <c r="N1766" s="17"/>
      <c r="O1766" s="17"/>
      <c r="P1766" s="17"/>
      <c r="Q1766" s="17"/>
      <c r="R1766" s="17"/>
      <c r="S1766" s="17"/>
      <c r="T1766" s="17"/>
    </row>
    <row r="1767" spans="1:20" x14ac:dyDescent="0.25">
      <c r="A1767" s="17"/>
      <c r="B1767" s="17"/>
      <c r="C1767" s="17"/>
      <c r="D1767" s="17"/>
      <c r="E1767" s="17"/>
      <c r="F1767" s="17"/>
      <c r="G1767" s="17"/>
      <c r="H1767" s="17"/>
      <c r="I1767" s="17"/>
      <c r="J1767" s="17"/>
      <c r="K1767" s="17"/>
      <c r="L1767" s="17"/>
      <c r="M1767" s="17"/>
      <c r="N1767" s="17"/>
      <c r="O1767" s="17"/>
      <c r="P1767" s="17"/>
      <c r="Q1767" s="17"/>
      <c r="R1767" s="17"/>
      <c r="S1767" s="17"/>
      <c r="T1767" s="17"/>
    </row>
    <row r="1768" spans="1:20" x14ac:dyDescent="0.25">
      <c r="A1768" s="17"/>
      <c r="B1768" s="17"/>
      <c r="C1768" s="17"/>
      <c r="D1768" s="17"/>
      <c r="E1768" s="17"/>
      <c r="F1768" s="17"/>
      <c r="G1768" s="17"/>
      <c r="H1768" s="17"/>
      <c r="I1768" s="17"/>
      <c r="J1768" s="17"/>
      <c r="K1768" s="17"/>
      <c r="L1768" s="17"/>
      <c r="M1768" s="17"/>
      <c r="N1768" s="17"/>
      <c r="O1768" s="17"/>
      <c r="P1768" s="17"/>
      <c r="Q1768" s="17"/>
      <c r="R1768" s="17"/>
      <c r="S1768" s="17"/>
      <c r="T1768" s="17"/>
    </row>
    <row r="1769" spans="1:20" x14ac:dyDescent="0.25">
      <c r="A1769" s="17"/>
      <c r="B1769" s="17"/>
      <c r="C1769" s="17"/>
      <c r="D1769" s="17"/>
      <c r="E1769" s="17"/>
      <c r="F1769" s="17"/>
      <c r="G1769" s="17"/>
      <c r="H1769" s="17"/>
      <c r="I1769" s="17"/>
      <c r="J1769" s="17"/>
      <c r="K1769" s="17"/>
      <c r="L1769" s="17"/>
      <c r="M1769" s="17"/>
      <c r="N1769" s="17"/>
      <c r="O1769" s="17"/>
      <c r="P1769" s="17"/>
      <c r="Q1769" s="17"/>
      <c r="R1769" s="17"/>
      <c r="S1769" s="17"/>
      <c r="T1769" s="17"/>
    </row>
    <row r="1770" spans="1:20" x14ac:dyDescent="0.25">
      <c r="A1770" s="17"/>
      <c r="B1770" s="17"/>
      <c r="C1770" s="17"/>
      <c r="D1770" s="17"/>
      <c r="E1770" s="17"/>
      <c r="F1770" s="17"/>
      <c r="G1770" s="17"/>
      <c r="H1770" s="17"/>
      <c r="I1770" s="17"/>
      <c r="J1770" s="17"/>
      <c r="K1770" s="17"/>
      <c r="L1770" s="17"/>
      <c r="M1770" s="17"/>
      <c r="N1770" s="17"/>
      <c r="O1770" s="17"/>
      <c r="P1770" s="17"/>
      <c r="Q1770" s="17"/>
      <c r="R1770" s="17"/>
      <c r="S1770" s="17"/>
      <c r="T1770" s="17"/>
    </row>
    <row r="1771" spans="1:20" x14ac:dyDescent="0.25">
      <c r="A1771" s="17"/>
      <c r="B1771" s="17"/>
      <c r="C1771" s="17"/>
      <c r="D1771" s="17"/>
      <c r="E1771" s="17"/>
      <c r="F1771" s="17"/>
      <c r="G1771" s="17"/>
      <c r="H1771" s="17"/>
      <c r="I1771" s="17"/>
      <c r="J1771" s="17"/>
      <c r="K1771" s="17"/>
      <c r="L1771" s="17"/>
      <c r="M1771" s="17"/>
      <c r="N1771" s="17"/>
      <c r="O1771" s="17"/>
      <c r="P1771" s="17"/>
      <c r="Q1771" s="17"/>
      <c r="R1771" s="17"/>
      <c r="S1771" s="17"/>
      <c r="T1771" s="17"/>
    </row>
    <row r="1772" spans="1:20" x14ac:dyDescent="0.25">
      <c r="A1772" s="17"/>
      <c r="B1772" s="17"/>
      <c r="C1772" s="17"/>
      <c r="D1772" s="17"/>
      <c r="E1772" s="17"/>
      <c r="F1772" s="17"/>
      <c r="G1772" s="17"/>
      <c r="H1772" s="17"/>
      <c r="I1772" s="17"/>
      <c r="J1772" s="17"/>
      <c r="K1772" s="17"/>
      <c r="L1772" s="17"/>
      <c r="M1772" s="17"/>
      <c r="N1772" s="17"/>
      <c r="O1772" s="17"/>
      <c r="P1772" s="17"/>
      <c r="Q1772" s="17"/>
      <c r="R1772" s="17"/>
      <c r="S1772" s="17"/>
      <c r="T1772" s="17"/>
    </row>
    <row r="1773" spans="1:20" x14ac:dyDescent="0.25">
      <c r="A1773" s="17"/>
      <c r="B1773" s="17"/>
      <c r="C1773" s="17"/>
      <c r="D1773" s="17"/>
      <c r="E1773" s="17"/>
      <c r="F1773" s="17"/>
      <c r="G1773" s="17"/>
      <c r="H1773" s="17"/>
      <c r="I1773" s="17"/>
      <c r="J1773" s="17"/>
      <c r="K1773" s="17"/>
      <c r="L1773" s="17"/>
      <c r="M1773" s="17"/>
      <c r="N1773" s="17"/>
      <c r="O1773" s="17"/>
      <c r="P1773" s="17"/>
      <c r="Q1773" s="17"/>
      <c r="R1773" s="17"/>
      <c r="S1773" s="17"/>
      <c r="T1773" s="17"/>
    </row>
    <row r="1774" spans="1:20" x14ac:dyDescent="0.25">
      <c r="A1774" s="17"/>
      <c r="B1774" s="17"/>
      <c r="C1774" s="17"/>
      <c r="D1774" s="17"/>
      <c r="E1774" s="17"/>
      <c r="F1774" s="17"/>
      <c r="G1774" s="17"/>
      <c r="H1774" s="17"/>
      <c r="I1774" s="17"/>
      <c r="J1774" s="17"/>
      <c r="K1774" s="17"/>
      <c r="L1774" s="17"/>
      <c r="M1774" s="17"/>
      <c r="N1774" s="17"/>
      <c r="O1774" s="17"/>
      <c r="P1774" s="17"/>
      <c r="Q1774" s="17"/>
      <c r="R1774" s="17"/>
      <c r="S1774" s="17"/>
      <c r="T1774" s="17"/>
    </row>
    <row r="1775" spans="1:20" x14ac:dyDescent="0.25">
      <c r="A1775" s="17"/>
      <c r="B1775" s="17"/>
      <c r="C1775" s="17"/>
      <c r="D1775" s="17"/>
      <c r="E1775" s="17"/>
      <c r="F1775" s="17"/>
      <c r="G1775" s="17"/>
      <c r="H1775" s="17"/>
      <c r="I1775" s="17"/>
      <c r="J1775" s="17"/>
      <c r="K1775" s="17"/>
      <c r="L1775" s="17"/>
      <c r="M1775" s="17"/>
      <c r="N1775" s="17"/>
      <c r="O1775" s="17"/>
      <c r="P1775" s="17"/>
      <c r="Q1775" s="17"/>
      <c r="R1775" s="17"/>
      <c r="S1775" s="17"/>
      <c r="T1775" s="17"/>
    </row>
    <row r="1776" spans="1:20" x14ac:dyDescent="0.25">
      <c r="A1776" s="17"/>
      <c r="B1776" s="17"/>
      <c r="C1776" s="17"/>
      <c r="D1776" s="17"/>
      <c r="E1776" s="17"/>
      <c r="F1776" s="17"/>
      <c r="G1776" s="17"/>
      <c r="H1776" s="17"/>
      <c r="I1776" s="17"/>
      <c r="J1776" s="17"/>
      <c r="K1776" s="17"/>
      <c r="L1776" s="17"/>
      <c r="M1776" s="17"/>
      <c r="N1776" s="17"/>
      <c r="O1776" s="17"/>
      <c r="P1776" s="17"/>
      <c r="Q1776" s="17"/>
      <c r="R1776" s="17"/>
      <c r="S1776" s="17"/>
      <c r="T1776" s="17"/>
    </row>
    <row r="1777" spans="1:20" x14ac:dyDescent="0.25">
      <c r="A1777" s="17"/>
      <c r="B1777" s="17"/>
      <c r="C1777" s="17"/>
      <c r="D1777" s="17"/>
      <c r="E1777" s="17"/>
      <c r="F1777" s="17"/>
      <c r="G1777" s="17"/>
      <c r="H1777" s="17"/>
      <c r="I1777" s="17"/>
      <c r="J1777" s="17"/>
      <c r="K1777" s="17"/>
      <c r="L1777" s="17"/>
      <c r="M1777" s="17"/>
      <c r="N1777" s="17"/>
      <c r="O1777" s="17"/>
      <c r="P1777" s="17"/>
      <c r="Q1777" s="17"/>
      <c r="R1777" s="17"/>
      <c r="S1777" s="17"/>
      <c r="T1777" s="17"/>
    </row>
    <row r="1778" spans="1:20" x14ac:dyDescent="0.25">
      <c r="A1778" s="17"/>
      <c r="B1778" s="17"/>
      <c r="C1778" s="17"/>
      <c r="D1778" s="17"/>
      <c r="E1778" s="17"/>
      <c r="F1778" s="17"/>
      <c r="G1778" s="17"/>
      <c r="H1778" s="17"/>
      <c r="I1778" s="17"/>
      <c r="J1778" s="17"/>
      <c r="K1778" s="17"/>
      <c r="L1778" s="17"/>
      <c r="M1778" s="17"/>
      <c r="N1778" s="17"/>
      <c r="O1778" s="17"/>
      <c r="P1778" s="17"/>
      <c r="Q1778" s="17"/>
      <c r="R1778" s="17"/>
      <c r="S1778" s="17"/>
      <c r="T1778" s="17"/>
    </row>
    <row r="1779" spans="1:20" x14ac:dyDescent="0.25">
      <c r="A1779" s="17"/>
      <c r="B1779" s="17"/>
      <c r="C1779" s="17"/>
      <c r="D1779" s="17"/>
      <c r="E1779" s="17"/>
      <c r="F1779" s="17"/>
      <c r="G1779" s="17"/>
      <c r="H1779" s="17"/>
      <c r="I1779" s="17"/>
      <c r="J1779" s="17"/>
      <c r="K1779" s="17"/>
      <c r="L1779" s="17"/>
      <c r="M1779" s="17"/>
      <c r="N1779" s="17"/>
      <c r="O1779" s="17"/>
      <c r="P1779" s="17"/>
      <c r="Q1779" s="17"/>
      <c r="R1779" s="17"/>
      <c r="S1779" s="17"/>
      <c r="T1779" s="17"/>
    </row>
    <row r="1780" spans="1:20" x14ac:dyDescent="0.25">
      <c r="A1780" s="17"/>
      <c r="B1780" s="17"/>
      <c r="C1780" s="17"/>
      <c r="D1780" s="17"/>
      <c r="E1780" s="17"/>
      <c r="F1780" s="17"/>
      <c r="G1780" s="17"/>
      <c r="H1780" s="17"/>
      <c r="I1780" s="17"/>
      <c r="J1780" s="17"/>
      <c r="K1780" s="17"/>
      <c r="L1780" s="17"/>
      <c r="M1780" s="17"/>
      <c r="N1780" s="17"/>
      <c r="O1780" s="17"/>
      <c r="P1780" s="17"/>
      <c r="Q1780" s="17"/>
      <c r="R1780" s="17"/>
      <c r="S1780" s="17"/>
      <c r="T1780" s="17"/>
    </row>
    <row r="1781" spans="1:20" x14ac:dyDescent="0.25">
      <c r="A1781" s="17"/>
      <c r="B1781" s="17"/>
      <c r="C1781" s="17"/>
      <c r="D1781" s="17"/>
      <c r="E1781" s="17"/>
      <c r="F1781" s="17"/>
      <c r="G1781" s="17"/>
      <c r="H1781" s="17"/>
      <c r="I1781" s="17"/>
      <c r="J1781" s="17"/>
      <c r="K1781" s="17"/>
      <c r="L1781" s="17"/>
      <c r="M1781" s="17"/>
      <c r="N1781" s="17"/>
      <c r="O1781" s="17"/>
      <c r="P1781" s="17"/>
      <c r="Q1781" s="17"/>
      <c r="R1781" s="17"/>
      <c r="S1781" s="17"/>
      <c r="T1781" s="17"/>
    </row>
    <row r="1782" spans="1:20" x14ac:dyDescent="0.25">
      <c r="A1782" s="17"/>
      <c r="B1782" s="17"/>
      <c r="C1782" s="17"/>
      <c r="D1782" s="17"/>
      <c r="E1782" s="17"/>
      <c r="F1782" s="17"/>
      <c r="G1782" s="17"/>
      <c r="H1782" s="17"/>
      <c r="I1782" s="17"/>
      <c r="J1782" s="17"/>
      <c r="K1782" s="17"/>
      <c r="L1782" s="17"/>
      <c r="M1782" s="17"/>
      <c r="N1782" s="17"/>
      <c r="O1782" s="17"/>
      <c r="P1782" s="17"/>
      <c r="Q1782" s="17"/>
      <c r="R1782" s="17"/>
      <c r="S1782" s="17"/>
      <c r="T1782" s="17"/>
    </row>
    <row r="1783" spans="1:20" x14ac:dyDescent="0.25">
      <c r="A1783" s="17"/>
      <c r="B1783" s="17"/>
      <c r="C1783" s="17"/>
      <c r="D1783" s="17"/>
      <c r="E1783" s="17"/>
      <c r="F1783" s="17"/>
      <c r="G1783" s="17"/>
      <c r="H1783" s="17"/>
      <c r="I1783" s="17"/>
      <c r="J1783" s="17"/>
      <c r="K1783" s="17"/>
      <c r="L1783" s="17"/>
      <c r="M1783" s="17"/>
      <c r="N1783" s="17"/>
      <c r="O1783" s="17"/>
      <c r="P1783" s="17"/>
      <c r="Q1783" s="17"/>
      <c r="R1783" s="17"/>
      <c r="S1783" s="17"/>
      <c r="T1783" s="17"/>
    </row>
    <row r="1784" spans="1:20" x14ac:dyDescent="0.25">
      <c r="A1784" s="17"/>
      <c r="B1784" s="17"/>
      <c r="C1784" s="17"/>
      <c r="D1784" s="17"/>
      <c r="E1784" s="17"/>
      <c r="F1784" s="17"/>
      <c r="G1784" s="17"/>
      <c r="H1784" s="17"/>
      <c r="I1784" s="17"/>
      <c r="J1784" s="17"/>
      <c r="K1784" s="17"/>
      <c r="L1784" s="17"/>
      <c r="M1784" s="17"/>
      <c r="N1784" s="17"/>
      <c r="O1784" s="17"/>
      <c r="P1784" s="17"/>
      <c r="Q1784" s="17"/>
      <c r="R1784" s="17"/>
      <c r="S1784" s="17"/>
      <c r="T1784" s="17"/>
    </row>
    <row r="1785" spans="1:20" x14ac:dyDescent="0.25">
      <c r="A1785" s="17"/>
      <c r="B1785" s="17"/>
      <c r="C1785" s="17"/>
      <c r="D1785" s="17"/>
      <c r="E1785" s="17"/>
      <c r="F1785" s="17"/>
      <c r="G1785" s="17"/>
      <c r="H1785" s="17"/>
      <c r="I1785" s="17"/>
      <c r="J1785" s="17"/>
      <c r="K1785" s="17"/>
      <c r="L1785" s="17"/>
      <c r="M1785" s="17"/>
      <c r="N1785" s="17"/>
      <c r="O1785" s="17"/>
      <c r="P1785" s="17"/>
      <c r="Q1785" s="17"/>
      <c r="R1785" s="17"/>
      <c r="S1785" s="17"/>
      <c r="T1785" s="17"/>
    </row>
    <row r="1786" spans="1:20" x14ac:dyDescent="0.25">
      <c r="A1786" s="17"/>
      <c r="B1786" s="17"/>
      <c r="C1786" s="17"/>
      <c r="D1786" s="17"/>
      <c r="E1786" s="17"/>
      <c r="F1786" s="17"/>
      <c r="G1786" s="17"/>
      <c r="H1786" s="17"/>
      <c r="I1786" s="17"/>
      <c r="J1786" s="17"/>
      <c r="K1786" s="17"/>
      <c r="L1786" s="17"/>
      <c r="M1786" s="17"/>
      <c r="N1786" s="17"/>
      <c r="O1786" s="17"/>
      <c r="P1786" s="17"/>
      <c r="Q1786" s="17"/>
      <c r="R1786" s="17"/>
      <c r="S1786" s="17"/>
      <c r="T1786" s="17"/>
    </row>
    <row r="1787" spans="1:20" x14ac:dyDescent="0.25">
      <c r="A1787" s="17"/>
      <c r="B1787" s="17"/>
      <c r="C1787" s="17"/>
      <c r="D1787" s="17"/>
      <c r="E1787" s="17"/>
      <c r="F1787" s="17"/>
      <c r="G1787" s="17"/>
      <c r="H1787" s="17"/>
      <c r="I1787" s="17"/>
      <c r="J1787" s="17"/>
      <c r="K1787" s="17"/>
      <c r="L1787" s="17"/>
      <c r="M1787" s="17"/>
      <c r="N1787" s="17"/>
      <c r="O1787" s="17"/>
      <c r="P1787" s="17"/>
      <c r="Q1787" s="17"/>
      <c r="R1787" s="17"/>
      <c r="S1787" s="17"/>
      <c r="T1787" s="17"/>
    </row>
    <row r="1788" spans="1:20" x14ac:dyDescent="0.25">
      <c r="A1788" s="17"/>
      <c r="B1788" s="17"/>
      <c r="C1788" s="17"/>
      <c r="D1788" s="17"/>
      <c r="E1788" s="17"/>
      <c r="F1788" s="17"/>
      <c r="G1788" s="17"/>
      <c r="H1788" s="17"/>
      <c r="I1788" s="17"/>
      <c r="J1788" s="17"/>
      <c r="K1788" s="17"/>
      <c r="L1788" s="17"/>
      <c r="M1788" s="17"/>
      <c r="N1788" s="17"/>
      <c r="O1788" s="17"/>
      <c r="P1788" s="17"/>
      <c r="Q1788" s="17"/>
      <c r="R1788" s="17"/>
      <c r="S1788" s="17"/>
      <c r="T1788" s="17"/>
    </row>
    <row r="1789" spans="1:20" x14ac:dyDescent="0.25">
      <c r="A1789" s="17"/>
      <c r="B1789" s="17"/>
      <c r="C1789" s="17"/>
      <c r="D1789" s="17"/>
      <c r="E1789" s="17"/>
      <c r="F1789" s="17"/>
      <c r="G1789" s="17"/>
      <c r="H1789" s="17"/>
      <c r="I1789" s="17"/>
      <c r="J1789" s="17"/>
      <c r="K1789" s="17"/>
      <c r="L1789" s="17"/>
      <c r="M1789" s="17"/>
      <c r="N1789" s="17"/>
      <c r="O1789" s="17"/>
      <c r="P1789" s="17"/>
      <c r="Q1789" s="17"/>
      <c r="R1789" s="17"/>
      <c r="S1789" s="17"/>
      <c r="T1789" s="17"/>
    </row>
    <row r="1790" spans="1:20" x14ac:dyDescent="0.25">
      <c r="A1790" s="17"/>
      <c r="B1790" s="17"/>
      <c r="C1790" s="17"/>
      <c r="D1790" s="17"/>
      <c r="E1790" s="17"/>
      <c r="F1790" s="17"/>
      <c r="G1790" s="17"/>
      <c r="H1790" s="17"/>
      <c r="I1790" s="17"/>
      <c r="J1790" s="17"/>
      <c r="K1790" s="17"/>
      <c r="L1790" s="17"/>
      <c r="M1790" s="17"/>
      <c r="N1790" s="17"/>
      <c r="O1790" s="17"/>
      <c r="P1790" s="17"/>
      <c r="Q1790" s="17"/>
      <c r="R1790" s="17"/>
      <c r="S1790" s="17"/>
      <c r="T1790" s="17"/>
    </row>
    <row r="1791" spans="1:20" x14ac:dyDescent="0.25">
      <c r="A1791" s="17"/>
      <c r="B1791" s="17"/>
      <c r="C1791" s="17"/>
      <c r="D1791" s="17"/>
      <c r="E1791" s="17"/>
      <c r="F1791" s="17"/>
      <c r="G1791" s="17"/>
      <c r="H1791" s="17"/>
      <c r="I1791" s="17"/>
      <c r="J1791" s="17"/>
      <c r="K1791" s="17"/>
      <c r="L1791" s="17"/>
      <c r="M1791" s="17"/>
      <c r="N1791" s="17"/>
      <c r="O1791" s="17"/>
      <c r="P1791" s="17"/>
      <c r="Q1791" s="17"/>
      <c r="R1791" s="17"/>
      <c r="S1791" s="17"/>
      <c r="T1791" s="17"/>
    </row>
    <row r="1792" spans="1:20" x14ac:dyDescent="0.25">
      <c r="A1792" s="17"/>
      <c r="B1792" s="17"/>
      <c r="C1792" s="17"/>
      <c r="D1792" s="17"/>
      <c r="E1792" s="17"/>
      <c r="F1792" s="17"/>
      <c r="G1792" s="17"/>
      <c r="H1792" s="17"/>
      <c r="I1792" s="17"/>
      <c r="J1792" s="17"/>
      <c r="K1792" s="17"/>
      <c r="L1792" s="17"/>
      <c r="M1792" s="17"/>
      <c r="N1792" s="17"/>
      <c r="O1792" s="17"/>
      <c r="P1792" s="17"/>
      <c r="Q1792" s="17"/>
      <c r="R1792" s="17"/>
      <c r="S1792" s="17"/>
      <c r="T1792" s="17"/>
    </row>
    <row r="1793" spans="1:20" x14ac:dyDescent="0.25">
      <c r="A1793" s="17"/>
      <c r="B1793" s="17"/>
      <c r="C1793" s="17"/>
      <c r="D1793" s="17"/>
      <c r="E1793" s="17"/>
      <c r="F1793" s="17"/>
      <c r="G1793" s="17"/>
      <c r="H1793" s="17"/>
      <c r="I1793" s="17"/>
      <c r="J1793" s="17"/>
      <c r="K1793" s="17"/>
      <c r="L1793" s="17"/>
      <c r="M1793" s="17"/>
      <c r="N1793" s="17"/>
      <c r="O1793" s="17"/>
      <c r="P1793" s="17"/>
      <c r="Q1793" s="17"/>
      <c r="R1793" s="17"/>
      <c r="S1793" s="17"/>
      <c r="T1793" s="17"/>
    </row>
    <row r="1794" spans="1:20" x14ac:dyDescent="0.25">
      <c r="A1794" s="17"/>
      <c r="B1794" s="17"/>
      <c r="C1794" s="17"/>
      <c r="D1794" s="17"/>
      <c r="E1794" s="17"/>
      <c r="F1794" s="17"/>
      <c r="G1794" s="17"/>
      <c r="H1794" s="17"/>
      <c r="I1794" s="17"/>
      <c r="J1794" s="17"/>
      <c r="K1794" s="17"/>
      <c r="L1794" s="17"/>
      <c r="M1794" s="17"/>
      <c r="N1794" s="17"/>
      <c r="O1794" s="17"/>
      <c r="P1794" s="17"/>
      <c r="Q1794" s="17"/>
      <c r="R1794" s="17"/>
      <c r="S1794" s="17"/>
      <c r="T1794" s="17"/>
    </row>
    <row r="1795" spans="1:20" x14ac:dyDescent="0.25">
      <c r="A1795" s="17"/>
      <c r="B1795" s="17"/>
      <c r="C1795" s="17"/>
      <c r="D1795" s="17"/>
      <c r="E1795" s="17"/>
      <c r="F1795" s="17"/>
      <c r="G1795" s="17"/>
      <c r="H1795" s="17"/>
      <c r="I1795" s="17"/>
      <c r="J1795" s="17"/>
      <c r="K1795" s="17"/>
      <c r="L1795" s="17"/>
      <c r="M1795" s="17"/>
      <c r="N1795" s="17"/>
      <c r="O1795" s="17"/>
      <c r="P1795" s="17"/>
      <c r="Q1795" s="17"/>
      <c r="R1795" s="17"/>
      <c r="S1795" s="17"/>
      <c r="T1795" s="17"/>
    </row>
    <row r="1796" spans="1:20" x14ac:dyDescent="0.25">
      <c r="A1796" s="17"/>
      <c r="B1796" s="17"/>
      <c r="C1796" s="17"/>
      <c r="D1796" s="17"/>
      <c r="E1796" s="17"/>
      <c r="F1796" s="17"/>
      <c r="G1796" s="17"/>
      <c r="H1796" s="17"/>
      <c r="I1796" s="17"/>
      <c r="J1796" s="17"/>
      <c r="K1796" s="17"/>
      <c r="L1796" s="17"/>
      <c r="M1796" s="17"/>
      <c r="N1796" s="17"/>
      <c r="O1796" s="17"/>
      <c r="P1796" s="17"/>
      <c r="Q1796" s="17"/>
      <c r="R1796" s="17"/>
      <c r="S1796" s="17"/>
      <c r="T1796" s="17"/>
    </row>
    <row r="1797" spans="1:20" x14ac:dyDescent="0.25">
      <c r="A1797" s="17"/>
      <c r="B1797" s="17"/>
      <c r="C1797" s="17"/>
      <c r="D1797" s="17"/>
      <c r="E1797" s="17"/>
      <c r="F1797" s="17"/>
      <c r="G1797" s="17"/>
      <c r="H1797" s="17"/>
      <c r="I1797" s="17"/>
      <c r="J1797" s="17"/>
      <c r="K1797" s="17"/>
      <c r="L1797" s="17"/>
      <c r="M1797" s="17"/>
      <c r="N1797" s="17"/>
      <c r="O1797" s="17"/>
      <c r="P1797" s="17"/>
      <c r="Q1797" s="17"/>
      <c r="R1797" s="17"/>
      <c r="S1797" s="17"/>
      <c r="T1797" s="17"/>
    </row>
    <row r="1798" spans="1:20" x14ac:dyDescent="0.25">
      <c r="A1798" s="17"/>
      <c r="B1798" s="17"/>
      <c r="C1798" s="17"/>
      <c r="D1798" s="17"/>
      <c r="E1798" s="17"/>
      <c r="F1798" s="17"/>
      <c r="G1798" s="17"/>
      <c r="H1798" s="17"/>
      <c r="I1798" s="17"/>
      <c r="J1798" s="17"/>
      <c r="K1798" s="17"/>
      <c r="L1798" s="17"/>
      <c r="M1798" s="17"/>
      <c r="N1798" s="17"/>
      <c r="O1798" s="17"/>
      <c r="P1798" s="17"/>
      <c r="Q1798" s="17"/>
      <c r="R1798" s="17"/>
      <c r="S1798" s="17"/>
      <c r="T1798" s="17"/>
    </row>
    <row r="1799" spans="1:20" x14ac:dyDescent="0.25">
      <c r="A1799" s="17"/>
      <c r="B1799" s="17"/>
      <c r="C1799" s="17"/>
      <c r="D1799" s="17"/>
      <c r="E1799" s="17"/>
      <c r="F1799" s="17"/>
      <c r="G1799" s="17"/>
      <c r="H1799" s="17"/>
      <c r="I1799" s="17"/>
      <c r="J1799" s="17"/>
      <c r="K1799" s="17"/>
      <c r="L1799" s="17"/>
      <c r="M1799" s="17"/>
      <c r="N1799" s="17"/>
      <c r="O1799" s="17"/>
      <c r="P1799" s="17"/>
      <c r="Q1799" s="17"/>
      <c r="R1799" s="17"/>
      <c r="S1799" s="17"/>
      <c r="T1799" s="17"/>
    </row>
    <row r="1800" spans="1:20" x14ac:dyDescent="0.25">
      <c r="A1800" s="17"/>
      <c r="B1800" s="17"/>
      <c r="C1800" s="17"/>
      <c r="D1800" s="17"/>
      <c r="E1800" s="17"/>
      <c r="F1800" s="17"/>
      <c r="G1800" s="17"/>
      <c r="H1800" s="17"/>
      <c r="I1800" s="17"/>
      <c r="J1800" s="17"/>
      <c r="K1800" s="17"/>
      <c r="L1800" s="17"/>
      <c r="M1800" s="17"/>
      <c r="N1800" s="17"/>
      <c r="O1800" s="17"/>
      <c r="P1800" s="17"/>
      <c r="Q1800" s="17"/>
      <c r="R1800" s="17"/>
      <c r="S1800" s="17"/>
      <c r="T1800" s="17"/>
    </row>
    <row r="1801" spans="1:20" x14ac:dyDescent="0.25">
      <c r="A1801" s="17"/>
      <c r="B1801" s="17"/>
      <c r="C1801" s="17"/>
      <c r="D1801" s="17"/>
      <c r="E1801" s="17"/>
      <c r="F1801" s="17"/>
      <c r="G1801" s="17"/>
      <c r="H1801" s="17"/>
      <c r="I1801" s="17"/>
      <c r="J1801" s="17"/>
      <c r="K1801" s="17"/>
      <c r="L1801" s="17"/>
      <c r="M1801" s="17"/>
      <c r="N1801" s="17"/>
      <c r="O1801" s="17"/>
      <c r="P1801" s="17"/>
      <c r="Q1801" s="17"/>
      <c r="R1801" s="17"/>
      <c r="S1801" s="17"/>
      <c r="T1801" s="17"/>
    </row>
    <row r="1802" spans="1:20" x14ac:dyDescent="0.25">
      <c r="A1802" s="17"/>
      <c r="B1802" s="17"/>
      <c r="C1802" s="17"/>
      <c r="D1802" s="17"/>
      <c r="E1802" s="17"/>
      <c r="F1802" s="17"/>
      <c r="G1802" s="17"/>
      <c r="H1802" s="17"/>
      <c r="I1802" s="17"/>
      <c r="J1802" s="17"/>
      <c r="K1802" s="17"/>
      <c r="L1802" s="17"/>
      <c r="M1802" s="17"/>
      <c r="N1802" s="17"/>
      <c r="O1802" s="17"/>
      <c r="P1802" s="17"/>
      <c r="Q1802" s="17"/>
      <c r="R1802" s="17"/>
      <c r="S1802" s="17"/>
      <c r="T1802" s="17"/>
    </row>
    <row r="1803" spans="1:20" x14ac:dyDescent="0.25">
      <c r="A1803" s="17"/>
      <c r="B1803" s="17"/>
      <c r="C1803" s="17"/>
      <c r="D1803" s="17"/>
      <c r="E1803" s="17"/>
      <c r="F1803" s="17"/>
      <c r="G1803" s="17"/>
      <c r="H1803" s="17"/>
      <c r="I1803" s="17"/>
      <c r="J1803" s="17"/>
      <c r="K1803" s="17"/>
      <c r="L1803" s="17"/>
      <c r="M1803" s="17"/>
      <c r="N1803" s="17"/>
      <c r="O1803" s="17"/>
      <c r="P1803" s="17"/>
      <c r="Q1803" s="17"/>
      <c r="R1803" s="17"/>
      <c r="S1803" s="17"/>
      <c r="T1803" s="17"/>
    </row>
    <row r="1804" spans="1:20" x14ac:dyDescent="0.25">
      <c r="A1804" s="17"/>
      <c r="B1804" s="17"/>
      <c r="C1804" s="17"/>
      <c r="D1804" s="17"/>
      <c r="E1804" s="17"/>
      <c r="F1804" s="17"/>
      <c r="G1804" s="17"/>
      <c r="H1804" s="17"/>
      <c r="I1804" s="17"/>
      <c r="J1804" s="17"/>
      <c r="K1804" s="17"/>
      <c r="L1804" s="17"/>
      <c r="M1804" s="17"/>
      <c r="N1804" s="17"/>
      <c r="O1804" s="17"/>
      <c r="P1804" s="17"/>
      <c r="Q1804" s="17"/>
      <c r="R1804" s="17"/>
      <c r="S1804" s="17"/>
      <c r="T1804" s="17"/>
    </row>
    <row r="1805" spans="1:20" x14ac:dyDescent="0.25">
      <c r="A1805" s="17"/>
      <c r="B1805" s="17"/>
      <c r="C1805" s="17"/>
      <c r="D1805" s="17"/>
      <c r="E1805" s="17"/>
      <c r="F1805" s="17"/>
      <c r="G1805" s="17"/>
      <c r="H1805" s="17"/>
      <c r="I1805" s="17"/>
      <c r="J1805" s="17"/>
      <c r="K1805" s="17"/>
      <c r="L1805" s="17"/>
      <c r="M1805" s="17"/>
      <c r="N1805" s="17"/>
      <c r="O1805" s="17"/>
      <c r="P1805" s="17"/>
      <c r="Q1805" s="17"/>
      <c r="R1805" s="17"/>
      <c r="S1805" s="17"/>
      <c r="T1805" s="17"/>
    </row>
    <row r="1806" spans="1:20" x14ac:dyDescent="0.25">
      <c r="A1806" s="17"/>
      <c r="B1806" s="17"/>
      <c r="C1806" s="17"/>
      <c r="D1806" s="17"/>
      <c r="E1806" s="17"/>
      <c r="F1806" s="17"/>
      <c r="G1806" s="17"/>
      <c r="H1806" s="17"/>
      <c r="I1806" s="17"/>
      <c r="J1806" s="17"/>
      <c r="K1806" s="17"/>
      <c r="L1806" s="17"/>
      <c r="M1806" s="17"/>
      <c r="N1806" s="17"/>
      <c r="O1806" s="17"/>
      <c r="P1806" s="17"/>
      <c r="Q1806" s="17"/>
      <c r="R1806" s="17"/>
      <c r="S1806" s="17"/>
      <c r="T1806" s="17"/>
    </row>
    <row r="1807" spans="1:20" x14ac:dyDescent="0.25">
      <c r="A1807" s="17"/>
      <c r="B1807" s="17"/>
      <c r="C1807" s="17"/>
      <c r="D1807" s="17"/>
      <c r="E1807" s="17"/>
      <c r="F1807" s="17"/>
      <c r="G1807" s="17"/>
      <c r="H1807" s="17"/>
      <c r="I1807" s="17"/>
      <c r="J1807" s="17"/>
      <c r="K1807" s="17"/>
      <c r="L1807" s="17"/>
      <c r="M1807" s="17"/>
      <c r="N1807" s="17"/>
      <c r="O1807" s="17"/>
      <c r="P1807" s="17"/>
      <c r="Q1807" s="17"/>
      <c r="R1807" s="17"/>
      <c r="S1807" s="17"/>
      <c r="T1807" s="17"/>
    </row>
    <row r="1808" spans="1:20" x14ac:dyDescent="0.25">
      <c r="A1808" s="17"/>
      <c r="B1808" s="17"/>
      <c r="C1808" s="17"/>
      <c r="D1808" s="17"/>
      <c r="E1808" s="17"/>
      <c r="F1808" s="17"/>
      <c r="G1808" s="17"/>
      <c r="H1808" s="17"/>
      <c r="I1808" s="17"/>
      <c r="J1808" s="17"/>
      <c r="K1808" s="17"/>
      <c r="L1808" s="17"/>
      <c r="M1808" s="17"/>
      <c r="N1808" s="17"/>
      <c r="O1808" s="17"/>
      <c r="P1808" s="17"/>
      <c r="Q1808" s="17"/>
      <c r="R1808" s="17"/>
      <c r="S1808" s="17"/>
      <c r="T1808" s="17"/>
    </row>
    <row r="1809" spans="1:20" x14ac:dyDescent="0.25">
      <c r="A1809" s="17"/>
      <c r="B1809" s="17"/>
      <c r="C1809" s="17"/>
      <c r="D1809" s="17"/>
      <c r="E1809" s="17"/>
      <c r="F1809" s="17"/>
      <c r="G1809" s="17"/>
      <c r="H1809" s="17"/>
      <c r="I1809" s="17"/>
      <c r="J1809" s="17"/>
      <c r="K1809" s="17"/>
      <c r="L1809" s="17"/>
      <c r="M1809" s="17"/>
      <c r="N1809" s="17"/>
      <c r="O1809" s="17"/>
      <c r="P1809" s="17"/>
      <c r="Q1809" s="17"/>
      <c r="R1809" s="17"/>
      <c r="S1809" s="17"/>
      <c r="T1809" s="17"/>
    </row>
    <row r="1810" spans="1:20" x14ac:dyDescent="0.25">
      <c r="A1810" s="17"/>
      <c r="B1810" s="17"/>
      <c r="C1810" s="17"/>
      <c r="D1810" s="17"/>
      <c r="E1810" s="17"/>
      <c r="F1810" s="17"/>
      <c r="G1810" s="17"/>
      <c r="H1810" s="17"/>
      <c r="I1810" s="17"/>
      <c r="J1810" s="17"/>
      <c r="K1810" s="17"/>
      <c r="L1810" s="17"/>
      <c r="M1810" s="17"/>
      <c r="N1810" s="17"/>
      <c r="O1810" s="17"/>
      <c r="P1810" s="17"/>
      <c r="Q1810" s="17"/>
      <c r="R1810" s="17"/>
      <c r="S1810" s="17"/>
      <c r="T1810" s="17"/>
    </row>
    <row r="1811" spans="1:20" x14ac:dyDescent="0.25">
      <c r="A1811" s="17"/>
      <c r="B1811" s="17"/>
      <c r="C1811" s="17"/>
      <c r="D1811" s="17"/>
      <c r="E1811" s="17"/>
      <c r="F1811" s="17"/>
      <c r="G1811" s="17"/>
      <c r="H1811" s="17"/>
      <c r="I1811" s="17"/>
      <c r="J1811" s="17"/>
      <c r="K1811" s="17"/>
      <c r="L1811" s="17"/>
      <c r="M1811" s="17"/>
      <c r="N1811" s="17"/>
      <c r="O1811" s="17"/>
      <c r="P1811" s="17"/>
      <c r="Q1811" s="17"/>
      <c r="R1811" s="17"/>
      <c r="S1811" s="17"/>
      <c r="T1811" s="17"/>
    </row>
    <row r="1812" spans="1:20" x14ac:dyDescent="0.25">
      <c r="A1812" s="17"/>
      <c r="B1812" s="17"/>
      <c r="C1812" s="17"/>
      <c r="D1812" s="17"/>
      <c r="E1812" s="17"/>
      <c r="F1812" s="17"/>
      <c r="G1812" s="17"/>
      <c r="H1812" s="17"/>
      <c r="I1812" s="17"/>
      <c r="J1812" s="17"/>
      <c r="K1812" s="17"/>
      <c r="L1812" s="17"/>
      <c r="M1812" s="17"/>
      <c r="N1812" s="17"/>
      <c r="O1812" s="17"/>
      <c r="P1812" s="17"/>
      <c r="Q1812" s="17"/>
      <c r="R1812" s="17"/>
      <c r="S1812" s="17"/>
      <c r="T1812" s="17"/>
    </row>
    <row r="1813" spans="1:20" x14ac:dyDescent="0.25">
      <c r="A1813" s="17"/>
      <c r="B1813" s="17"/>
      <c r="C1813" s="17"/>
      <c r="D1813" s="17"/>
      <c r="E1813" s="17"/>
      <c r="F1813" s="17"/>
      <c r="G1813" s="17"/>
      <c r="H1813" s="17"/>
      <c r="I1813" s="17"/>
      <c r="J1813" s="17"/>
      <c r="K1813" s="17"/>
      <c r="L1813" s="17"/>
      <c r="M1813" s="17"/>
      <c r="N1813" s="17"/>
      <c r="O1813" s="17"/>
      <c r="P1813" s="17"/>
      <c r="Q1813" s="17"/>
      <c r="R1813" s="17"/>
      <c r="S1813" s="17"/>
      <c r="T1813" s="17"/>
    </row>
    <row r="1814" spans="1:20" x14ac:dyDescent="0.25">
      <c r="A1814" s="17"/>
      <c r="B1814" s="17"/>
      <c r="C1814" s="17"/>
      <c r="D1814" s="17"/>
      <c r="E1814" s="17"/>
      <c r="F1814" s="17"/>
      <c r="G1814" s="17"/>
      <c r="H1814" s="17"/>
      <c r="I1814" s="17"/>
      <c r="J1814" s="17"/>
      <c r="K1814" s="17"/>
      <c r="L1814" s="17"/>
      <c r="M1814" s="17"/>
      <c r="N1814" s="17"/>
      <c r="O1814" s="17"/>
      <c r="P1814" s="17"/>
      <c r="Q1814" s="17"/>
      <c r="R1814" s="17"/>
      <c r="S1814" s="17"/>
      <c r="T1814" s="17"/>
    </row>
    <row r="1815" spans="1:20" x14ac:dyDescent="0.25">
      <c r="A1815" s="17"/>
      <c r="B1815" s="17"/>
      <c r="C1815" s="17"/>
      <c r="D1815" s="17"/>
      <c r="E1815" s="17"/>
      <c r="F1815" s="17"/>
      <c r="G1815" s="17"/>
      <c r="H1815" s="17"/>
      <c r="I1815" s="17"/>
      <c r="J1815" s="17"/>
      <c r="K1815" s="17"/>
      <c r="L1815" s="17"/>
      <c r="M1815" s="17"/>
      <c r="N1815" s="17"/>
      <c r="O1815" s="17"/>
      <c r="P1815" s="17"/>
      <c r="Q1815" s="17"/>
      <c r="R1815" s="17"/>
      <c r="S1815" s="17"/>
      <c r="T1815" s="17"/>
    </row>
    <row r="1816" spans="1:20" x14ac:dyDescent="0.25">
      <c r="A1816" s="17"/>
      <c r="B1816" s="17"/>
      <c r="C1816" s="17"/>
      <c r="D1816" s="17"/>
      <c r="E1816" s="17"/>
      <c r="F1816" s="17"/>
      <c r="G1816" s="17"/>
      <c r="H1816" s="17"/>
      <c r="I1816" s="17"/>
      <c r="J1816" s="17"/>
      <c r="K1816" s="17"/>
      <c r="L1816" s="17"/>
      <c r="M1816" s="17"/>
      <c r="N1816" s="17"/>
      <c r="O1816" s="17"/>
      <c r="P1816" s="17"/>
      <c r="Q1816" s="17"/>
      <c r="R1816" s="17"/>
      <c r="S1816" s="17"/>
      <c r="T1816" s="17"/>
    </row>
    <row r="1817" spans="1:20" x14ac:dyDescent="0.25">
      <c r="A1817" s="17"/>
      <c r="B1817" s="17"/>
      <c r="C1817" s="17"/>
      <c r="D1817" s="17"/>
      <c r="E1817" s="17"/>
      <c r="F1817" s="17"/>
      <c r="G1817" s="17"/>
      <c r="H1817" s="17"/>
      <c r="I1817" s="17"/>
      <c r="J1817" s="17"/>
      <c r="K1817" s="17"/>
      <c r="L1817" s="17"/>
      <c r="M1817" s="17"/>
      <c r="N1817" s="17"/>
      <c r="O1817" s="17"/>
      <c r="P1817" s="17"/>
      <c r="Q1817" s="17"/>
      <c r="R1817" s="17"/>
      <c r="S1817" s="17"/>
      <c r="T1817" s="17"/>
    </row>
    <row r="1818" spans="1:20" x14ac:dyDescent="0.25">
      <c r="A1818" s="17"/>
      <c r="B1818" s="17"/>
      <c r="C1818" s="17"/>
      <c r="D1818" s="17"/>
      <c r="E1818" s="17"/>
      <c r="F1818" s="17"/>
      <c r="G1818" s="17"/>
      <c r="H1818" s="17"/>
      <c r="I1818" s="17"/>
      <c r="J1818" s="17"/>
      <c r="K1818" s="17"/>
      <c r="L1818" s="17"/>
      <c r="M1818" s="17"/>
      <c r="N1818" s="17"/>
      <c r="O1818" s="17"/>
      <c r="P1818" s="17"/>
      <c r="Q1818" s="17"/>
      <c r="R1818" s="17"/>
      <c r="S1818" s="17"/>
      <c r="T1818" s="17"/>
    </row>
    <row r="1819" spans="1:20" x14ac:dyDescent="0.25">
      <c r="A1819" s="17"/>
      <c r="B1819" s="17"/>
      <c r="C1819" s="17"/>
      <c r="D1819" s="17"/>
      <c r="E1819" s="17"/>
      <c r="F1819" s="17"/>
      <c r="G1819" s="17"/>
      <c r="H1819" s="17"/>
      <c r="I1819" s="17"/>
      <c r="J1819" s="17"/>
      <c r="K1819" s="17"/>
      <c r="L1819" s="17"/>
      <c r="M1819" s="17"/>
      <c r="N1819" s="17"/>
      <c r="O1819" s="17"/>
      <c r="P1819" s="17"/>
      <c r="Q1819" s="17"/>
      <c r="R1819" s="17"/>
      <c r="S1819" s="17"/>
      <c r="T1819" s="17"/>
    </row>
    <row r="1820" spans="1:20" x14ac:dyDescent="0.25">
      <c r="A1820" s="17"/>
      <c r="B1820" s="17"/>
      <c r="C1820" s="17"/>
      <c r="D1820" s="17"/>
      <c r="E1820" s="17"/>
      <c r="F1820" s="17"/>
      <c r="G1820" s="17"/>
      <c r="H1820" s="17"/>
      <c r="I1820" s="17"/>
      <c r="J1820" s="17"/>
      <c r="K1820" s="17"/>
      <c r="L1820" s="17"/>
      <c r="M1820" s="17"/>
      <c r="N1820" s="17"/>
      <c r="O1820" s="17"/>
      <c r="P1820" s="17"/>
      <c r="Q1820" s="17"/>
      <c r="R1820" s="17"/>
      <c r="S1820" s="17"/>
      <c r="T1820" s="17"/>
    </row>
    <row r="1821" spans="1:20" x14ac:dyDescent="0.25">
      <c r="A1821" s="17"/>
      <c r="B1821" s="17"/>
      <c r="C1821" s="17"/>
      <c r="D1821" s="17"/>
      <c r="E1821" s="17"/>
      <c r="F1821" s="17"/>
      <c r="G1821" s="17"/>
      <c r="H1821" s="17"/>
      <c r="I1821" s="17"/>
      <c r="J1821" s="17"/>
      <c r="K1821" s="17"/>
      <c r="L1821" s="17"/>
      <c r="M1821" s="17"/>
      <c r="N1821" s="17"/>
      <c r="O1821" s="17"/>
      <c r="P1821" s="17"/>
      <c r="Q1821" s="17"/>
      <c r="R1821" s="17"/>
      <c r="S1821" s="17"/>
      <c r="T1821" s="17"/>
    </row>
    <row r="1822" spans="1:20" x14ac:dyDescent="0.25">
      <c r="A1822" s="17"/>
      <c r="B1822" s="17"/>
      <c r="C1822" s="17"/>
      <c r="D1822" s="17"/>
      <c r="E1822" s="17"/>
      <c r="F1822" s="17"/>
      <c r="G1822" s="17"/>
      <c r="H1822" s="17"/>
      <c r="I1822" s="17"/>
      <c r="J1822" s="17"/>
      <c r="K1822" s="17"/>
      <c r="L1822" s="17"/>
      <c r="M1822" s="17"/>
      <c r="N1822" s="17"/>
      <c r="O1822" s="17"/>
      <c r="P1822" s="17"/>
      <c r="Q1822" s="17"/>
      <c r="R1822" s="17"/>
      <c r="S1822" s="17"/>
      <c r="T1822" s="17"/>
    </row>
    <row r="1823" spans="1:20" x14ac:dyDescent="0.25">
      <c r="A1823" s="17"/>
      <c r="B1823" s="17"/>
      <c r="C1823" s="17"/>
      <c r="D1823" s="17"/>
      <c r="E1823" s="17"/>
      <c r="F1823" s="17"/>
      <c r="G1823" s="17"/>
      <c r="H1823" s="17"/>
      <c r="I1823" s="17"/>
      <c r="J1823" s="17"/>
      <c r="K1823" s="17"/>
      <c r="L1823" s="17"/>
      <c r="M1823" s="17"/>
      <c r="N1823" s="17"/>
      <c r="O1823" s="17"/>
      <c r="P1823" s="17"/>
      <c r="Q1823" s="17"/>
      <c r="R1823" s="17"/>
      <c r="S1823" s="17"/>
      <c r="T1823" s="17"/>
    </row>
    <row r="1824" spans="1:20" x14ac:dyDescent="0.25">
      <c r="A1824" s="17"/>
      <c r="B1824" s="17"/>
      <c r="C1824" s="17"/>
      <c r="D1824" s="17"/>
      <c r="E1824" s="17"/>
      <c r="F1824" s="17"/>
      <c r="G1824" s="17"/>
      <c r="H1824" s="17"/>
      <c r="I1824" s="17"/>
      <c r="J1824" s="17"/>
      <c r="K1824" s="17"/>
      <c r="L1824" s="17"/>
      <c r="M1824" s="17"/>
      <c r="N1824" s="17"/>
      <c r="O1824" s="17"/>
      <c r="P1824" s="17"/>
      <c r="Q1824" s="17"/>
      <c r="R1824" s="17"/>
      <c r="S1824" s="17"/>
      <c r="T1824" s="17"/>
    </row>
    <row r="1825" spans="1:20" x14ac:dyDescent="0.25">
      <c r="A1825" s="17"/>
      <c r="B1825" s="17"/>
      <c r="C1825" s="17"/>
      <c r="D1825" s="17"/>
      <c r="E1825" s="17"/>
      <c r="F1825" s="17"/>
      <c r="G1825" s="17"/>
      <c r="H1825" s="17"/>
      <c r="I1825" s="17"/>
      <c r="J1825" s="17"/>
      <c r="K1825" s="17"/>
      <c r="L1825" s="17"/>
      <c r="M1825" s="17"/>
      <c r="N1825" s="17"/>
      <c r="O1825" s="17"/>
      <c r="P1825" s="17"/>
      <c r="Q1825" s="17"/>
      <c r="R1825" s="17"/>
      <c r="S1825" s="17"/>
      <c r="T1825" s="17"/>
    </row>
    <row r="1826" spans="1:20" x14ac:dyDescent="0.25">
      <c r="A1826" s="17"/>
      <c r="B1826" s="17"/>
      <c r="C1826" s="17"/>
      <c r="D1826" s="17"/>
      <c r="E1826" s="17"/>
      <c r="F1826" s="17"/>
      <c r="G1826" s="17"/>
      <c r="H1826" s="17"/>
      <c r="I1826" s="17"/>
      <c r="J1826" s="17"/>
      <c r="K1826" s="17"/>
      <c r="L1826" s="17"/>
      <c r="M1826" s="17"/>
      <c r="N1826" s="17"/>
      <c r="O1826" s="17"/>
      <c r="P1826" s="17"/>
      <c r="Q1826" s="17"/>
      <c r="R1826" s="17"/>
      <c r="S1826" s="17"/>
      <c r="T1826" s="17"/>
    </row>
    <row r="1827" spans="1:20" x14ac:dyDescent="0.25">
      <c r="A1827" s="17"/>
      <c r="B1827" s="17"/>
      <c r="C1827" s="17"/>
      <c r="D1827" s="17"/>
      <c r="E1827" s="17"/>
      <c r="F1827" s="17"/>
      <c r="G1827" s="17"/>
      <c r="H1827" s="17"/>
      <c r="I1827" s="17"/>
      <c r="J1827" s="17"/>
      <c r="K1827" s="17"/>
      <c r="L1827" s="17"/>
      <c r="M1827" s="17"/>
      <c r="N1827" s="17"/>
      <c r="O1827" s="17"/>
      <c r="P1827" s="17"/>
      <c r="Q1827" s="17"/>
      <c r="R1827" s="17"/>
      <c r="S1827" s="17"/>
      <c r="T1827" s="17"/>
    </row>
    <row r="1828" spans="1:20" x14ac:dyDescent="0.25">
      <c r="A1828" s="17"/>
      <c r="B1828" s="17"/>
      <c r="C1828" s="17"/>
      <c r="D1828" s="17"/>
      <c r="E1828" s="17"/>
      <c r="F1828" s="17"/>
      <c r="G1828" s="17"/>
      <c r="H1828" s="17"/>
      <c r="I1828" s="17"/>
      <c r="J1828" s="17"/>
      <c r="K1828" s="17"/>
      <c r="L1828" s="17"/>
      <c r="M1828" s="17"/>
      <c r="N1828" s="17"/>
      <c r="O1828" s="17"/>
      <c r="P1828" s="17"/>
      <c r="Q1828" s="17"/>
      <c r="R1828" s="17"/>
      <c r="S1828" s="17"/>
      <c r="T1828" s="17"/>
    </row>
    <row r="1829" spans="1:20" x14ac:dyDescent="0.25">
      <c r="A1829" s="17"/>
      <c r="B1829" s="17"/>
      <c r="C1829" s="17"/>
      <c r="D1829" s="17"/>
      <c r="E1829" s="17"/>
      <c r="F1829" s="17"/>
      <c r="G1829" s="17"/>
      <c r="H1829" s="17"/>
      <c r="I1829" s="17"/>
      <c r="J1829" s="17"/>
      <c r="K1829" s="17"/>
      <c r="L1829" s="17"/>
      <c r="M1829" s="17"/>
      <c r="N1829" s="17"/>
      <c r="O1829" s="17"/>
      <c r="P1829" s="17"/>
      <c r="Q1829" s="17"/>
      <c r="R1829" s="17"/>
      <c r="S1829" s="17"/>
      <c r="T1829" s="17"/>
    </row>
    <row r="1830" spans="1:20" x14ac:dyDescent="0.25">
      <c r="A1830" s="17"/>
      <c r="B1830" s="17"/>
      <c r="C1830" s="17"/>
      <c r="D1830" s="17"/>
      <c r="E1830" s="17"/>
      <c r="F1830" s="17"/>
      <c r="G1830" s="17"/>
      <c r="H1830" s="17"/>
      <c r="I1830" s="17"/>
      <c r="J1830" s="17"/>
      <c r="K1830" s="17"/>
      <c r="L1830" s="17"/>
      <c r="M1830" s="17"/>
      <c r="N1830" s="17"/>
      <c r="O1830" s="17"/>
      <c r="P1830" s="17"/>
      <c r="Q1830" s="17"/>
      <c r="R1830" s="17"/>
      <c r="S1830" s="17"/>
      <c r="T1830" s="17"/>
    </row>
    <row r="1831" spans="1:20" x14ac:dyDescent="0.25">
      <c r="A1831" s="17"/>
      <c r="B1831" s="17"/>
      <c r="C1831" s="17"/>
      <c r="D1831" s="17"/>
      <c r="E1831" s="17"/>
      <c r="F1831" s="17"/>
      <c r="G1831" s="17"/>
      <c r="H1831" s="17"/>
      <c r="I1831" s="17"/>
      <c r="J1831" s="17"/>
      <c r="K1831" s="17"/>
      <c r="L1831" s="17"/>
      <c r="M1831" s="17"/>
      <c r="N1831" s="17"/>
      <c r="O1831" s="17"/>
      <c r="P1831" s="17"/>
      <c r="Q1831" s="17"/>
      <c r="R1831" s="17"/>
      <c r="S1831" s="17"/>
      <c r="T1831" s="17"/>
    </row>
    <row r="1832" spans="1:20" x14ac:dyDescent="0.25">
      <c r="A1832" s="17"/>
      <c r="B1832" s="17"/>
      <c r="C1832" s="17"/>
      <c r="D1832" s="17"/>
      <c r="E1832" s="17"/>
      <c r="F1832" s="17"/>
      <c r="G1832" s="17"/>
      <c r="H1832" s="17"/>
      <c r="I1832" s="17"/>
      <c r="J1832" s="17"/>
      <c r="K1832" s="17"/>
      <c r="L1832" s="17"/>
      <c r="M1832" s="17"/>
      <c r="N1832" s="17"/>
      <c r="O1832" s="17"/>
      <c r="P1832" s="17"/>
      <c r="Q1832" s="17"/>
      <c r="R1832" s="17"/>
      <c r="S1832" s="17"/>
      <c r="T1832" s="17"/>
    </row>
    <row r="1833" spans="1:20" x14ac:dyDescent="0.25">
      <c r="A1833" s="17"/>
      <c r="B1833" s="17"/>
      <c r="C1833" s="17"/>
      <c r="D1833" s="17"/>
      <c r="E1833" s="17"/>
      <c r="F1833" s="17"/>
      <c r="G1833" s="17"/>
      <c r="H1833" s="17"/>
      <c r="I1833" s="17"/>
      <c r="J1833" s="17"/>
      <c r="K1833" s="17"/>
      <c r="L1833" s="17"/>
      <c r="M1833" s="17"/>
      <c r="N1833" s="17"/>
      <c r="O1833" s="17"/>
      <c r="P1833" s="17"/>
      <c r="Q1833" s="17"/>
      <c r="R1833" s="17"/>
      <c r="S1833" s="17"/>
      <c r="T1833" s="17"/>
    </row>
    <row r="1834" spans="1:20" x14ac:dyDescent="0.25">
      <c r="A1834" s="17"/>
      <c r="B1834" s="17"/>
      <c r="C1834" s="17"/>
      <c r="D1834" s="17"/>
      <c r="E1834" s="17"/>
      <c r="F1834" s="17"/>
      <c r="G1834" s="17"/>
      <c r="H1834" s="17"/>
      <c r="I1834" s="17"/>
      <c r="J1834" s="17"/>
      <c r="K1834" s="17"/>
      <c r="L1834" s="17"/>
      <c r="M1834" s="17"/>
      <c r="N1834" s="17"/>
      <c r="O1834" s="17"/>
      <c r="P1834" s="17"/>
      <c r="Q1834" s="17"/>
      <c r="R1834" s="17"/>
      <c r="S1834" s="17"/>
      <c r="T1834" s="17"/>
    </row>
    <row r="1835" spans="1:20" x14ac:dyDescent="0.25">
      <c r="A1835" s="17"/>
      <c r="B1835" s="17"/>
      <c r="C1835" s="17"/>
      <c r="D1835" s="17"/>
      <c r="E1835" s="17"/>
      <c r="F1835" s="17"/>
      <c r="G1835" s="17"/>
      <c r="H1835" s="17"/>
      <c r="I1835" s="17"/>
      <c r="J1835" s="17"/>
      <c r="K1835" s="17"/>
      <c r="L1835" s="17"/>
      <c r="M1835" s="17"/>
      <c r="N1835" s="17"/>
      <c r="O1835" s="17"/>
      <c r="P1835" s="17"/>
      <c r="Q1835" s="17"/>
      <c r="R1835" s="17"/>
      <c r="S1835" s="17"/>
      <c r="T1835" s="17"/>
    </row>
    <row r="1836" spans="1:20" x14ac:dyDescent="0.25">
      <c r="A1836" s="17"/>
      <c r="B1836" s="17"/>
      <c r="C1836" s="17"/>
      <c r="D1836" s="17"/>
      <c r="E1836" s="17"/>
      <c r="F1836" s="17"/>
      <c r="G1836" s="17"/>
      <c r="H1836" s="17"/>
      <c r="I1836" s="17"/>
      <c r="J1836" s="17"/>
      <c r="K1836" s="17"/>
      <c r="L1836" s="17"/>
      <c r="M1836" s="17"/>
      <c r="N1836" s="17"/>
      <c r="O1836" s="17"/>
      <c r="P1836" s="17"/>
      <c r="Q1836" s="17"/>
      <c r="R1836" s="17"/>
      <c r="S1836" s="17"/>
      <c r="T1836" s="17"/>
    </row>
    <row r="1837" spans="1:20" x14ac:dyDescent="0.25">
      <c r="A1837" s="17"/>
      <c r="B1837" s="17"/>
      <c r="C1837" s="17"/>
      <c r="D1837" s="17"/>
      <c r="E1837" s="17"/>
      <c r="F1837" s="17"/>
      <c r="G1837" s="17"/>
      <c r="H1837" s="17"/>
      <c r="I1837" s="17"/>
      <c r="J1837" s="17"/>
      <c r="K1837" s="17"/>
      <c r="L1837" s="17"/>
      <c r="M1837" s="17"/>
      <c r="N1837" s="17"/>
      <c r="O1837" s="17"/>
      <c r="P1837" s="17"/>
      <c r="Q1837" s="17"/>
      <c r="R1837" s="17"/>
      <c r="S1837" s="17"/>
      <c r="T1837" s="17"/>
    </row>
    <row r="1838" spans="1:20" x14ac:dyDescent="0.25">
      <c r="A1838" s="17"/>
      <c r="B1838" s="17"/>
      <c r="C1838" s="17"/>
      <c r="D1838" s="17"/>
      <c r="E1838" s="17"/>
      <c r="F1838" s="17"/>
      <c r="G1838" s="17"/>
      <c r="H1838" s="17"/>
      <c r="I1838" s="17"/>
      <c r="J1838" s="17"/>
      <c r="K1838" s="17"/>
      <c r="L1838" s="17"/>
      <c r="M1838" s="17"/>
      <c r="N1838" s="17"/>
      <c r="O1838" s="17"/>
      <c r="P1838" s="17"/>
      <c r="Q1838" s="17"/>
      <c r="R1838" s="17"/>
      <c r="S1838" s="17"/>
      <c r="T1838" s="17"/>
    </row>
    <row r="1839" spans="1:20" x14ac:dyDescent="0.25">
      <c r="A1839" s="17"/>
      <c r="B1839" s="17"/>
      <c r="C1839" s="17"/>
      <c r="D1839" s="17"/>
      <c r="E1839" s="17"/>
      <c r="F1839" s="17"/>
      <c r="G1839" s="17"/>
      <c r="H1839" s="17"/>
      <c r="I1839" s="17"/>
      <c r="J1839" s="17"/>
      <c r="K1839" s="17"/>
      <c r="L1839" s="17"/>
      <c r="M1839" s="17"/>
      <c r="N1839" s="17"/>
      <c r="O1839" s="17"/>
      <c r="P1839" s="17"/>
      <c r="Q1839" s="17"/>
      <c r="R1839" s="17"/>
      <c r="S1839" s="17"/>
      <c r="T1839" s="17"/>
    </row>
    <row r="1840" spans="1:20" x14ac:dyDescent="0.25">
      <c r="A1840" s="17"/>
      <c r="B1840" s="17"/>
      <c r="C1840" s="17"/>
      <c r="D1840" s="17"/>
      <c r="E1840" s="17"/>
      <c r="F1840" s="17"/>
      <c r="G1840" s="17"/>
      <c r="H1840" s="17"/>
      <c r="I1840" s="17"/>
      <c r="J1840" s="17"/>
      <c r="K1840" s="17"/>
      <c r="L1840" s="17"/>
      <c r="M1840" s="17"/>
      <c r="N1840" s="17"/>
      <c r="O1840" s="17"/>
      <c r="P1840" s="17"/>
      <c r="Q1840" s="17"/>
      <c r="R1840" s="17"/>
      <c r="S1840" s="17"/>
      <c r="T1840" s="17"/>
    </row>
    <row r="1841" spans="1:20" x14ac:dyDescent="0.25">
      <c r="A1841" s="17"/>
      <c r="B1841" s="17"/>
      <c r="C1841" s="17"/>
      <c r="D1841" s="17"/>
      <c r="E1841" s="17"/>
      <c r="F1841" s="17"/>
      <c r="G1841" s="17"/>
      <c r="H1841" s="17"/>
      <c r="I1841" s="17"/>
      <c r="J1841" s="17"/>
      <c r="K1841" s="17"/>
      <c r="L1841" s="17"/>
      <c r="M1841" s="17"/>
      <c r="N1841" s="17"/>
      <c r="O1841" s="17"/>
      <c r="P1841" s="17"/>
      <c r="Q1841" s="17"/>
      <c r="R1841" s="17"/>
      <c r="S1841" s="17"/>
      <c r="T1841" s="17"/>
    </row>
    <row r="1842" spans="1:20" x14ac:dyDescent="0.25">
      <c r="A1842" s="17"/>
      <c r="B1842" s="17"/>
      <c r="C1842" s="17"/>
      <c r="D1842" s="17"/>
      <c r="E1842" s="17"/>
      <c r="F1842" s="17"/>
      <c r="G1842" s="17"/>
      <c r="H1842" s="17"/>
      <c r="I1842" s="17"/>
      <c r="J1842" s="17"/>
      <c r="K1842" s="17"/>
      <c r="L1842" s="17"/>
      <c r="M1842" s="17"/>
      <c r="N1842" s="17"/>
      <c r="O1842" s="17"/>
      <c r="P1842" s="17"/>
      <c r="Q1842" s="17"/>
      <c r="R1842" s="17"/>
      <c r="S1842" s="17"/>
      <c r="T1842" s="17"/>
    </row>
    <row r="1843" spans="1:20" x14ac:dyDescent="0.25">
      <c r="A1843" s="17"/>
      <c r="B1843" s="17"/>
      <c r="C1843" s="17"/>
      <c r="D1843" s="17"/>
      <c r="E1843" s="17"/>
      <c r="F1843" s="17"/>
      <c r="G1843" s="17"/>
      <c r="H1843" s="17"/>
      <c r="I1843" s="17"/>
      <c r="J1843" s="17"/>
      <c r="K1843" s="17"/>
      <c r="L1843" s="17"/>
      <c r="M1843" s="17"/>
      <c r="N1843" s="17"/>
      <c r="O1843" s="17"/>
      <c r="P1843" s="17"/>
      <c r="Q1843" s="17"/>
      <c r="R1843" s="17"/>
      <c r="S1843" s="17"/>
      <c r="T1843" s="17"/>
    </row>
    <row r="1844" spans="1:20" x14ac:dyDescent="0.25">
      <c r="A1844" s="17"/>
      <c r="B1844" s="17"/>
      <c r="C1844" s="17"/>
      <c r="D1844" s="17"/>
      <c r="E1844" s="17"/>
      <c r="F1844" s="17"/>
      <c r="G1844" s="17"/>
      <c r="H1844" s="17"/>
      <c r="I1844" s="17"/>
      <c r="J1844" s="17"/>
      <c r="K1844" s="17"/>
      <c r="L1844" s="17"/>
      <c r="M1844" s="17"/>
      <c r="N1844" s="17"/>
      <c r="O1844" s="17"/>
      <c r="P1844" s="17"/>
      <c r="Q1844" s="17"/>
      <c r="R1844" s="17"/>
      <c r="S1844" s="17"/>
      <c r="T1844" s="17"/>
    </row>
    <row r="1845" spans="1:20" x14ac:dyDescent="0.25">
      <c r="A1845" s="17"/>
      <c r="B1845" s="17"/>
      <c r="C1845" s="17"/>
      <c r="D1845" s="17"/>
      <c r="E1845" s="17"/>
      <c r="F1845" s="17"/>
      <c r="G1845" s="17"/>
      <c r="H1845" s="17"/>
      <c r="I1845" s="17"/>
      <c r="J1845" s="17"/>
      <c r="K1845" s="17"/>
      <c r="L1845" s="17"/>
      <c r="M1845" s="17"/>
      <c r="N1845" s="17"/>
      <c r="O1845" s="17"/>
      <c r="P1845" s="17"/>
      <c r="Q1845" s="17"/>
      <c r="R1845" s="17"/>
      <c r="S1845" s="17"/>
      <c r="T1845" s="17"/>
    </row>
    <row r="1846" spans="1:20" x14ac:dyDescent="0.25">
      <c r="A1846" s="17"/>
      <c r="B1846" s="17"/>
      <c r="C1846" s="17"/>
      <c r="D1846" s="17"/>
      <c r="E1846" s="17"/>
      <c r="F1846" s="17"/>
      <c r="G1846" s="17"/>
      <c r="H1846" s="17"/>
      <c r="I1846" s="17"/>
      <c r="J1846" s="17"/>
      <c r="K1846" s="17"/>
      <c r="L1846" s="17"/>
      <c r="M1846" s="17"/>
      <c r="N1846" s="17"/>
      <c r="O1846" s="17"/>
      <c r="P1846" s="17"/>
      <c r="Q1846" s="17"/>
      <c r="R1846" s="17"/>
      <c r="S1846" s="17"/>
      <c r="T1846" s="17"/>
    </row>
    <row r="1847" spans="1:20" x14ac:dyDescent="0.25">
      <c r="A1847" s="17"/>
      <c r="B1847" s="17"/>
      <c r="C1847" s="17"/>
      <c r="D1847" s="17"/>
      <c r="E1847" s="17"/>
      <c r="F1847" s="17"/>
      <c r="G1847" s="17"/>
      <c r="H1847" s="17"/>
      <c r="I1847" s="17"/>
      <c r="J1847" s="17"/>
      <c r="K1847" s="17"/>
      <c r="L1847" s="17"/>
      <c r="M1847" s="17"/>
      <c r="N1847" s="17"/>
      <c r="O1847" s="17"/>
      <c r="P1847" s="17"/>
      <c r="Q1847" s="17"/>
      <c r="R1847" s="17"/>
      <c r="S1847" s="17"/>
      <c r="T1847" s="17"/>
    </row>
    <row r="1848" spans="1:20" x14ac:dyDescent="0.25">
      <c r="A1848" s="17"/>
      <c r="B1848" s="17"/>
      <c r="C1848" s="17"/>
      <c r="D1848" s="17"/>
      <c r="E1848" s="17"/>
      <c r="F1848" s="17"/>
      <c r="G1848" s="17"/>
      <c r="H1848" s="17"/>
      <c r="I1848" s="17"/>
      <c r="J1848" s="17"/>
      <c r="K1848" s="17"/>
      <c r="L1848" s="17"/>
      <c r="M1848" s="17"/>
      <c r="N1848" s="17"/>
      <c r="O1848" s="17"/>
      <c r="P1848" s="17"/>
      <c r="Q1848" s="17"/>
      <c r="R1848" s="17"/>
      <c r="S1848" s="17"/>
      <c r="T1848" s="17"/>
    </row>
    <row r="1849" spans="1:20" x14ac:dyDescent="0.25">
      <c r="A1849" s="17"/>
      <c r="B1849" s="17"/>
      <c r="C1849" s="17"/>
      <c r="D1849" s="17"/>
      <c r="E1849" s="17"/>
      <c r="F1849" s="17"/>
      <c r="G1849" s="17"/>
      <c r="H1849" s="17"/>
      <c r="I1849" s="17"/>
      <c r="J1849" s="17"/>
      <c r="K1849" s="17"/>
      <c r="L1849" s="17"/>
      <c r="M1849" s="17"/>
      <c r="N1849" s="17"/>
      <c r="O1849" s="17"/>
      <c r="P1849" s="17"/>
      <c r="Q1849" s="17"/>
      <c r="R1849" s="17"/>
      <c r="S1849" s="17"/>
      <c r="T1849" s="17"/>
    </row>
    <row r="1850" spans="1:20" x14ac:dyDescent="0.25">
      <c r="A1850" s="17"/>
      <c r="B1850" s="17"/>
      <c r="C1850" s="17"/>
      <c r="D1850" s="17"/>
      <c r="E1850" s="17"/>
      <c r="F1850" s="17"/>
      <c r="G1850" s="17"/>
      <c r="H1850" s="17"/>
      <c r="I1850" s="17"/>
      <c r="J1850" s="17"/>
      <c r="K1850" s="17"/>
      <c r="L1850" s="17"/>
      <c r="M1850" s="17"/>
      <c r="N1850" s="17"/>
      <c r="O1850" s="17"/>
      <c r="P1850" s="17"/>
      <c r="Q1850" s="17"/>
      <c r="R1850" s="17"/>
      <c r="S1850" s="17"/>
      <c r="T1850" s="17"/>
    </row>
    <row r="1851" spans="1:20" x14ac:dyDescent="0.25">
      <c r="A1851" s="17"/>
      <c r="B1851" s="17"/>
      <c r="C1851" s="17"/>
      <c r="D1851" s="17"/>
      <c r="E1851" s="17"/>
      <c r="F1851" s="17"/>
      <c r="G1851" s="17"/>
      <c r="H1851" s="17"/>
      <c r="I1851" s="17"/>
      <c r="J1851" s="17"/>
      <c r="K1851" s="17"/>
      <c r="L1851" s="17"/>
      <c r="M1851" s="17"/>
      <c r="N1851" s="17"/>
      <c r="O1851" s="17"/>
      <c r="P1851" s="17"/>
      <c r="Q1851" s="17"/>
      <c r="R1851" s="17"/>
      <c r="S1851" s="17"/>
      <c r="T1851" s="17"/>
    </row>
    <row r="1852" spans="1:20" x14ac:dyDescent="0.25">
      <c r="A1852" s="17"/>
      <c r="B1852" s="17"/>
      <c r="C1852" s="17"/>
      <c r="D1852" s="17"/>
      <c r="E1852" s="17"/>
      <c r="F1852" s="17"/>
      <c r="G1852" s="17"/>
      <c r="H1852" s="17"/>
      <c r="I1852" s="17"/>
      <c r="J1852" s="17"/>
      <c r="K1852" s="17"/>
      <c r="L1852" s="17"/>
      <c r="M1852" s="17"/>
      <c r="N1852" s="17"/>
      <c r="O1852" s="17"/>
      <c r="P1852" s="17"/>
      <c r="Q1852" s="17"/>
      <c r="R1852" s="17"/>
      <c r="S1852" s="17"/>
      <c r="T1852" s="17"/>
    </row>
    <row r="1853" spans="1:20" x14ac:dyDescent="0.25">
      <c r="A1853" s="17"/>
      <c r="B1853" s="17"/>
      <c r="C1853" s="17"/>
      <c r="D1853" s="17"/>
      <c r="E1853" s="17"/>
      <c r="F1853" s="17"/>
      <c r="G1853" s="17"/>
      <c r="H1853" s="17"/>
      <c r="I1853" s="17"/>
      <c r="J1853" s="17"/>
      <c r="K1853" s="17"/>
      <c r="L1853" s="17"/>
      <c r="M1853" s="17"/>
      <c r="N1853" s="17"/>
      <c r="O1853" s="17"/>
      <c r="P1853" s="17"/>
      <c r="Q1853" s="17"/>
      <c r="R1853" s="17"/>
      <c r="S1853" s="17"/>
      <c r="T1853" s="17"/>
    </row>
    <row r="1854" spans="1:20" x14ac:dyDescent="0.25">
      <c r="A1854" s="17"/>
      <c r="B1854" s="17"/>
      <c r="C1854" s="17"/>
      <c r="D1854" s="17"/>
      <c r="E1854" s="17"/>
      <c r="F1854" s="17"/>
      <c r="G1854" s="17"/>
      <c r="H1854" s="17"/>
      <c r="I1854" s="17"/>
      <c r="J1854" s="17"/>
      <c r="K1854" s="17"/>
      <c r="L1854" s="17"/>
      <c r="M1854" s="17"/>
      <c r="N1854" s="17"/>
      <c r="O1854" s="17"/>
      <c r="P1854" s="17"/>
      <c r="Q1854" s="17"/>
      <c r="R1854" s="17"/>
      <c r="S1854" s="17"/>
      <c r="T1854" s="17"/>
    </row>
    <row r="1855" spans="1:20" x14ac:dyDescent="0.25">
      <c r="A1855" s="17"/>
      <c r="B1855" s="17"/>
      <c r="C1855" s="17"/>
      <c r="D1855" s="17"/>
      <c r="E1855" s="17"/>
      <c r="F1855" s="17"/>
      <c r="G1855" s="17"/>
      <c r="H1855" s="17"/>
      <c r="I1855" s="17"/>
      <c r="J1855" s="17"/>
      <c r="K1855" s="17"/>
      <c r="L1855" s="17"/>
      <c r="M1855" s="17"/>
      <c r="N1855" s="17"/>
      <c r="O1855" s="17"/>
      <c r="P1855" s="17"/>
      <c r="Q1855" s="17"/>
      <c r="R1855" s="17"/>
      <c r="S1855" s="17"/>
      <c r="T1855" s="17"/>
    </row>
    <row r="1856" spans="1:20" x14ac:dyDescent="0.25">
      <c r="A1856" s="17"/>
      <c r="B1856" s="17"/>
      <c r="C1856" s="17"/>
      <c r="D1856" s="17"/>
      <c r="E1856" s="17"/>
      <c r="F1856" s="17"/>
      <c r="G1856" s="17"/>
      <c r="H1856" s="17"/>
      <c r="I1856" s="17"/>
      <c r="J1856" s="17"/>
      <c r="K1856" s="17"/>
      <c r="L1856" s="17"/>
      <c r="M1856" s="17"/>
      <c r="N1856" s="17"/>
      <c r="O1856" s="17"/>
      <c r="P1856" s="17"/>
      <c r="Q1856" s="17"/>
      <c r="R1856" s="17"/>
      <c r="S1856" s="17"/>
      <c r="T1856" s="17"/>
    </row>
    <row r="1857" spans="1:20" x14ac:dyDescent="0.25">
      <c r="A1857" s="17"/>
      <c r="B1857" s="17"/>
      <c r="C1857" s="17"/>
      <c r="D1857" s="17"/>
      <c r="E1857" s="17"/>
      <c r="F1857" s="17"/>
      <c r="G1857" s="17"/>
      <c r="H1857" s="17"/>
      <c r="I1857" s="17"/>
      <c r="J1857" s="17"/>
      <c r="K1857" s="17"/>
      <c r="L1857" s="17"/>
      <c r="M1857" s="17"/>
      <c r="N1857" s="17"/>
      <c r="O1857" s="17"/>
      <c r="P1857" s="17"/>
      <c r="Q1857" s="17"/>
      <c r="R1857" s="17"/>
      <c r="S1857" s="17"/>
      <c r="T1857" s="17"/>
    </row>
    <row r="1858" spans="1:20" x14ac:dyDescent="0.25">
      <c r="A1858" s="17"/>
      <c r="B1858" s="17"/>
      <c r="C1858" s="17"/>
      <c r="D1858" s="17"/>
      <c r="E1858" s="17"/>
      <c r="F1858" s="17"/>
      <c r="G1858" s="17"/>
      <c r="H1858" s="17"/>
      <c r="I1858" s="17"/>
      <c r="J1858" s="17"/>
      <c r="K1858" s="17"/>
      <c r="L1858" s="17"/>
      <c r="M1858" s="17"/>
      <c r="N1858" s="17"/>
      <c r="O1858" s="17"/>
      <c r="P1858" s="17"/>
      <c r="Q1858" s="17"/>
      <c r="R1858" s="17"/>
      <c r="S1858" s="17"/>
      <c r="T1858" s="17"/>
    </row>
    <row r="1859" spans="1:20" x14ac:dyDescent="0.25">
      <c r="A1859" s="17"/>
      <c r="B1859" s="17"/>
      <c r="C1859" s="17"/>
      <c r="D1859" s="17"/>
      <c r="E1859" s="17"/>
      <c r="F1859" s="17"/>
      <c r="G1859" s="17"/>
      <c r="H1859" s="17"/>
      <c r="I1859" s="17"/>
      <c r="J1859" s="17"/>
      <c r="K1859" s="17"/>
      <c r="L1859" s="17"/>
      <c r="M1859" s="17"/>
      <c r="N1859" s="17"/>
      <c r="O1859" s="17"/>
      <c r="P1859" s="17"/>
      <c r="Q1859" s="17"/>
      <c r="R1859" s="17"/>
      <c r="S1859" s="17"/>
      <c r="T1859" s="17"/>
    </row>
    <row r="1860" spans="1:20" x14ac:dyDescent="0.25">
      <c r="A1860" s="17"/>
      <c r="B1860" s="17"/>
      <c r="C1860" s="17"/>
      <c r="D1860" s="17"/>
      <c r="E1860" s="17"/>
      <c r="F1860" s="17"/>
      <c r="G1860" s="17"/>
      <c r="H1860" s="17"/>
      <c r="I1860" s="17"/>
      <c r="J1860" s="17"/>
      <c r="K1860" s="17"/>
      <c r="L1860" s="17"/>
      <c r="M1860" s="17"/>
      <c r="N1860" s="17"/>
      <c r="O1860" s="17"/>
      <c r="P1860" s="17"/>
      <c r="Q1860" s="17"/>
      <c r="R1860" s="17"/>
      <c r="S1860" s="17"/>
      <c r="T1860" s="17"/>
    </row>
    <row r="1861" spans="1:20" x14ac:dyDescent="0.25">
      <c r="A1861" s="17"/>
      <c r="B1861" s="17"/>
      <c r="C1861" s="17"/>
      <c r="D1861" s="17"/>
      <c r="E1861" s="17"/>
      <c r="F1861" s="17"/>
      <c r="G1861" s="17"/>
      <c r="H1861" s="17"/>
      <c r="I1861" s="17"/>
      <c r="J1861" s="17"/>
      <c r="K1861" s="17"/>
      <c r="L1861" s="17"/>
      <c r="M1861" s="17"/>
      <c r="N1861" s="17"/>
      <c r="O1861" s="17"/>
      <c r="P1861" s="17"/>
      <c r="Q1861" s="17"/>
      <c r="R1861" s="17"/>
      <c r="S1861" s="17"/>
      <c r="T1861" s="17"/>
    </row>
    <row r="1862" spans="1:20" x14ac:dyDescent="0.25">
      <c r="A1862" s="17"/>
      <c r="B1862" s="17"/>
      <c r="C1862" s="17"/>
      <c r="D1862" s="17"/>
      <c r="E1862" s="17"/>
      <c r="F1862" s="17"/>
      <c r="G1862" s="17"/>
      <c r="H1862" s="17"/>
      <c r="I1862" s="17"/>
      <c r="J1862" s="17"/>
      <c r="K1862" s="17"/>
      <c r="L1862" s="17"/>
      <c r="M1862" s="17"/>
      <c r="N1862" s="17"/>
      <c r="O1862" s="17"/>
      <c r="P1862" s="17"/>
      <c r="Q1862" s="17"/>
      <c r="R1862" s="17"/>
      <c r="S1862" s="17"/>
      <c r="T1862" s="17"/>
    </row>
    <row r="1863" spans="1:20" x14ac:dyDescent="0.25">
      <c r="A1863" s="17"/>
      <c r="B1863" s="17"/>
      <c r="C1863" s="17"/>
      <c r="D1863" s="17"/>
      <c r="E1863" s="17"/>
      <c r="F1863" s="17"/>
      <c r="G1863" s="17"/>
      <c r="H1863" s="17"/>
      <c r="I1863" s="17"/>
      <c r="J1863" s="17"/>
      <c r="K1863" s="17"/>
      <c r="L1863" s="17"/>
      <c r="M1863" s="17"/>
      <c r="N1863" s="17"/>
      <c r="O1863" s="17"/>
      <c r="P1863" s="17"/>
      <c r="Q1863" s="17"/>
      <c r="R1863" s="17"/>
      <c r="S1863" s="17"/>
      <c r="T1863" s="17"/>
    </row>
    <row r="1864" spans="1:20" x14ac:dyDescent="0.25">
      <c r="A1864" s="17"/>
      <c r="B1864" s="17"/>
      <c r="C1864" s="17"/>
      <c r="D1864" s="17"/>
      <c r="E1864" s="17"/>
      <c r="F1864" s="17"/>
      <c r="G1864" s="17"/>
      <c r="H1864" s="17"/>
      <c r="I1864" s="17"/>
      <c r="J1864" s="17"/>
      <c r="K1864" s="17"/>
      <c r="L1864" s="17"/>
      <c r="M1864" s="17"/>
      <c r="N1864" s="17"/>
      <c r="O1864" s="17"/>
      <c r="P1864" s="17"/>
      <c r="Q1864" s="17"/>
      <c r="R1864" s="17"/>
      <c r="S1864" s="17"/>
      <c r="T1864" s="17"/>
    </row>
    <row r="1865" spans="1:20" x14ac:dyDescent="0.25">
      <c r="A1865" s="17"/>
      <c r="B1865" s="17"/>
      <c r="C1865" s="17"/>
      <c r="D1865" s="17"/>
      <c r="E1865" s="17"/>
      <c r="F1865" s="17"/>
      <c r="G1865" s="17"/>
      <c r="H1865" s="17"/>
      <c r="I1865" s="17"/>
      <c r="J1865" s="17"/>
      <c r="K1865" s="17"/>
      <c r="L1865" s="17"/>
      <c r="M1865" s="17"/>
      <c r="N1865" s="17"/>
      <c r="O1865" s="17"/>
      <c r="P1865" s="17"/>
      <c r="Q1865" s="17"/>
      <c r="R1865" s="17"/>
      <c r="S1865" s="17"/>
      <c r="T1865" s="17"/>
    </row>
    <row r="1866" spans="1:20" x14ac:dyDescent="0.25">
      <c r="A1866" s="17"/>
      <c r="B1866" s="17"/>
      <c r="C1866" s="17"/>
      <c r="D1866" s="17"/>
      <c r="E1866" s="17"/>
      <c r="F1866" s="17"/>
      <c r="G1866" s="17"/>
      <c r="H1866" s="17"/>
      <c r="I1866" s="17"/>
      <c r="J1866" s="17"/>
      <c r="K1866" s="17"/>
      <c r="L1866" s="17"/>
      <c r="M1866" s="17"/>
      <c r="N1866" s="17"/>
      <c r="O1866" s="17"/>
      <c r="P1866" s="17"/>
      <c r="Q1866" s="17"/>
      <c r="R1866" s="17"/>
      <c r="S1866" s="17"/>
      <c r="T1866" s="17"/>
    </row>
    <row r="1867" spans="1:20" x14ac:dyDescent="0.25">
      <c r="A1867" s="17"/>
      <c r="B1867" s="17"/>
      <c r="C1867" s="17"/>
      <c r="D1867" s="17"/>
      <c r="E1867" s="17"/>
      <c r="F1867" s="17"/>
      <c r="G1867" s="17"/>
      <c r="H1867" s="17"/>
      <c r="I1867" s="17"/>
      <c r="J1867" s="17"/>
      <c r="K1867" s="17"/>
      <c r="L1867" s="17"/>
      <c r="M1867" s="17"/>
      <c r="N1867" s="17"/>
      <c r="O1867" s="17"/>
      <c r="P1867" s="17"/>
      <c r="Q1867" s="17"/>
      <c r="R1867" s="17"/>
      <c r="S1867" s="17"/>
      <c r="T1867" s="17"/>
    </row>
    <row r="1868" spans="1:20" x14ac:dyDescent="0.25">
      <c r="A1868" s="17"/>
      <c r="B1868" s="17"/>
      <c r="C1868" s="17"/>
      <c r="D1868" s="17"/>
      <c r="E1868" s="17"/>
      <c r="F1868" s="17"/>
      <c r="G1868" s="17"/>
      <c r="H1868" s="17"/>
      <c r="I1868" s="17"/>
      <c r="J1868" s="17"/>
      <c r="K1868" s="17"/>
      <c r="L1868" s="17"/>
      <c r="M1868" s="17"/>
      <c r="N1868" s="17"/>
      <c r="O1868" s="17"/>
      <c r="P1868" s="17"/>
      <c r="Q1868" s="17"/>
      <c r="R1868" s="17"/>
      <c r="S1868" s="17"/>
      <c r="T1868" s="17"/>
    </row>
    <row r="1869" spans="1:20" x14ac:dyDescent="0.25">
      <c r="A1869" s="17"/>
      <c r="B1869" s="17"/>
      <c r="C1869" s="17"/>
      <c r="D1869" s="17"/>
      <c r="E1869" s="17"/>
      <c r="F1869" s="17"/>
      <c r="G1869" s="17"/>
      <c r="H1869" s="17"/>
      <c r="I1869" s="17"/>
      <c r="J1869" s="17"/>
      <c r="K1869" s="17"/>
      <c r="L1869" s="17"/>
      <c r="M1869" s="17"/>
      <c r="N1869" s="17"/>
      <c r="O1869" s="17"/>
      <c r="P1869" s="17"/>
      <c r="Q1869" s="17"/>
      <c r="R1869" s="17"/>
      <c r="S1869" s="17"/>
      <c r="T1869" s="17"/>
    </row>
    <row r="1870" spans="1:20" x14ac:dyDescent="0.25">
      <c r="A1870" s="17"/>
      <c r="B1870" s="17"/>
      <c r="C1870" s="17"/>
      <c r="D1870" s="17"/>
      <c r="E1870" s="17"/>
      <c r="F1870" s="17"/>
      <c r="G1870" s="17"/>
      <c r="H1870" s="17"/>
      <c r="I1870" s="17"/>
      <c r="J1870" s="17"/>
      <c r="K1870" s="17"/>
      <c r="L1870" s="17"/>
      <c r="M1870" s="17"/>
      <c r="N1870" s="17"/>
      <c r="O1870" s="17"/>
      <c r="P1870" s="17"/>
      <c r="Q1870" s="17"/>
      <c r="R1870" s="17"/>
      <c r="S1870" s="17"/>
      <c r="T1870" s="17"/>
    </row>
    <row r="1871" spans="1:20" x14ac:dyDescent="0.25">
      <c r="A1871" s="17"/>
      <c r="B1871" s="17"/>
      <c r="C1871" s="17"/>
      <c r="D1871" s="17"/>
      <c r="E1871" s="17"/>
      <c r="F1871" s="17"/>
      <c r="G1871" s="17"/>
      <c r="H1871" s="17"/>
      <c r="I1871" s="17"/>
      <c r="J1871" s="17"/>
      <c r="K1871" s="17"/>
      <c r="L1871" s="17"/>
      <c r="M1871" s="17"/>
      <c r="N1871" s="17"/>
      <c r="O1871" s="17"/>
      <c r="P1871" s="17"/>
      <c r="Q1871" s="17"/>
      <c r="R1871" s="17"/>
      <c r="S1871" s="17"/>
      <c r="T1871" s="17"/>
    </row>
    <row r="1872" spans="1:20" x14ac:dyDescent="0.25">
      <c r="A1872" s="17"/>
      <c r="B1872" s="17"/>
      <c r="C1872" s="17"/>
      <c r="D1872" s="17"/>
      <c r="E1872" s="17"/>
      <c r="F1872" s="17"/>
      <c r="G1872" s="17"/>
      <c r="H1872" s="17"/>
      <c r="I1872" s="17"/>
      <c r="J1872" s="17"/>
      <c r="K1872" s="17"/>
      <c r="L1872" s="17"/>
      <c r="M1872" s="17"/>
      <c r="N1872" s="17"/>
      <c r="O1872" s="17"/>
      <c r="P1872" s="17"/>
      <c r="Q1872" s="17"/>
      <c r="R1872" s="17"/>
      <c r="S1872" s="17"/>
      <c r="T1872" s="17"/>
    </row>
    <row r="1873" spans="1:20" x14ac:dyDescent="0.25">
      <c r="A1873" s="17"/>
      <c r="B1873" s="17"/>
      <c r="C1873" s="17"/>
      <c r="D1873" s="17"/>
      <c r="E1873" s="17"/>
      <c r="F1873" s="17"/>
      <c r="G1873" s="17"/>
      <c r="H1873" s="17"/>
      <c r="I1873" s="17"/>
      <c r="J1873" s="17"/>
      <c r="K1873" s="17"/>
      <c r="L1873" s="17"/>
      <c r="M1873" s="17"/>
      <c r="N1873" s="17"/>
      <c r="O1873" s="17"/>
      <c r="P1873" s="17"/>
      <c r="Q1873" s="17"/>
      <c r="R1873" s="17"/>
      <c r="S1873" s="17"/>
      <c r="T1873" s="17"/>
    </row>
    <row r="1874" spans="1:20" x14ac:dyDescent="0.25">
      <c r="A1874" s="17"/>
      <c r="B1874" s="17"/>
      <c r="C1874" s="17"/>
      <c r="D1874" s="17"/>
      <c r="E1874" s="17"/>
      <c r="F1874" s="17"/>
      <c r="G1874" s="17"/>
      <c r="H1874" s="17"/>
      <c r="I1874" s="17"/>
      <c r="J1874" s="17"/>
      <c r="K1874" s="17"/>
      <c r="L1874" s="17"/>
      <c r="M1874" s="17"/>
      <c r="N1874" s="17"/>
      <c r="O1874" s="17"/>
      <c r="P1874" s="17"/>
      <c r="Q1874" s="17"/>
      <c r="R1874" s="17"/>
      <c r="S1874" s="17"/>
      <c r="T1874" s="17"/>
    </row>
    <row r="1875" spans="1:20" x14ac:dyDescent="0.25">
      <c r="A1875" s="17"/>
      <c r="B1875" s="17"/>
      <c r="C1875" s="17"/>
      <c r="D1875" s="17"/>
      <c r="E1875" s="17"/>
      <c r="F1875" s="17"/>
      <c r="G1875" s="17"/>
      <c r="H1875" s="17"/>
      <c r="I1875" s="17"/>
      <c r="J1875" s="17"/>
      <c r="K1875" s="17"/>
      <c r="L1875" s="17"/>
      <c r="M1875" s="17"/>
      <c r="N1875" s="17"/>
      <c r="O1875" s="17"/>
      <c r="P1875" s="17"/>
      <c r="Q1875" s="17"/>
      <c r="R1875" s="17"/>
      <c r="S1875" s="17"/>
      <c r="T1875" s="17"/>
    </row>
    <row r="1876" spans="1:20" x14ac:dyDescent="0.25">
      <c r="A1876" s="17"/>
      <c r="B1876" s="17"/>
      <c r="C1876" s="17"/>
      <c r="D1876" s="17"/>
      <c r="E1876" s="17"/>
      <c r="F1876" s="17"/>
      <c r="G1876" s="17"/>
      <c r="H1876" s="17"/>
      <c r="I1876" s="17"/>
      <c r="J1876" s="17"/>
      <c r="K1876" s="17"/>
      <c r="L1876" s="17"/>
      <c r="M1876" s="17"/>
      <c r="N1876" s="17"/>
      <c r="O1876" s="17"/>
      <c r="P1876" s="17"/>
      <c r="Q1876" s="17"/>
      <c r="R1876" s="17"/>
      <c r="S1876" s="17"/>
      <c r="T1876" s="17"/>
    </row>
    <row r="1877" spans="1:20" x14ac:dyDescent="0.25">
      <c r="A1877" s="17"/>
      <c r="B1877" s="17"/>
      <c r="C1877" s="17"/>
      <c r="D1877" s="17"/>
      <c r="E1877" s="17"/>
      <c r="F1877" s="17"/>
      <c r="G1877" s="17"/>
      <c r="H1877" s="17"/>
      <c r="I1877" s="17"/>
      <c r="J1877" s="17"/>
      <c r="K1877" s="17"/>
      <c r="L1877" s="17"/>
      <c r="M1877" s="17"/>
      <c r="N1877" s="17"/>
      <c r="O1877" s="17"/>
      <c r="P1877" s="17"/>
      <c r="Q1877" s="17"/>
      <c r="R1877" s="17"/>
      <c r="S1877" s="17"/>
      <c r="T1877" s="17"/>
    </row>
    <row r="1878" spans="1:20" x14ac:dyDescent="0.25">
      <c r="A1878" s="17"/>
      <c r="B1878" s="17"/>
      <c r="C1878" s="17"/>
      <c r="D1878" s="17"/>
      <c r="E1878" s="17"/>
      <c r="F1878" s="17"/>
      <c r="G1878" s="17"/>
      <c r="H1878" s="17"/>
      <c r="I1878" s="17"/>
      <c r="J1878" s="17"/>
      <c r="K1878" s="17"/>
      <c r="L1878" s="17"/>
      <c r="M1878" s="17"/>
      <c r="N1878" s="17"/>
      <c r="O1878" s="17"/>
      <c r="P1878" s="17"/>
      <c r="Q1878" s="17"/>
      <c r="R1878" s="17"/>
      <c r="S1878" s="17"/>
      <c r="T1878" s="17"/>
    </row>
    <row r="1879" spans="1:20" x14ac:dyDescent="0.25">
      <c r="A1879" s="17"/>
      <c r="B1879" s="17"/>
      <c r="C1879" s="17"/>
      <c r="D1879" s="17"/>
      <c r="E1879" s="17"/>
      <c r="F1879" s="17"/>
      <c r="G1879" s="17"/>
      <c r="H1879" s="17"/>
      <c r="I1879" s="17"/>
      <c r="J1879" s="17"/>
      <c r="K1879" s="17"/>
      <c r="L1879" s="17"/>
      <c r="M1879" s="17"/>
      <c r="N1879" s="17"/>
      <c r="O1879" s="17"/>
      <c r="P1879" s="17"/>
      <c r="Q1879" s="17"/>
      <c r="R1879" s="17"/>
      <c r="S1879" s="17"/>
      <c r="T1879" s="17"/>
    </row>
    <row r="1880" spans="1:20" x14ac:dyDescent="0.25">
      <c r="A1880" s="17"/>
      <c r="B1880" s="17"/>
      <c r="C1880" s="17"/>
      <c r="D1880" s="17"/>
      <c r="E1880" s="17"/>
      <c r="F1880" s="17"/>
      <c r="G1880" s="17"/>
      <c r="H1880" s="17"/>
      <c r="I1880" s="17"/>
      <c r="J1880" s="17"/>
      <c r="K1880" s="17"/>
      <c r="L1880" s="17"/>
      <c r="M1880" s="17"/>
      <c r="N1880" s="17"/>
      <c r="O1880" s="17"/>
      <c r="P1880" s="17"/>
      <c r="Q1880" s="17"/>
      <c r="R1880" s="17"/>
      <c r="S1880" s="17"/>
      <c r="T1880" s="17"/>
    </row>
    <row r="1881" spans="1:20" x14ac:dyDescent="0.25">
      <c r="A1881" s="17"/>
      <c r="B1881" s="17"/>
      <c r="C1881" s="17"/>
      <c r="D1881" s="17"/>
      <c r="E1881" s="17"/>
      <c r="F1881" s="17"/>
      <c r="G1881" s="17"/>
      <c r="H1881" s="17"/>
      <c r="I1881" s="17"/>
      <c r="J1881" s="17"/>
      <c r="K1881" s="17"/>
      <c r="L1881" s="17"/>
      <c r="M1881" s="17"/>
      <c r="N1881" s="17"/>
      <c r="O1881" s="17"/>
      <c r="P1881" s="17"/>
      <c r="Q1881" s="17"/>
      <c r="R1881" s="17"/>
      <c r="S1881" s="17"/>
      <c r="T1881" s="17"/>
    </row>
    <row r="1882" spans="1:20" x14ac:dyDescent="0.25">
      <c r="A1882" s="17"/>
      <c r="B1882" s="17"/>
      <c r="C1882" s="17"/>
      <c r="D1882" s="17"/>
      <c r="E1882" s="17"/>
      <c r="F1882" s="17"/>
      <c r="G1882" s="17"/>
      <c r="H1882" s="17"/>
      <c r="I1882" s="17"/>
      <c r="J1882" s="17"/>
      <c r="K1882" s="17"/>
      <c r="L1882" s="17"/>
      <c r="M1882" s="17"/>
      <c r="N1882" s="17"/>
      <c r="O1882" s="17"/>
      <c r="P1882" s="17"/>
      <c r="Q1882" s="17"/>
      <c r="R1882" s="17"/>
      <c r="S1882" s="17"/>
      <c r="T1882" s="17"/>
    </row>
    <row r="1883" spans="1:20" x14ac:dyDescent="0.25">
      <c r="A1883" s="17"/>
      <c r="B1883" s="17"/>
      <c r="C1883" s="17"/>
      <c r="D1883" s="17"/>
      <c r="E1883" s="17"/>
      <c r="F1883" s="17"/>
      <c r="G1883" s="17"/>
      <c r="H1883" s="17"/>
      <c r="I1883" s="17"/>
      <c r="J1883" s="17"/>
      <c r="K1883" s="17"/>
      <c r="L1883" s="17"/>
      <c r="M1883" s="17"/>
      <c r="N1883" s="17"/>
      <c r="O1883" s="17"/>
      <c r="P1883" s="17"/>
      <c r="Q1883" s="17"/>
      <c r="R1883" s="17"/>
      <c r="S1883" s="17"/>
      <c r="T1883" s="17"/>
    </row>
    <row r="1884" spans="1:20" x14ac:dyDescent="0.25">
      <c r="A1884" s="17"/>
      <c r="B1884" s="17"/>
      <c r="C1884" s="17"/>
      <c r="D1884" s="17"/>
      <c r="E1884" s="17"/>
      <c r="F1884" s="17"/>
      <c r="G1884" s="17"/>
      <c r="H1884" s="17"/>
      <c r="I1884" s="17"/>
      <c r="J1884" s="17"/>
      <c r="K1884" s="17"/>
      <c r="L1884" s="17"/>
      <c r="M1884" s="17"/>
      <c r="N1884" s="17"/>
      <c r="O1884" s="17"/>
      <c r="P1884" s="17"/>
      <c r="Q1884" s="17"/>
      <c r="R1884" s="17"/>
      <c r="S1884" s="17"/>
      <c r="T1884" s="17"/>
    </row>
    <row r="1885" spans="1:20" x14ac:dyDescent="0.25">
      <c r="A1885" s="17"/>
      <c r="B1885" s="17"/>
      <c r="C1885" s="17"/>
      <c r="D1885" s="17"/>
      <c r="E1885" s="17"/>
      <c r="F1885" s="17"/>
      <c r="G1885" s="17"/>
      <c r="H1885" s="17"/>
      <c r="I1885" s="17"/>
      <c r="J1885" s="17"/>
      <c r="K1885" s="17"/>
      <c r="L1885" s="17"/>
      <c r="M1885" s="17"/>
      <c r="N1885" s="17"/>
      <c r="O1885" s="17"/>
      <c r="P1885" s="17"/>
      <c r="Q1885" s="17"/>
      <c r="R1885" s="17"/>
      <c r="S1885" s="17"/>
      <c r="T1885" s="17"/>
    </row>
    <row r="1886" spans="1:20" x14ac:dyDescent="0.25">
      <c r="A1886" s="17"/>
      <c r="B1886" s="17"/>
      <c r="C1886" s="17"/>
      <c r="D1886" s="17"/>
      <c r="E1886" s="17"/>
      <c r="F1886" s="17"/>
      <c r="G1886" s="17"/>
      <c r="H1886" s="17"/>
      <c r="I1886" s="17"/>
      <c r="J1886" s="17"/>
      <c r="K1886" s="17"/>
      <c r="L1886" s="17"/>
      <c r="M1886" s="17"/>
      <c r="N1886" s="17"/>
      <c r="O1886" s="17"/>
      <c r="P1886" s="17"/>
      <c r="Q1886" s="17"/>
      <c r="R1886" s="17"/>
      <c r="S1886" s="17"/>
      <c r="T1886" s="17"/>
    </row>
    <row r="1887" spans="1:20" x14ac:dyDescent="0.25">
      <c r="A1887" s="17"/>
      <c r="B1887" s="17"/>
      <c r="C1887" s="17"/>
      <c r="D1887" s="17"/>
      <c r="E1887" s="17"/>
      <c r="F1887" s="17"/>
      <c r="G1887" s="17"/>
      <c r="H1887" s="17"/>
      <c r="I1887" s="17"/>
      <c r="J1887" s="17"/>
      <c r="K1887" s="17"/>
      <c r="L1887" s="17"/>
      <c r="M1887" s="17"/>
      <c r="N1887" s="17"/>
      <c r="O1887" s="17"/>
      <c r="P1887" s="17"/>
      <c r="Q1887" s="17"/>
      <c r="R1887" s="17"/>
      <c r="S1887" s="17"/>
      <c r="T1887" s="17"/>
    </row>
    <row r="1888" spans="1:20" x14ac:dyDescent="0.25">
      <c r="A1888" s="17"/>
      <c r="B1888" s="17"/>
      <c r="C1888" s="17"/>
      <c r="D1888" s="17"/>
      <c r="E1888" s="17"/>
      <c r="F1888" s="17"/>
      <c r="G1888" s="17"/>
      <c r="H1888" s="17"/>
      <c r="I1888" s="17"/>
      <c r="J1888" s="17"/>
      <c r="K1888" s="17"/>
      <c r="L1888" s="17"/>
      <c r="M1888" s="17"/>
      <c r="N1888" s="17"/>
      <c r="O1888" s="17"/>
      <c r="P1888" s="17"/>
      <c r="Q1888" s="17"/>
      <c r="R1888" s="17"/>
      <c r="S1888" s="17"/>
      <c r="T1888" s="17"/>
    </row>
    <row r="1889" spans="1:20" x14ac:dyDescent="0.25">
      <c r="A1889" s="17"/>
      <c r="B1889" s="17"/>
      <c r="C1889" s="17"/>
      <c r="D1889" s="17"/>
      <c r="E1889" s="17"/>
      <c r="F1889" s="17"/>
      <c r="G1889" s="17"/>
      <c r="H1889" s="17"/>
      <c r="I1889" s="17"/>
      <c r="J1889" s="17"/>
      <c r="K1889" s="17"/>
      <c r="L1889" s="17"/>
      <c r="M1889" s="17"/>
      <c r="N1889" s="17"/>
      <c r="O1889" s="17"/>
      <c r="P1889" s="17"/>
      <c r="Q1889" s="17"/>
      <c r="R1889" s="17"/>
      <c r="S1889" s="17"/>
      <c r="T1889" s="17"/>
    </row>
    <row r="1890" spans="1:20" x14ac:dyDescent="0.25">
      <c r="A1890" s="17"/>
      <c r="B1890" s="17"/>
      <c r="C1890" s="17"/>
      <c r="D1890" s="17"/>
      <c r="E1890" s="17"/>
      <c r="F1890" s="17"/>
      <c r="G1890" s="17"/>
      <c r="H1890" s="17"/>
      <c r="I1890" s="17"/>
      <c r="J1890" s="17"/>
      <c r="K1890" s="17"/>
      <c r="L1890" s="17"/>
      <c r="M1890" s="17"/>
      <c r="N1890" s="17"/>
      <c r="O1890" s="17"/>
      <c r="P1890" s="17"/>
      <c r="Q1890" s="17"/>
      <c r="R1890" s="17"/>
      <c r="S1890" s="17"/>
      <c r="T1890" s="17"/>
    </row>
    <row r="1891" spans="1:20" x14ac:dyDescent="0.25">
      <c r="A1891" s="17"/>
      <c r="B1891" s="17"/>
      <c r="C1891" s="17"/>
      <c r="D1891" s="17"/>
      <c r="E1891" s="17"/>
      <c r="F1891" s="17"/>
      <c r="G1891" s="17"/>
      <c r="H1891" s="17"/>
      <c r="I1891" s="17"/>
      <c r="J1891" s="17"/>
      <c r="K1891" s="17"/>
      <c r="L1891" s="17"/>
      <c r="M1891" s="17"/>
      <c r="N1891" s="17"/>
      <c r="O1891" s="17"/>
      <c r="P1891" s="17"/>
      <c r="Q1891" s="17"/>
      <c r="R1891" s="17"/>
      <c r="S1891" s="17"/>
      <c r="T1891" s="17"/>
    </row>
    <row r="1892" spans="1:20" x14ac:dyDescent="0.25">
      <c r="A1892" s="17"/>
      <c r="B1892" s="17"/>
      <c r="C1892" s="17"/>
      <c r="D1892" s="17"/>
      <c r="E1892" s="17"/>
      <c r="F1892" s="17"/>
      <c r="G1892" s="17"/>
      <c r="H1892" s="17"/>
      <c r="I1892" s="17"/>
      <c r="J1892" s="17"/>
      <c r="K1892" s="17"/>
      <c r="L1892" s="17"/>
      <c r="M1892" s="17"/>
      <c r="N1892" s="17"/>
      <c r="O1892" s="17"/>
      <c r="P1892" s="17"/>
      <c r="Q1892" s="17"/>
      <c r="R1892" s="17"/>
      <c r="S1892" s="17"/>
      <c r="T1892" s="17"/>
    </row>
    <row r="1893" spans="1:20" x14ac:dyDescent="0.25">
      <c r="A1893" s="17"/>
      <c r="B1893" s="17"/>
      <c r="C1893" s="17"/>
      <c r="D1893" s="17"/>
      <c r="E1893" s="17"/>
      <c r="F1893" s="17"/>
      <c r="G1893" s="17"/>
      <c r="H1893" s="17"/>
      <c r="I1893" s="17"/>
      <c r="J1893" s="17"/>
      <c r="K1893" s="17"/>
      <c r="L1893" s="17"/>
      <c r="M1893" s="17"/>
      <c r="N1893" s="17"/>
      <c r="O1893" s="17"/>
      <c r="P1893" s="17"/>
      <c r="Q1893" s="17"/>
      <c r="R1893" s="17"/>
      <c r="S1893" s="17"/>
      <c r="T1893" s="17"/>
    </row>
    <row r="1894" spans="1:20" x14ac:dyDescent="0.25">
      <c r="A1894" s="17"/>
      <c r="B1894" s="17"/>
      <c r="C1894" s="17"/>
      <c r="D1894" s="17"/>
      <c r="E1894" s="17"/>
      <c r="F1894" s="17"/>
      <c r="G1894" s="17"/>
      <c r="H1894" s="17"/>
      <c r="I1894" s="17"/>
      <c r="J1894" s="17"/>
      <c r="K1894" s="17"/>
      <c r="L1894" s="17"/>
      <c r="M1894" s="17"/>
      <c r="N1894" s="17"/>
      <c r="O1894" s="17"/>
      <c r="P1894" s="17"/>
      <c r="Q1894" s="17"/>
      <c r="R1894" s="17"/>
      <c r="S1894" s="17"/>
      <c r="T1894" s="17"/>
    </row>
    <row r="1895" spans="1:20" x14ac:dyDescent="0.25">
      <c r="A1895" s="17"/>
      <c r="B1895" s="17"/>
      <c r="C1895" s="17"/>
      <c r="D1895" s="17"/>
      <c r="E1895" s="17"/>
      <c r="F1895" s="17"/>
      <c r="G1895" s="17"/>
      <c r="H1895" s="17"/>
      <c r="I1895" s="17"/>
      <c r="J1895" s="17"/>
      <c r="K1895" s="17"/>
      <c r="L1895" s="17"/>
      <c r="M1895" s="17"/>
      <c r="N1895" s="17"/>
      <c r="O1895" s="17"/>
      <c r="P1895" s="17"/>
      <c r="Q1895" s="17"/>
      <c r="R1895" s="17"/>
      <c r="S1895" s="17"/>
      <c r="T1895" s="17"/>
    </row>
    <row r="1896" spans="1:20" x14ac:dyDescent="0.25">
      <c r="A1896" s="17"/>
      <c r="B1896" s="17"/>
      <c r="C1896" s="17"/>
      <c r="D1896" s="17"/>
      <c r="E1896" s="17"/>
      <c r="F1896" s="17"/>
      <c r="G1896" s="17"/>
      <c r="H1896" s="17"/>
      <c r="I1896" s="17"/>
      <c r="J1896" s="17"/>
      <c r="K1896" s="17"/>
      <c r="L1896" s="17"/>
      <c r="M1896" s="17"/>
      <c r="N1896" s="17"/>
      <c r="O1896" s="17"/>
      <c r="P1896" s="17"/>
      <c r="Q1896" s="17"/>
      <c r="R1896" s="17"/>
      <c r="S1896" s="17"/>
      <c r="T1896" s="17"/>
    </row>
    <row r="1897" spans="1:20" x14ac:dyDescent="0.25">
      <c r="A1897" s="17"/>
      <c r="B1897" s="17"/>
      <c r="C1897" s="17"/>
      <c r="D1897" s="17"/>
      <c r="E1897" s="17"/>
      <c r="F1897" s="17"/>
      <c r="G1897" s="17"/>
      <c r="H1897" s="17"/>
      <c r="I1897" s="17"/>
      <c r="J1897" s="17"/>
      <c r="K1897" s="17"/>
      <c r="L1897" s="17"/>
      <c r="M1897" s="17"/>
      <c r="N1897" s="17"/>
      <c r="O1897" s="17"/>
      <c r="P1897" s="17"/>
      <c r="Q1897" s="17"/>
      <c r="R1897" s="17"/>
      <c r="S1897" s="17"/>
      <c r="T1897" s="17"/>
    </row>
    <row r="1898" spans="1:20" x14ac:dyDescent="0.25">
      <c r="A1898" s="17"/>
      <c r="B1898" s="17"/>
      <c r="C1898" s="17"/>
      <c r="D1898" s="17"/>
      <c r="E1898" s="17"/>
      <c r="F1898" s="17"/>
      <c r="G1898" s="17"/>
      <c r="H1898" s="17"/>
      <c r="I1898" s="17"/>
      <c r="J1898" s="17"/>
      <c r="K1898" s="17"/>
      <c r="L1898" s="17"/>
      <c r="M1898" s="17"/>
      <c r="N1898" s="17"/>
      <c r="O1898" s="17"/>
      <c r="P1898" s="17"/>
      <c r="Q1898" s="17"/>
      <c r="R1898" s="17"/>
      <c r="S1898" s="17"/>
      <c r="T1898" s="17"/>
    </row>
    <row r="1899" spans="1:20" x14ac:dyDescent="0.25">
      <c r="A1899" s="17"/>
      <c r="B1899" s="17"/>
      <c r="C1899" s="17"/>
      <c r="D1899" s="17"/>
      <c r="E1899" s="17"/>
      <c r="F1899" s="17"/>
      <c r="G1899" s="17"/>
      <c r="H1899" s="17"/>
      <c r="I1899" s="17"/>
      <c r="J1899" s="17"/>
      <c r="K1899" s="17"/>
      <c r="L1899" s="17"/>
      <c r="M1899" s="17"/>
      <c r="N1899" s="17"/>
      <c r="O1899" s="17"/>
      <c r="P1899" s="17"/>
      <c r="Q1899" s="17"/>
      <c r="R1899" s="17"/>
      <c r="S1899" s="17"/>
      <c r="T1899" s="17"/>
    </row>
    <row r="1900" spans="1:20" x14ac:dyDescent="0.25">
      <c r="A1900" s="17"/>
      <c r="B1900" s="17"/>
      <c r="C1900" s="17"/>
      <c r="D1900" s="17"/>
      <c r="E1900" s="17"/>
      <c r="F1900" s="17"/>
      <c r="G1900" s="17"/>
      <c r="H1900" s="17"/>
      <c r="I1900" s="17"/>
      <c r="J1900" s="17"/>
      <c r="K1900" s="17"/>
      <c r="L1900" s="17"/>
      <c r="M1900" s="17"/>
      <c r="N1900" s="17"/>
      <c r="O1900" s="17"/>
      <c r="P1900" s="17"/>
      <c r="Q1900" s="17"/>
      <c r="R1900" s="17"/>
      <c r="S1900" s="17"/>
      <c r="T1900" s="17"/>
    </row>
    <row r="1901" spans="1:20" x14ac:dyDescent="0.25">
      <c r="A1901" s="17"/>
      <c r="B1901" s="17"/>
      <c r="C1901" s="17"/>
      <c r="D1901" s="17"/>
      <c r="E1901" s="17"/>
      <c r="F1901" s="17"/>
      <c r="G1901" s="17"/>
      <c r="H1901" s="17"/>
      <c r="I1901" s="17"/>
      <c r="J1901" s="17"/>
      <c r="K1901" s="17"/>
      <c r="L1901" s="17"/>
      <c r="M1901" s="17"/>
      <c r="N1901" s="17"/>
      <c r="O1901" s="17"/>
      <c r="P1901" s="17"/>
      <c r="Q1901" s="17"/>
      <c r="R1901" s="17"/>
      <c r="S1901" s="17"/>
      <c r="T1901" s="17"/>
    </row>
    <row r="1902" spans="1:20" x14ac:dyDescent="0.25">
      <c r="A1902" s="17"/>
      <c r="B1902" s="17"/>
      <c r="C1902" s="17"/>
      <c r="D1902" s="17"/>
      <c r="E1902" s="17"/>
      <c r="F1902" s="17"/>
      <c r="G1902" s="17"/>
      <c r="H1902" s="17"/>
      <c r="I1902" s="17"/>
      <c r="J1902" s="17"/>
      <c r="K1902" s="17"/>
      <c r="L1902" s="17"/>
      <c r="M1902" s="17"/>
      <c r="N1902" s="17"/>
      <c r="O1902" s="17"/>
      <c r="P1902" s="17"/>
      <c r="Q1902" s="17"/>
      <c r="R1902" s="17"/>
      <c r="S1902" s="17"/>
      <c r="T1902" s="17"/>
    </row>
    <row r="1903" spans="1:20" x14ac:dyDescent="0.25">
      <c r="A1903" s="17"/>
      <c r="B1903" s="17"/>
      <c r="C1903" s="17"/>
      <c r="D1903" s="17"/>
      <c r="E1903" s="17"/>
      <c r="F1903" s="17"/>
      <c r="G1903" s="17"/>
      <c r="H1903" s="17"/>
      <c r="I1903" s="17"/>
      <c r="J1903" s="17"/>
      <c r="K1903" s="17"/>
      <c r="L1903" s="17"/>
      <c r="M1903" s="17"/>
      <c r="N1903" s="17"/>
      <c r="O1903" s="17"/>
      <c r="P1903" s="17"/>
      <c r="Q1903" s="17"/>
      <c r="R1903" s="17"/>
      <c r="S1903" s="17"/>
      <c r="T1903" s="17"/>
    </row>
    <row r="1904" spans="1:20" x14ac:dyDescent="0.25">
      <c r="A1904" s="17"/>
      <c r="B1904" s="17"/>
      <c r="C1904" s="17"/>
      <c r="D1904" s="17"/>
      <c r="E1904" s="17"/>
      <c r="F1904" s="17"/>
      <c r="G1904" s="17"/>
      <c r="H1904" s="17"/>
      <c r="I1904" s="17"/>
      <c r="J1904" s="17"/>
      <c r="K1904" s="17"/>
      <c r="L1904" s="17"/>
      <c r="M1904" s="17"/>
      <c r="N1904" s="17"/>
      <c r="O1904" s="17"/>
      <c r="P1904" s="17"/>
      <c r="Q1904" s="17"/>
      <c r="R1904" s="17"/>
      <c r="S1904" s="17"/>
      <c r="T1904" s="17"/>
    </row>
    <row r="1905" spans="1:20" x14ac:dyDescent="0.25">
      <c r="A1905" s="17"/>
      <c r="B1905" s="17"/>
      <c r="C1905" s="17"/>
      <c r="D1905" s="17"/>
      <c r="E1905" s="17"/>
      <c r="F1905" s="17"/>
      <c r="G1905" s="17"/>
      <c r="H1905" s="17"/>
      <c r="I1905" s="17"/>
      <c r="J1905" s="17"/>
      <c r="K1905" s="17"/>
      <c r="L1905" s="17"/>
      <c r="M1905" s="17"/>
      <c r="N1905" s="17"/>
      <c r="O1905" s="17"/>
      <c r="P1905" s="17"/>
      <c r="Q1905" s="17"/>
      <c r="R1905" s="17"/>
      <c r="S1905" s="17"/>
      <c r="T1905" s="17"/>
    </row>
    <row r="1906" spans="1:20" x14ac:dyDescent="0.25">
      <c r="A1906" s="17"/>
      <c r="B1906" s="17"/>
      <c r="C1906" s="17"/>
      <c r="D1906" s="17"/>
      <c r="E1906" s="17"/>
      <c r="F1906" s="17"/>
      <c r="G1906" s="17"/>
      <c r="H1906" s="17"/>
      <c r="I1906" s="17"/>
      <c r="J1906" s="17"/>
      <c r="K1906" s="17"/>
      <c r="L1906" s="17"/>
      <c r="M1906" s="17"/>
      <c r="N1906" s="17"/>
      <c r="O1906" s="17"/>
      <c r="P1906" s="17"/>
      <c r="Q1906" s="17"/>
      <c r="R1906" s="17"/>
      <c r="S1906" s="17"/>
      <c r="T1906" s="17"/>
    </row>
    <row r="1907" spans="1:20" x14ac:dyDescent="0.25">
      <c r="A1907" s="17"/>
      <c r="B1907" s="17"/>
      <c r="C1907" s="17"/>
      <c r="D1907" s="17"/>
      <c r="E1907" s="17"/>
      <c r="F1907" s="17"/>
      <c r="G1907" s="17"/>
      <c r="H1907" s="17"/>
      <c r="I1907" s="17"/>
      <c r="J1907" s="17"/>
      <c r="K1907" s="17"/>
      <c r="L1907" s="17"/>
      <c r="M1907" s="17"/>
      <c r="N1907" s="17"/>
      <c r="O1907" s="17"/>
      <c r="P1907" s="17"/>
      <c r="Q1907" s="17"/>
      <c r="R1907" s="17"/>
      <c r="S1907" s="17"/>
      <c r="T1907" s="17"/>
    </row>
    <row r="1908" spans="1:20" x14ac:dyDescent="0.25">
      <c r="A1908" s="17"/>
      <c r="B1908" s="17"/>
      <c r="C1908" s="17"/>
      <c r="D1908" s="17"/>
      <c r="E1908" s="17"/>
      <c r="F1908" s="17"/>
      <c r="G1908" s="17"/>
      <c r="H1908" s="17"/>
      <c r="I1908" s="17"/>
      <c r="J1908" s="17"/>
      <c r="K1908" s="17"/>
      <c r="L1908" s="17"/>
      <c r="M1908" s="17"/>
      <c r="N1908" s="17"/>
      <c r="O1908" s="17"/>
      <c r="P1908" s="17"/>
      <c r="Q1908" s="17"/>
      <c r="R1908" s="17"/>
      <c r="S1908" s="17"/>
      <c r="T1908" s="17"/>
    </row>
    <row r="1909" spans="1:20" x14ac:dyDescent="0.25">
      <c r="A1909" s="17"/>
      <c r="B1909" s="17"/>
      <c r="C1909" s="17"/>
      <c r="D1909" s="17"/>
      <c r="E1909" s="17"/>
      <c r="F1909" s="17"/>
      <c r="G1909" s="17"/>
      <c r="H1909" s="17"/>
      <c r="I1909" s="17"/>
      <c r="J1909" s="17"/>
      <c r="K1909" s="17"/>
      <c r="L1909" s="17"/>
      <c r="M1909" s="17"/>
      <c r="N1909" s="17"/>
      <c r="O1909" s="17"/>
      <c r="P1909" s="17"/>
      <c r="Q1909" s="17"/>
      <c r="R1909" s="17"/>
      <c r="S1909" s="17"/>
      <c r="T1909" s="17"/>
    </row>
    <row r="1910" spans="1:20" x14ac:dyDescent="0.25">
      <c r="A1910" s="17"/>
      <c r="B1910" s="17"/>
      <c r="C1910" s="17"/>
      <c r="D1910" s="17"/>
      <c r="E1910" s="17"/>
      <c r="F1910" s="17"/>
      <c r="G1910" s="17"/>
      <c r="H1910" s="17"/>
      <c r="I1910" s="17"/>
      <c r="J1910" s="17"/>
      <c r="K1910" s="17"/>
      <c r="L1910" s="17"/>
      <c r="M1910" s="17"/>
      <c r="N1910" s="17"/>
      <c r="O1910" s="17"/>
      <c r="P1910" s="17"/>
      <c r="Q1910" s="17"/>
      <c r="R1910" s="17"/>
      <c r="S1910" s="17"/>
      <c r="T1910" s="17"/>
    </row>
    <row r="1911" spans="1:20" x14ac:dyDescent="0.25">
      <c r="A1911" s="17"/>
      <c r="B1911" s="17"/>
      <c r="C1911" s="17"/>
      <c r="D1911" s="17"/>
      <c r="E1911" s="17"/>
      <c r="F1911" s="17"/>
      <c r="G1911" s="17"/>
      <c r="H1911" s="17"/>
      <c r="I1911" s="17"/>
      <c r="J1911" s="17"/>
      <c r="K1911" s="17"/>
      <c r="L1911" s="17"/>
      <c r="M1911" s="17"/>
      <c r="N1911" s="17"/>
      <c r="O1911" s="17"/>
      <c r="P1911" s="17"/>
      <c r="Q1911" s="17"/>
      <c r="R1911" s="17"/>
      <c r="S1911" s="17"/>
      <c r="T1911" s="17"/>
    </row>
    <row r="1912" spans="1:20" x14ac:dyDescent="0.25">
      <c r="A1912" s="17"/>
      <c r="B1912" s="17"/>
      <c r="C1912" s="17"/>
      <c r="D1912" s="17"/>
      <c r="E1912" s="17"/>
      <c r="F1912" s="17"/>
      <c r="G1912" s="17"/>
      <c r="H1912" s="17"/>
      <c r="I1912" s="17"/>
      <c r="J1912" s="17"/>
      <c r="K1912" s="17"/>
      <c r="L1912" s="17"/>
      <c r="M1912" s="17"/>
      <c r="N1912" s="17"/>
      <c r="O1912" s="17"/>
      <c r="P1912" s="17"/>
      <c r="Q1912" s="17"/>
      <c r="R1912" s="17"/>
      <c r="S1912" s="17"/>
      <c r="T1912" s="17"/>
    </row>
    <row r="1913" spans="1:20" x14ac:dyDescent="0.25">
      <c r="A1913" s="17"/>
      <c r="B1913" s="17"/>
      <c r="C1913" s="17"/>
      <c r="D1913" s="17"/>
      <c r="E1913" s="17"/>
      <c r="F1913" s="17"/>
      <c r="G1913" s="17"/>
      <c r="H1913" s="17"/>
      <c r="I1913" s="17"/>
      <c r="J1913" s="17"/>
      <c r="K1913" s="17"/>
      <c r="L1913" s="17"/>
      <c r="M1913" s="17"/>
      <c r="N1913" s="17"/>
      <c r="O1913" s="17"/>
      <c r="P1913" s="17"/>
      <c r="Q1913" s="17"/>
      <c r="R1913" s="17"/>
      <c r="S1913" s="17"/>
      <c r="T1913" s="17"/>
    </row>
    <row r="1914" spans="1:20" x14ac:dyDescent="0.25">
      <c r="A1914" s="17"/>
      <c r="B1914" s="17"/>
      <c r="C1914" s="17"/>
      <c r="D1914" s="17"/>
      <c r="E1914" s="17"/>
      <c r="F1914" s="17"/>
      <c r="G1914" s="17"/>
      <c r="H1914" s="17"/>
      <c r="I1914" s="17"/>
      <c r="J1914" s="17"/>
      <c r="K1914" s="17"/>
      <c r="L1914" s="17"/>
      <c r="M1914" s="17"/>
      <c r="N1914" s="17"/>
      <c r="O1914" s="17"/>
      <c r="P1914" s="17"/>
      <c r="Q1914" s="17"/>
      <c r="R1914" s="17"/>
      <c r="S1914" s="17"/>
      <c r="T1914" s="17"/>
    </row>
    <row r="1915" spans="1:20" x14ac:dyDescent="0.25">
      <c r="A1915" s="17"/>
      <c r="B1915" s="17"/>
      <c r="C1915" s="17"/>
      <c r="D1915" s="17"/>
      <c r="E1915" s="17"/>
      <c r="F1915" s="17"/>
      <c r="G1915" s="17"/>
      <c r="H1915" s="17"/>
      <c r="I1915" s="17"/>
      <c r="J1915" s="17"/>
      <c r="K1915" s="17"/>
      <c r="L1915" s="17"/>
      <c r="M1915" s="17"/>
      <c r="N1915" s="17"/>
      <c r="O1915" s="17"/>
      <c r="P1915" s="17"/>
      <c r="Q1915" s="17"/>
      <c r="R1915" s="17"/>
      <c r="S1915" s="17"/>
      <c r="T1915" s="17"/>
    </row>
    <row r="1916" spans="1:20" x14ac:dyDescent="0.25">
      <c r="A1916" s="17"/>
      <c r="B1916" s="17"/>
      <c r="C1916" s="17"/>
      <c r="D1916" s="17"/>
      <c r="E1916" s="17"/>
      <c r="F1916" s="17"/>
      <c r="G1916" s="17"/>
      <c r="H1916" s="17"/>
      <c r="I1916" s="17"/>
      <c r="J1916" s="17"/>
      <c r="K1916" s="17"/>
      <c r="L1916" s="17"/>
      <c r="M1916" s="17"/>
      <c r="N1916" s="17"/>
      <c r="O1916" s="17"/>
      <c r="P1916" s="17"/>
      <c r="Q1916" s="17"/>
      <c r="R1916" s="17"/>
      <c r="S1916" s="17"/>
      <c r="T1916" s="17"/>
    </row>
    <row r="1917" spans="1:20" x14ac:dyDescent="0.25">
      <c r="A1917" s="17"/>
      <c r="B1917" s="17"/>
      <c r="C1917" s="17"/>
      <c r="D1917" s="17"/>
      <c r="E1917" s="17"/>
      <c r="F1917" s="17"/>
      <c r="G1917" s="17"/>
      <c r="H1917" s="17"/>
      <c r="I1917" s="17"/>
      <c r="J1917" s="17"/>
      <c r="K1917" s="17"/>
      <c r="L1917" s="17"/>
      <c r="M1917" s="17"/>
      <c r="N1917" s="17"/>
      <c r="O1917" s="17"/>
      <c r="P1917" s="17"/>
      <c r="Q1917" s="17"/>
      <c r="R1917" s="17"/>
      <c r="S1917" s="17"/>
      <c r="T1917" s="17"/>
    </row>
    <row r="1918" spans="1:20" x14ac:dyDescent="0.25">
      <c r="A1918" s="17"/>
      <c r="B1918" s="17"/>
      <c r="C1918" s="17"/>
      <c r="D1918" s="17"/>
      <c r="E1918" s="17"/>
      <c r="F1918" s="17"/>
      <c r="G1918" s="17"/>
      <c r="H1918" s="17"/>
      <c r="I1918" s="17"/>
      <c r="J1918" s="17"/>
      <c r="K1918" s="17"/>
      <c r="L1918" s="17"/>
      <c r="M1918" s="17"/>
      <c r="N1918" s="17"/>
      <c r="O1918" s="17"/>
      <c r="P1918" s="17"/>
      <c r="Q1918" s="17"/>
      <c r="R1918" s="17"/>
      <c r="S1918" s="17"/>
      <c r="T1918" s="17"/>
    </row>
    <row r="1919" spans="1:20" x14ac:dyDescent="0.25">
      <c r="A1919" s="17"/>
      <c r="B1919" s="17"/>
      <c r="C1919" s="17"/>
      <c r="D1919" s="17"/>
      <c r="E1919" s="17"/>
      <c r="F1919" s="17"/>
      <c r="G1919" s="17"/>
      <c r="H1919" s="17"/>
      <c r="I1919" s="17"/>
      <c r="J1919" s="17"/>
      <c r="K1919" s="17"/>
      <c r="L1919" s="17"/>
      <c r="M1919" s="17"/>
      <c r="N1919" s="17"/>
      <c r="O1919" s="17"/>
      <c r="P1919" s="17"/>
      <c r="Q1919" s="17"/>
      <c r="R1919" s="17"/>
      <c r="S1919" s="17"/>
      <c r="T1919" s="17"/>
    </row>
    <row r="1920" spans="1:20" x14ac:dyDescent="0.25">
      <c r="A1920" s="17"/>
      <c r="B1920" s="17"/>
      <c r="C1920" s="17"/>
      <c r="D1920" s="17"/>
      <c r="E1920" s="17"/>
      <c r="F1920" s="17"/>
      <c r="G1920" s="17"/>
      <c r="H1920" s="17"/>
      <c r="I1920" s="17"/>
      <c r="J1920" s="17"/>
      <c r="K1920" s="17"/>
      <c r="L1920" s="17"/>
      <c r="M1920" s="17"/>
      <c r="N1920" s="17"/>
      <c r="O1920" s="17"/>
      <c r="P1920" s="17"/>
      <c r="Q1920" s="17"/>
      <c r="R1920" s="17"/>
      <c r="S1920" s="17"/>
      <c r="T1920" s="17"/>
    </row>
    <row r="1921" spans="1:20" x14ac:dyDescent="0.25">
      <c r="A1921" s="17"/>
      <c r="B1921" s="17"/>
      <c r="C1921" s="17"/>
      <c r="D1921" s="17"/>
      <c r="E1921" s="17"/>
      <c r="F1921" s="17"/>
      <c r="G1921" s="17"/>
      <c r="H1921" s="17"/>
      <c r="I1921" s="17"/>
      <c r="J1921" s="17"/>
      <c r="K1921" s="17"/>
      <c r="L1921" s="17"/>
      <c r="M1921" s="17"/>
      <c r="N1921" s="17"/>
      <c r="O1921" s="17"/>
      <c r="P1921" s="17"/>
      <c r="Q1921" s="17"/>
      <c r="R1921" s="17"/>
      <c r="S1921" s="17"/>
      <c r="T1921" s="17"/>
    </row>
    <row r="1922" spans="1:20" x14ac:dyDescent="0.25">
      <c r="A1922" s="17"/>
      <c r="B1922" s="17"/>
      <c r="C1922" s="17"/>
      <c r="D1922" s="17"/>
      <c r="E1922" s="17"/>
      <c r="F1922" s="17"/>
      <c r="G1922" s="17"/>
      <c r="H1922" s="17"/>
      <c r="I1922" s="17"/>
      <c r="J1922" s="17"/>
      <c r="K1922" s="17"/>
      <c r="L1922" s="17"/>
      <c r="M1922" s="17"/>
      <c r="N1922" s="17"/>
      <c r="O1922" s="17"/>
      <c r="P1922" s="17"/>
      <c r="Q1922" s="17"/>
      <c r="R1922" s="17"/>
      <c r="S1922" s="17"/>
      <c r="T1922" s="17"/>
    </row>
    <row r="1923" spans="1:20" x14ac:dyDescent="0.25">
      <c r="A1923" s="17"/>
      <c r="B1923" s="17"/>
      <c r="C1923" s="17"/>
      <c r="D1923" s="17"/>
      <c r="E1923" s="17"/>
      <c r="F1923" s="17"/>
      <c r="G1923" s="17"/>
      <c r="H1923" s="17"/>
      <c r="I1923" s="17"/>
      <c r="J1923" s="17"/>
      <c r="K1923" s="17"/>
      <c r="L1923" s="17"/>
      <c r="M1923" s="17"/>
      <c r="N1923" s="17"/>
      <c r="O1923" s="17"/>
      <c r="P1923" s="17"/>
      <c r="Q1923" s="17"/>
      <c r="R1923" s="17"/>
      <c r="S1923" s="17"/>
      <c r="T1923" s="17"/>
    </row>
    <row r="1924" spans="1:20" x14ac:dyDescent="0.25">
      <c r="A1924" s="17"/>
      <c r="B1924" s="17"/>
      <c r="C1924" s="17"/>
      <c r="D1924" s="17"/>
      <c r="E1924" s="17"/>
      <c r="F1924" s="17"/>
      <c r="G1924" s="17"/>
      <c r="H1924" s="17"/>
      <c r="I1924" s="17"/>
      <c r="J1924" s="17"/>
      <c r="K1924" s="17"/>
      <c r="L1924" s="17"/>
      <c r="M1924" s="17"/>
      <c r="N1924" s="17"/>
      <c r="O1924" s="17"/>
      <c r="P1924" s="17"/>
      <c r="Q1924" s="17"/>
      <c r="R1924" s="17"/>
      <c r="S1924" s="17"/>
      <c r="T1924" s="17"/>
    </row>
    <row r="1925" spans="1:20" x14ac:dyDescent="0.25">
      <c r="A1925" s="17"/>
      <c r="B1925" s="17"/>
      <c r="C1925" s="17"/>
      <c r="D1925" s="17"/>
      <c r="E1925" s="17"/>
      <c r="F1925" s="17"/>
      <c r="G1925" s="17"/>
      <c r="H1925" s="17"/>
      <c r="I1925" s="17"/>
      <c r="J1925" s="17"/>
      <c r="K1925" s="17"/>
      <c r="L1925" s="17"/>
      <c r="M1925" s="17"/>
      <c r="N1925" s="17"/>
      <c r="O1925" s="17"/>
      <c r="P1925" s="17"/>
      <c r="Q1925" s="17"/>
      <c r="R1925" s="17"/>
      <c r="S1925" s="17"/>
      <c r="T1925" s="17"/>
    </row>
    <row r="1926" spans="1:20" x14ac:dyDescent="0.25">
      <c r="A1926" s="17"/>
      <c r="B1926" s="17"/>
      <c r="C1926" s="17"/>
      <c r="D1926" s="17"/>
      <c r="E1926" s="17"/>
      <c r="F1926" s="17"/>
      <c r="G1926" s="17"/>
      <c r="H1926" s="17"/>
      <c r="I1926" s="17"/>
      <c r="J1926" s="17"/>
      <c r="K1926" s="17"/>
      <c r="L1926" s="17"/>
      <c r="M1926" s="17"/>
      <c r="N1926" s="17"/>
      <c r="O1926" s="17"/>
      <c r="P1926" s="17"/>
      <c r="Q1926" s="17"/>
      <c r="R1926" s="17"/>
      <c r="S1926" s="17"/>
      <c r="T1926" s="17"/>
    </row>
    <row r="1927" spans="1:20" x14ac:dyDescent="0.25">
      <c r="A1927" s="17"/>
      <c r="B1927" s="17"/>
      <c r="C1927" s="17"/>
      <c r="D1927" s="17"/>
      <c r="E1927" s="17"/>
      <c r="F1927" s="17"/>
      <c r="G1927" s="17"/>
      <c r="H1927" s="17"/>
      <c r="I1927" s="17"/>
      <c r="J1927" s="17"/>
      <c r="K1927" s="17"/>
      <c r="L1927" s="17"/>
      <c r="M1927" s="17"/>
      <c r="N1927" s="17"/>
      <c r="O1927" s="17"/>
      <c r="P1927" s="17"/>
      <c r="Q1927" s="17"/>
      <c r="R1927" s="17"/>
      <c r="S1927" s="17"/>
      <c r="T1927" s="17"/>
    </row>
    <row r="1928" spans="1:20" x14ac:dyDescent="0.25">
      <c r="A1928" s="17"/>
      <c r="B1928" s="17"/>
      <c r="C1928" s="17"/>
      <c r="D1928" s="17"/>
      <c r="E1928" s="17"/>
      <c r="F1928" s="17"/>
      <c r="G1928" s="17"/>
      <c r="H1928" s="17"/>
      <c r="I1928" s="17"/>
      <c r="J1928" s="17"/>
      <c r="K1928" s="17"/>
      <c r="L1928" s="17"/>
      <c r="M1928" s="17"/>
      <c r="N1928" s="17"/>
      <c r="O1928" s="17"/>
      <c r="P1928" s="17"/>
      <c r="Q1928" s="17"/>
      <c r="R1928" s="17"/>
      <c r="S1928" s="17"/>
      <c r="T1928" s="17"/>
    </row>
    <row r="1929" spans="1:20" x14ac:dyDescent="0.25">
      <c r="A1929" s="17"/>
      <c r="B1929" s="17"/>
      <c r="C1929" s="17"/>
      <c r="D1929" s="17"/>
      <c r="E1929" s="17"/>
      <c r="F1929" s="17"/>
      <c r="G1929" s="17"/>
      <c r="H1929" s="17"/>
      <c r="I1929" s="17"/>
      <c r="J1929" s="17"/>
      <c r="K1929" s="17"/>
      <c r="L1929" s="17"/>
      <c r="M1929" s="17"/>
      <c r="N1929" s="17"/>
      <c r="O1929" s="17"/>
      <c r="P1929" s="17"/>
      <c r="Q1929" s="17"/>
      <c r="R1929" s="17"/>
      <c r="S1929" s="17"/>
      <c r="T1929" s="17"/>
    </row>
    <row r="1930" spans="1:20" x14ac:dyDescent="0.25">
      <c r="A1930" s="17"/>
      <c r="B1930" s="17"/>
      <c r="C1930" s="17"/>
      <c r="D1930" s="17"/>
      <c r="E1930" s="17"/>
      <c r="F1930" s="17"/>
      <c r="G1930" s="17"/>
      <c r="H1930" s="17"/>
      <c r="I1930" s="17"/>
      <c r="J1930" s="17"/>
      <c r="K1930" s="17"/>
      <c r="L1930" s="17"/>
      <c r="M1930" s="17"/>
      <c r="N1930" s="17"/>
      <c r="O1930" s="17"/>
      <c r="P1930" s="17"/>
      <c r="Q1930" s="17"/>
      <c r="R1930" s="17"/>
      <c r="S1930" s="17"/>
      <c r="T1930" s="17"/>
    </row>
    <row r="1931" spans="1:20" x14ac:dyDescent="0.25">
      <c r="A1931" s="17"/>
      <c r="B1931" s="17"/>
      <c r="C1931" s="17"/>
      <c r="D1931" s="17"/>
      <c r="E1931" s="17"/>
      <c r="F1931" s="17"/>
      <c r="G1931" s="17"/>
      <c r="H1931" s="17"/>
      <c r="I1931" s="17"/>
      <c r="J1931" s="17"/>
      <c r="K1931" s="17"/>
      <c r="L1931" s="17"/>
      <c r="M1931" s="17"/>
      <c r="N1931" s="17"/>
      <c r="O1931" s="17"/>
      <c r="P1931" s="17"/>
      <c r="Q1931" s="17"/>
      <c r="R1931" s="17"/>
      <c r="S1931" s="17"/>
      <c r="T1931" s="17"/>
    </row>
    <row r="1932" spans="1:20" x14ac:dyDescent="0.25">
      <c r="A1932" s="17"/>
      <c r="B1932" s="17"/>
      <c r="C1932" s="17"/>
      <c r="D1932" s="17"/>
      <c r="E1932" s="17"/>
      <c r="F1932" s="17"/>
      <c r="G1932" s="17"/>
      <c r="H1932" s="17"/>
      <c r="I1932" s="17"/>
      <c r="J1932" s="17"/>
      <c r="K1932" s="17"/>
      <c r="L1932" s="17"/>
      <c r="M1932" s="17"/>
      <c r="N1932" s="17"/>
      <c r="O1932" s="17"/>
      <c r="P1932" s="17"/>
      <c r="Q1932" s="17"/>
      <c r="R1932" s="17"/>
      <c r="S1932" s="17"/>
      <c r="T1932" s="17"/>
    </row>
    <row r="1933" spans="1:20" x14ac:dyDescent="0.25">
      <c r="A1933" s="17"/>
      <c r="B1933" s="17"/>
      <c r="C1933" s="17"/>
      <c r="D1933" s="17"/>
      <c r="E1933" s="17"/>
      <c r="F1933" s="17"/>
      <c r="G1933" s="17"/>
      <c r="H1933" s="17"/>
      <c r="I1933" s="17"/>
      <c r="J1933" s="17"/>
      <c r="K1933" s="17"/>
      <c r="L1933" s="17"/>
      <c r="M1933" s="17"/>
      <c r="N1933" s="17"/>
      <c r="O1933" s="17"/>
      <c r="P1933" s="17"/>
      <c r="Q1933" s="17"/>
      <c r="R1933" s="17"/>
      <c r="S1933" s="17"/>
      <c r="T1933" s="17"/>
    </row>
    <row r="1934" spans="1:20" x14ac:dyDescent="0.25">
      <c r="A1934" s="17"/>
      <c r="B1934" s="17"/>
      <c r="C1934" s="17"/>
      <c r="D1934" s="17"/>
      <c r="E1934" s="17"/>
      <c r="F1934" s="17"/>
      <c r="G1934" s="17"/>
      <c r="H1934" s="17"/>
      <c r="I1934" s="17"/>
      <c r="J1934" s="17"/>
      <c r="K1934" s="17"/>
      <c r="L1934" s="17"/>
      <c r="M1934" s="17"/>
      <c r="N1934" s="17"/>
      <c r="O1934" s="17"/>
      <c r="P1934" s="17"/>
      <c r="Q1934" s="17"/>
      <c r="R1934" s="17"/>
      <c r="S1934" s="17"/>
      <c r="T1934" s="17"/>
    </row>
    <row r="1935" spans="1:20" x14ac:dyDescent="0.25">
      <c r="A1935" s="17"/>
      <c r="B1935" s="17"/>
      <c r="C1935" s="17"/>
      <c r="D1935" s="17"/>
      <c r="E1935" s="17"/>
      <c r="F1935" s="17"/>
      <c r="G1935" s="17"/>
      <c r="H1935" s="17"/>
      <c r="I1935" s="17"/>
      <c r="J1935" s="17"/>
      <c r="K1935" s="17"/>
      <c r="L1935" s="17"/>
      <c r="M1935" s="17"/>
      <c r="N1935" s="17"/>
      <c r="O1935" s="17"/>
      <c r="P1935" s="17"/>
      <c r="Q1935" s="17"/>
      <c r="R1935" s="17"/>
      <c r="S1935" s="17"/>
      <c r="T1935" s="17"/>
    </row>
    <row r="1936" spans="1:20" x14ac:dyDescent="0.25">
      <c r="A1936" s="17"/>
      <c r="B1936" s="17"/>
      <c r="C1936" s="17"/>
      <c r="D1936" s="17"/>
      <c r="E1936" s="17"/>
      <c r="F1936" s="17"/>
      <c r="G1936" s="17"/>
      <c r="H1936" s="17"/>
      <c r="I1936" s="17"/>
      <c r="J1936" s="17"/>
      <c r="K1936" s="17"/>
      <c r="L1936" s="17"/>
      <c r="M1936" s="17"/>
      <c r="N1936" s="17"/>
      <c r="O1936" s="17"/>
      <c r="P1936" s="17"/>
      <c r="Q1936" s="17"/>
      <c r="R1936" s="17"/>
      <c r="S1936" s="17"/>
      <c r="T1936" s="17"/>
    </row>
    <row r="1937" spans="1:20" x14ac:dyDescent="0.25">
      <c r="A1937" s="17"/>
      <c r="B1937" s="17"/>
      <c r="C1937" s="17"/>
      <c r="D1937" s="17"/>
      <c r="E1937" s="17"/>
      <c r="F1937" s="17"/>
      <c r="G1937" s="17"/>
      <c r="H1937" s="17"/>
      <c r="I1937" s="17"/>
      <c r="J1937" s="17"/>
      <c r="K1937" s="17"/>
      <c r="L1937" s="17"/>
      <c r="M1937" s="17"/>
      <c r="N1937" s="17"/>
      <c r="O1937" s="17"/>
      <c r="P1937" s="17"/>
      <c r="Q1937" s="17"/>
      <c r="R1937" s="17"/>
      <c r="S1937" s="17"/>
      <c r="T1937" s="17"/>
    </row>
    <row r="1938" spans="1:20" x14ac:dyDescent="0.25">
      <c r="A1938" s="17"/>
      <c r="B1938" s="17"/>
      <c r="C1938" s="17"/>
      <c r="D1938" s="17"/>
      <c r="E1938" s="17"/>
      <c r="F1938" s="17"/>
      <c r="G1938" s="17"/>
      <c r="H1938" s="17"/>
      <c r="I1938" s="17"/>
      <c r="J1938" s="17"/>
      <c r="K1938" s="17"/>
      <c r="L1938" s="17"/>
      <c r="M1938" s="17"/>
      <c r="N1938" s="17"/>
      <c r="O1938" s="17"/>
      <c r="P1938" s="17"/>
      <c r="Q1938" s="17"/>
      <c r="R1938" s="17"/>
      <c r="S1938" s="17"/>
      <c r="T1938" s="17"/>
    </row>
    <row r="1939" spans="1:20" x14ac:dyDescent="0.25">
      <c r="A1939" s="17"/>
      <c r="B1939" s="17"/>
      <c r="C1939" s="17"/>
      <c r="D1939" s="17"/>
      <c r="E1939" s="17"/>
      <c r="F1939" s="17"/>
      <c r="G1939" s="17"/>
      <c r="H1939" s="17"/>
      <c r="I1939" s="17"/>
      <c r="J1939" s="17"/>
      <c r="K1939" s="17"/>
      <c r="L1939" s="17"/>
      <c r="M1939" s="17"/>
      <c r="N1939" s="17"/>
      <c r="O1939" s="17"/>
      <c r="P1939" s="17"/>
      <c r="Q1939" s="17"/>
      <c r="R1939" s="17"/>
      <c r="S1939" s="17"/>
      <c r="T1939" s="17"/>
    </row>
    <row r="1940" spans="1:20" x14ac:dyDescent="0.25">
      <c r="A1940" s="17"/>
      <c r="B1940" s="17"/>
      <c r="C1940" s="17"/>
      <c r="D1940" s="17"/>
      <c r="E1940" s="17"/>
      <c r="F1940" s="17"/>
      <c r="G1940" s="17"/>
      <c r="H1940" s="17"/>
      <c r="I1940" s="17"/>
      <c r="J1940" s="17"/>
      <c r="K1940" s="17"/>
      <c r="L1940" s="17"/>
      <c r="M1940" s="17"/>
      <c r="N1940" s="17"/>
      <c r="O1940" s="17"/>
      <c r="P1940" s="17"/>
      <c r="Q1940" s="17"/>
      <c r="R1940" s="17"/>
      <c r="S1940" s="17"/>
      <c r="T1940" s="17"/>
    </row>
    <row r="1941" spans="1:20" x14ac:dyDescent="0.25">
      <c r="A1941" s="17"/>
      <c r="B1941" s="17"/>
      <c r="C1941" s="17"/>
      <c r="D1941" s="17"/>
      <c r="E1941" s="17"/>
      <c r="F1941" s="17"/>
      <c r="G1941" s="17"/>
      <c r="H1941" s="17"/>
      <c r="I1941" s="17"/>
      <c r="J1941" s="17"/>
      <c r="K1941" s="17"/>
      <c r="L1941" s="17"/>
      <c r="M1941" s="17"/>
      <c r="N1941" s="17"/>
      <c r="O1941" s="17"/>
      <c r="P1941" s="17"/>
      <c r="Q1941" s="17"/>
      <c r="R1941" s="17"/>
      <c r="S1941" s="17"/>
      <c r="T1941" s="17"/>
    </row>
    <row r="1942" spans="1:20" x14ac:dyDescent="0.25">
      <c r="A1942" s="17"/>
      <c r="B1942" s="17"/>
      <c r="C1942" s="17"/>
      <c r="D1942" s="17"/>
      <c r="E1942" s="17"/>
      <c r="F1942" s="17"/>
      <c r="G1942" s="17"/>
      <c r="H1942" s="17"/>
      <c r="I1942" s="17"/>
      <c r="J1942" s="17"/>
      <c r="K1942" s="17"/>
      <c r="L1942" s="17"/>
      <c r="M1942" s="17"/>
      <c r="N1942" s="17"/>
      <c r="O1942" s="17"/>
      <c r="P1942" s="17"/>
      <c r="Q1942" s="17"/>
      <c r="R1942" s="17"/>
      <c r="S1942" s="17"/>
      <c r="T1942" s="17"/>
    </row>
    <row r="1943" spans="1:20" x14ac:dyDescent="0.25">
      <c r="A1943" s="17"/>
      <c r="B1943" s="17"/>
      <c r="C1943" s="17"/>
      <c r="D1943" s="17"/>
      <c r="E1943" s="17"/>
      <c r="F1943" s="17"/>
      <c r="G1943" s="17"/>
      <c r="H1943" s="17"/>
      <c r="I1943" s="17"/>
      <c r="J1943" s="17"/>
      <c r="K1943" s="17"/>
      <c r="L1943" s="17"/>
      <c r="M1943" s="17"/>
      <c r="N1943" s="17"/>
      <c r="O1943" s="17"/>
      <c r="P1943" s="17"/>
      <c r="Q1943" s="17"/>
      <c r="R1943" s="17"/>
      <c r="S1943" s="17"/>
      <c r="T1943" s="17"/>
    </row>
    <row r="1944" spans="1:20" x14ac:dyDescent="0.25">
      <c r="A1944" s="17"/>
      <c r="B1944" s="17"/>
      <c r="C1944" s="17"/>
      <c r="D1944" s="17"/>
      <c r="E1944" s="17"/>
      <c r="F1944" s="17"/>
      <c r="G1944" s="17"/>
      <c r="H1944" s="17"/>
      <c r="I1944" s="17"/>
      <c r="J1944" s="17"/>
      <c r="K1944" s="17"/>
      <c r="L1944" s="17"/>
      <c r="M1944" s="17"/>
      <c r="N1944" s="17"/>
      <c r="O1944" s="17"/>
      <c r="P1944" s="17"/>
      <c r="Q1944" s="17"/>
      <c r="R1944" s="17"/>
      <c r="S1944" s="17"/>
      <c r="T1944" s="17"/>
    </row>
    <row r="1945" spans="1:20" x14ac:dyDescent="0.25">
      <c r="A1945" s="17"/>
      <c r="B1945" s="17"/>
      <c r="C1945" s="17"/>
      <c r="D1945" s="17"/>
      <c r="E1945" s="17"/>
      <c r="F1945" s="17"/>
      <c r="G1945" s="17"/>
      <c r="H1945" s="17"/>
      <c r="I1945" s="17"/>
      <c r="J1945" s="17"/>
      <c r="K1945" s="17"/>
      <c r="L1945" s="17"/>
      <c r="M1945" s="17"/>
      <c r="N1945" s="17"/>
      <c r="O1945" s="17"/>
      <c r="P1945" s="17"/>
      <c r="Q1945" s="17"/>
      <c r="R1945" s="17"/>
      <c r="S1945" s="17"/>
      <c r="T1945" s="17"/>
    </row>
    <row r="1946" spans="1:20" x14ac:dyDescent="0.25">
      <c r="A1946" s="17"/>
      <c r="B1946" s="17"/>
      <c r="C1946" s="17"/>
      <c r="D1946" s="17"/>
      <c r="E1946" s="17"/>
      <c r="F1946" s="17"/>
      <c r="G1946" s="17"/>
      <c r="H1946" s="17"/>
      <c r="I1946" s="17"/>
      <c r="J1946" s="17"/>
      <c r="K1946" s="17"/>
      <c r="L1946" s="17"/>
      <c r="M1946" s="17"/>
      <c r="N1946" s="17"/>
      <c r="O1946" s="17"/>
      <c r="P1946" s="17"/>
      <c r="Q1946" s="17"/>
      <c r="R1946" s="17"/>
      <c r="S1946" s="17"/>
      <c r="T1946" s="17"/>
    </row>
    <row r="1947" spans="1:20" x14ac:dyDescent="0.25">
      <c r="A1947" s="17"/>
      <c r="B1947" s="17"/>
      <c r="C1947" s="17"/>
      <c r="D1947" s="17"/>
      <c r="E1947" s="17"/>
      <c r="F1947" s="17"/>
      <c r="G1947" s="17"/>
      <c r="H1947" s="17"/>
      <c r="I1947" s="17"/>
      <c r="J1947" s="17"/>
      <c r="K1947" s="17"/>
      <c r="L1947" s="17"/>
      <c r="M1947" s="17"/>
      <c r="N1947" s="17"/>
      <c r="O1947" s="17"/>
      <c r="P1947" s="17"/>
      <c r="Q1947" s="17"/>
      <c r="R1947" s="17"/>
      <c r="S1947" s="17"/>
      <c r="T1947" s="17"/>
    </row>
    <row r="1948" spans="1:20" x14ac:dyDescent="0.25">
      <c r="A1948" s="17"/>
      <c r="B1948" s="17"/>
      <c r="C1948" s="17"/>
      <c r="D1948" s="17"/>
      <c r="E1948" s="17"/>
      <c r="F1948" s="17"/>
      <c r="G1948" s="17"/>
      <c r="H1948" s="17"/>
      <c r="I1948" s="17"/>
      <c r="J1948" s="17"/>
      <c r="K1948" s="17"/>
      <c r="L1948" s="17"/>
      <c r="M1948" s="17"/>
      <c r="N1948" s="17"/>
      <c r="O1948" s="17"/>
      <c r="P1948" s="17"/>
      <c r="Q1948" s="17"/>
      <c r="R1948" s="17"/>
      <c r="S1948" s="17"/>
      <c r="T1948" s="17"/>
    </row>
    <row r="1949" spans="1:20" x14ac:dyDescent="0.25">
      <c r="A1949" s="17"/>
      <c r="B1949" s="17"/>
      <c r="C1949" s="17"/>
      <c r="D1949" s="17"/>
      <c r="E1949" s="17"/>
      <c r="F1949" s="17"/>
      <c r="G1949" s="17"/>
      <c r="H1949" s="17"/>
      <c r="I1949" s="17"/>
      <c r="J1949" s="17"/>
      <c r="K1949" s="17"/>
      <c r="L1949" s="17"/>
      <c r="M1949" s="17"/>
      <c r="N1949" s="17"/>
      <c r="O1949" s="17"/>
      <c r="P1949" s="17"/>
      <c r="Q1949" s="17"/>
      <c r="R1949" s="17"/>
      <c r="S1949" s="17"/>
      <c r="T1949" s="17"/>
    </row>
    <row r="1950" spans="1:20" x14ac:dyDescent="0.25">
      <c r="A1950" s="17"/>
      <c r="B1950" s="17"/>
      <c r="C1950" s="17"/>
      <c r="D1950" s="17"/>
      <c r="E1950" s="17"/>
      <c r="F1950" s="17"/>
      <c r="G1950" s="17"/>
      <c r="H1950" s="17"/>
      <c r="I1950" s="17"/>
      <c r="J1950" s="17"/>
      <c r="K1950" s="17"/>
      <c r="L1950" s="17"/>
      <c r="M1950" s="17"/>
      <c r="N1950" s="17"/>
      <c r="O1950" s="17"/>
      <c r="P1950" s="17"/>
      <c r="Q1950" s="17"/>
      <c r="R1950" s="17"/>
      <c r="S1950" s="17"/>
      <c r="T1950" s="17"/>
    </row>
    <row r="1951" spans="1:20" x14ac:dyDescent="0.25">
      <c r="A1951" s="17"/>
      <c r="B1951" s="17"/>
      <c r="C1951" s="17"/>
      <c r="D1951" s="17"/>
      <c r="E1951" s="17"/>
      <c r="F1951" s="17"/>
      <c r="G1951" s="17"/>
      <c r="H1951" s="17"/>
      <c r="I1951" s="17"/>
      <c r="J1951" s="17"/>
      <c r="K1951" s="17"/>
      <c r="L1951" s="17"/>
      <c r="M1951" s="17"/>
      <c r="N1951" s="17"/>
      <c r="O1951" s="17"/>
      <c r="P1951" s="17"/>
      <c r="Q1951" s="17"/>
      <c r="R1951" s="17"/>
      <c r="S1951" s="17"/>
      <c r="T1951" s="17"/>
    </row>
    <row r="1952" spans="1:20" x14ac:dyDescent="0.25">
      <c r="A1952" s="17"/>
      <c r="B1952" s="17"/>
      <c r="C1952" s="17"/>
      <c r="D1952" s="17"/>
      <c r="E1952" s="17"/>
      <c r="F1952" s="17"/>
      <c r="G1952" s="17"/>
      <c r="H1952" s="17"/>
      <c r="I1952" s="17"/>
      <c r="J1952" s="17"/>
      <c r="K1952" s="17"/>
      <c r="L1952" s="17"/>
      <c r="M1952" s="17"/>
      <c r="N1952" s="17"/>
      <c r="O1952" s="17"/>
      <c r="P1952" s="17"/>
      <c r="Q1952" s="17"/>
      <c r="R1952" s="17"/>
      <c r="S1952" s="17"/>
      <c r="T1952" s="17"/>
    </row>
    <row r="1953" spans="1:20" x14ac:dyDescent="0.25">
      <c r="A1953" s="17"/>
      <c r="B1953" s="17"/>
      <c r="C1953" s="17"/>
      <c r="D1953" s="17"/>
      <c r="E1953" s="17"/>
      <c r="F1953" s="17"/>
      <c r="G1953" s="17"/>
      <c r="H1953" s="17"/>
      <c r="I1953" s="17"/>
      <c r="J1953" s="17"/>
      <c r="K1953" s="17"/>
      <c r="L1953" s="17"/>
      <c r="M1953" s="17"/>
      <c r="N1953" s="17"/>
      <c r="O1953" s="17"/>
      <c r="P1953" s="17"/>
      <c r="Q1953" s="17"/>
      <c r="R1953" s="17"/>
      <c r="S1953" s="17"/>
      <c r="T1953" s="17"/>
    </row>
    <row r="1954" spans="1:20" x14ac:dyDescent="0.25">
      <c r="A1954" s="17"/>
      <c r="B1954" s="17"/>
      <c r="C1954" s="17"/>
      <c r="D1954" s="17"/>
      <c r="E1954" s="17"/>
      <c r="F1954" s="17"/>
      <c r="G1954" s="17"/>
      <c r="H1954" s="17"/>
      <c r="I1954" s="17"/>
      <c r="J1954" s="17"/>
      <c r="K1954" s="17"/>
      <c r="L1954" s="17"/>
      <c r="M1954" s="17"/>
      <c r="N1954" s="17"/>
      <c r="O1954" s="17"/>
      <c r="P1954" s="17"/>
      <c r="Q1954" s="17"/>
      <c r="R1954" s="17"/>
      <c r="S1954" s="17"/>
      <c r="T1954" s="17"/>
    </row>
    <row r="1955" spans="1:20" x14ac:dyDescent="0.25">
      <c r="A1955" s="17"/>
      <c r="B1955" s="17"/>
      <c r="C1955" s="17"/>
      <c r="D1955" s="17"/>
      <c r="E1955" s="17"/>
      <c r="F1955" s="17"/>
      <c r="G1955" s="17"/>
      <c r="H1955" s="17"/>
      <c r="I1955" s="17"/>
      <c r="J1955" s="17"/>
      <c r="K1955" s="17"/>
      <c r="L1955" s="17"/>
      <c r="M1955" s="17"/>
      <c r="N1955" s="17"/>
      <c r="O1955" s="17"/>
      <c r="P1955" s="17"/>
      <c r="Q1955" s="17"/>
      <c r="R1955" s="17"/>
      <c r="S1955" s="17"/>
      <c r="T1955" s="17"/>
    </row>
    <row r="1956" spans="1:20" x14ac:dyDescent="0.25">
      <c r="A1956" s="17"/>
      <c r="B1956" s="17"/>
      <c r="C1956" s="17"/>
      <c r="D1956" s="17"/>
      <c r="E1956" s="17"/>
      <c r="F1956" s="17"/>
      <c r="G1956" s="17"/>
      <c r="H1956" s="17"/>
      <c r="I1956" s="17"/>
      <c r="J1956" s="17"/>
      <c r="K1956" s="17"/>
      <c r="L1956" s="17"/>
      <c r="M1956" s="17"/>
      <c r="N1956" s="17"/>
      <c r="O1956" s="17"/>
      <c r="P1956" s="17"/>
      <c r="Q1956" s="17"/>
      <c r="R1956" s="17"/>
      <c r="S1956" s="17"/>
      <c r="T1956" s="17"/>
    </row>
    <row r="1957" spans="1:20" x14ac:dyDescent="0.25">
      <c r="A1957" s="17"/>
      <c r="B1957" s="17"/>
      <c r="C1957" s="17"/>
      <c r="D1957" s="17"/>
      <c r="E1957" s="17"/>
      <c r="F1957" s="17"/>
      <c r="G1957" s="17"/>
      <c r="H1957" s="17"/>
      <c r="I1957" s="17"/>
      <c r="J1957" s="17"/>
      <c r="K1957" s="17"/>
      <c r="L1957" s="17"/>
      <c r="M1957" s="17"/>
      <c r="N1957" s="17"/>
      <c r="O1957" s="17"/>
      <c r="P1957" s="17"/>
      <c r="Q1957" s="17"/>
      <c r="R1957" s="17"/>
      <c r="S1957" s="17"/>
      <c r="T1957" s="17"/>
    </row>
    <row r="1958" spans="1:20" x14ac:dyDescent="0.25">
      <c r="A1958" s="17"/>
      <c r="B1958" s="17"/>
      <c r="C1958" s="17"/>
      <c r="D1958" s="17"/>
      <c r="E1958" s="17"/>
      <c r="F1958" s="17"/>
      <c r="G1958" s="17"/>
      <c r="H1958" s="17"/>
      <c r="I1958" s="17"/>
      <c r="J1958" s="17"/>
      <c r="K1958" s="17"/>
      <c r="L1958" s="17"/>
      <c r="M1958" s="17"/>
      <c r="N1958" s="17"/>
      <c r="O1958" s="17"/>
      <c r="P1958" s="17"/>
      <c r="Q1958" s="17"/>
      <c r="R1958" s="17"/>
      <c r="S1958" s="17"/>
      <c r="T1958" s="17"/>
    </row>
    <row r="1959" spans="1:20" x14ac:dyDescent="0.25">
      <c r="A1959" s="17"/>
      <c r="B1959" s="17"/>
      <c r="C1959" s="17"/>
      <c r="D1959" s="17"/>
      <c r="E1959" s="17"/>
      <c r="F1959" s="17"/>
      <c r="G1959" s="17"/>
      <c r="H1959" s="17"/>
      <c r="I1959" s="17"/>
      <c r="J1959" s="17"/>
      <c r="K1959" s="17"/>
      <c r="L1959" s="17"/>
      <c r="M1959" s="17"/>
      <c r="N1959" s="17"/>
      <c r="O1959" s="17"/>
      <c r="P1959" s="17"/>
      <c r="Q1959" s="17"/>
      <c r="R1959" s="17"/>
      <c r="S1959" s="17"/>
      <c r="T1959" s="17"/>
    </row>
    <row r="1960" spans="1:20" x14ac:dyDescent="0.25">
      <c r="A1960" s="17"/>
      <c r="B1960" s="17"/>
      <c r="C1960" s="17"/>
      <c r="D1960" s="17"/>
      <c r="E1960" s="17"/>
      <c r="F1960" s="17"/>
      <c r="G1960" s="17"/>
      <c r="H1960" s="17"/>
      <c r="I1960" s="17"/>
      <c r="J1960" s="17"/>
      <c r="K1960" s="17"/>
      <c r="L1960" s="17"/>
      <c r="M1960" s="17"/>
      <c r="N1960" s="17"/>
      <c r="O1960" s="17"/>
      <c r="P1960" s="17"/>
      <c r="Q1960" s="17"/>
      <c r="R1960" s="17"/>
      <c r="S1960" s="17"/>
      <c r="T1960" s="17"/>
    </row>
    <row r="1961" spans="1:20" x14ac:dyDescent="0.25">
      <c r="A1961" s="17"/>
      <c r="B1961" s="17"/>
      <c r="C1961" s="17"/>
      <c r="D1961" s="17"/>
      <c r="E1961" s="17"/>
      <c r="F1961" s="17"/>
      <c r="G1961" s="17"/>
      <c r="H1961" s="17"/>
      <c r="I1961" s="17"/>
      <c r="J1961" s="17"/>
      <c r="K1961" s="17"/>
      <c r="L1961" s="17"/>
      <c r="M1961" s="17"/>
      <c r="N1961" s="17"/>
      <c r="O1961" s="17"/>
      <c r="P1961" s="17"/>
      <c r="Q1961" s="17"/>
      <c r="R1961" s="17"/>
      <c r="S1961" s="17"/>
      <c r="T1961" s="17"/>
    </row>
    <row r="1962" spans="1:20" x14ac:dyDescent="0.25">
      <c r="A1962" s="17"/>
      <c r="B1962" s="17"/>
      <c r="C1962" s="17"/>
      <c r="D1962" s="17"/>
      <c r="E1962" s="17"/>
      <c r="F1962" s="17"/>
      <c r="G1962" s="17"/>
      <c r="H1962" s="17"/>
      <c r="I1962" s="17"/>
      <c r="J1962" s="17"/>
      <c r="K1962" s="17"/>
      <c r="L1962" s="17"/>
      <c r="M1962" s="17"/>
      <c r="N1962" s="17"/>
      <c r="O1962" s="17"/>
      <c r="P1962" s="17"/>
      <c r="Q1962" s="17"/>
      <c r="R1962" s="17"/>
      <c r="S1962" s="17"/>
      <c r="T1962" s="17"/>
    </row>
    <row r="1963" spans="1:20" x14ac:dyDescent="0.25">
      <c r="A1963" s="17"/>
      <c r="B1963" s="17"/>
      <c r="C1963" s="17"/>
      <c r="D1963" s="17"/>
      <c r="E1963" s="17"/>
      <c r="F1963" s="17"/>
      <c r="G1963" s="17"/>
      <c r="H1963" s="17"/>
      <c r="I1963" s="17"/>
      <c r="J1963" s="17"/>
      <c r="K1963" s="17"/>
      <c r="L1963" s="17"/>
      <c r="M1963" s="17"/>
      <c r="N1963" s="17"/>
      <c r="O1963" s="17"/>
      <c r="P1963" s="17"/>
      <c r="Q1963" s="17"/>
      <c r="R1963" s="17"/>
      <c r="S1963" s="17"/>
      <c r="T1963" s="17"/>
    </row>
    <row r="1964" spans="1:20" x14ac:dyDescent="0.25">
      <c r="A1964" s="17"/>
      <c r="B1964" s="17"/>
      <c r="C1964" s="17"/>
      <c r="D1964" s="17"/>
      <c r="E1964" s="17"/>
      <c r="F1964" s="17"/>
      <c r="G1964" s="17"/>
      <c r="H1964" s="17"/>
      <c r="I1964" s="17"/>
      <c r="J1964" s="17"/>
      <c r="K1964" s="17"/>
      <c r="L1964" s="17"/>
      <c r="M1964" s="17"/>
      <c r="N1964" s="17"/>
      <c r="O1964" s="17"/>
      <c r="P1964" s="17"/>
      <c r="Q1964" s="17"/>
      <c r="R1964" s="17"/>
      <c r="S1964" s="17"/>
      <c r="T1964" s="17"/>
    </row>
    <row r="1965" spans="1:20" x14ac:dyDescent="0.25">
      <c r="A1965" s="17"/>
      <c r="B1965" s="17"/>
      <c r="C1965" s="17"/>
      <c r="D1965" s="17"/>
      <c r="E1965" s="17"/>
      <c r="F1965" s="17"/>
      <c r="G1965" s="17"/>
      <c r="H1965" s="17"/>
      <c r="I1965" s="17"/>
      <c r="J1965" s="17"/>
      <c r="K1965" s="17"/>
      <c r="L1965" s="17"/>
      <c r="M1965" s="17"/>
      <c r="N1965" s="17"/>
      <c r="O1965" s="17"/>
      <c r="P1965" s="17"/>
      <c r="Q1965" s="17"/>
      <c r="R1965" s="17"/>
      <c r="S1965" s="17"/>
      <c r="T1965" s="17"/>
    </row>
    <row r="1966" spans="1:20" x14ac:dyDescent="0.25">
      <c r="A1966" s="17"/>
      <c r="B1966" s="17"/>
      <c r="C1966" s="17"/>
      <c r="D1966" s="17"/>
      <c r="E1966" s="17"/>
      <c r="F1966" s="17"/>
      <c r="G1966" s="17"/>
      <c r="H1966" s="17"/>
      <c r="I1966" s="17"/>
      <c r="J1966" s="17"/>
      <c r="K1966" s="17"/>
      <c r="L1966" s="17"/>
      <c r="M1966" s="17"/>
      <c r="N1966" s="17"/>
      <c r="O1966" s="17"/>
      <c r="P1966" s="17"/>
      <c r="Q1966" s="17"/>
      <c r="R1966" s="17"/>
      <c r="S1966" s="17"/>
      <c r="T1966" s="17"/>
    </row>
    <row r="1967" spans="1:20" x14ac:dyDescent="0.25">
      <c r="A1967" s="17"/>
      <c r="B1967" s="17"/>
      <c r="C1967" s="17"/>
      <c r="D1967" s="17"/>
      <c r="E1967" s="17"/>
      <c r="F1967" s="17"/>
      <c r="G1967" s="17"/>
      <c r="H1967" s="17"/>
      <c r="I1967" s="17"/>
      <c r="J1967" s="17"/>
      <c r="K1967" s="17"/>
      <c r="L1967" s="17"/>
      <c r="M1967" s="17"/>
      <c r="N1967" s="17"/>
      <c r="O1967" s="17"/>
      <c r="P1967" s="17"/>
      <c r="Q1967" s="17"/>
      <c r="R1967" s="17"/>
      <c r="S1967" s="17"/>
      <c r="T1967" s="17"/>
    </row>
    <row r="1968" spans="1:20" x14ac:dyDescent="0.25">
      <c r="A1968" s="17"/>
      <c r="B1968" s="17"/>
      <c r="C1968" s="17"/>
      <c r="D1968" s="17"/>
      <c r="E1968" s="17"/>
      <c r="F1968" s="17"/>
      <c r="G1968" s="17"/>
      <c r="H1968" s="17"/>
      <c r="I1968" s="17"/>
      <c r="J1968" s="17"/>
      <c r="K1968" s="17"/>
      <c r="L1968" s="17"/>
      <c r="M1968" s="17"/>
      <c r="N1968" s="17"/>
      <c r="O1968" s="17"/>
      <c r="P1968" s="17"/>
      <c r="Q1968" s="17"/>
      <c r="R1968" s="17"/>
      <c r="S1968" s="17"/>
      <c r="T1968" s="17"/>
    </row>
    <row r="1969" spans="1:20" x14ac:dyDescent="0.25">
      <c r="A1969" s="17"/>
      <c r="B1969" s="17"/>
      <c r="C1969" s="17"/>
      <c r="D1969" s="17"/>
      <c r="E1969" s="17"/>
      <c r="F1969" s="17"/>
      <c r="G1969" s="17"/>
      <c r="H1969" s="17"/>
      <c r="I1969" s="17"/>
      <c r="J1969" s="17"/>
      <c r="K1969" s="17"/>
      <c r="L1969" s="17"/>
      <c r="M1969" s="17"/>
      <c r="N1969" s="17"/>
      <c r="O1969" s="17"/>
      <c r="P1969" s="17"/>
      <c r="Q1969" s="17"/>
      <c r="R1969" s="17"/>
      <c r="S1969" s="17"/>
      <c r="T1969" s="17"/>
    </row>
    <row r="1970" spans="1:20" x14ac:dyDescent="0.25">
      <c r="A1970" s="17"/>
      <c r="B1970" s="17"/>
      <c r="C1970" s="17"/>
      <c r="D1970" s="17"/>
      <c r="E1970" s="17"/>
      <c r="F1970" s="17"/>
      <c r="G1970" s="17"/>
      <c r="H1970" s="17"/>
      <c r="I1970" s="17"/>
      <c r="J1970" s="17"/>
      <c r="K1970" s="17"/>
      <c r="L1970" s="17"/>
      <c r="M1970" s="17"/>
      <c r="N1970" s="17"/>
      <c r="O1970" s="17"/>
      <c r="P1970" s="17"/>
      <c r="Q1970" s="17"/>
      <c r="R1970" s="17"/>
      <c r="S1970" s="17"/>
      <c r="T1970" s="17"/>
    </row>
    <row r="1971" spans="1:20" x14ac:dyDescent="0.25">
      <c r="A1971" s="17"/>
      <c r="B1971" s="17"/>
      <c r="C1971" s="17"/>
      <c r="D1971" s="17"/>
      <c r="E1971" s="17"/>
      <c r="F1971" s="17"/>
      <c r="G1971" s="17"/>
      <c r="H1971" s="17"/>
      <c r="I1971" s="17"/>
      <c r="J1971" s="17"/>
      <c r="K1971" s="17"/>
      <c r="L1971" s="17"/>
      <c r="M1971" s="17"/>
      <c r="N1971" s="17"/>
      <c r="O1971" s="17"/>
      <c r="P1971" s="17"/>
      <c r="Q1971" s="17"/>
      <c r="R1971" s="17"/>
      <c r="S1971" s="17"/>
      <c r="T1971" s="17"/>
    </row>
    <row r="1972" spans="1:20" x14ac:dyDescent="0.25">
      <c r="A1972" s="17"/>
      <c r="B1972" s="17"/>
      <c r="C1972" s="17"/>
      <c r="D1972" s="17"/>
      <c r="E1972" s="17"/>
      <c r="F1972" s="17"/>
      <c r="G1972" s="17"/>
      <c r="H1972" s="17"/>
      <c r="I1972" s="17"/>
      <c r="J1972" s="17"/>
      <c r="K1972" s="17"/>
      <c r="L1972" s="17"/>
      <c r="M1972" s="17"/>
      <c r="N1972" s="17"/>
      <c r="O1972" s="17"/>
      <c r="P1972" s="17"/>
      <c r="Q1972" s="17"/>
      <c r="R1972" s="17"/>
      <c r="S1972" s="17"/>
      <c r="T1972" s="17"/>
    </row>
    <row r="1973" spans="1:20" x14ac:dyDescent="0.25">
      <c r="A1973" s="17"/>
      <c r="B1973" s="17"/>
      <c r="C1973" s="17"/>
      <c r="D1973" s="17"/>
      <c r="E1973" s="17"/>
      <c r="F1973" s="17"/>
      <c r="G1973" s="17"/>
      <c r="H1973" s="17"/>
      <c r="I1973" s="17"/>
      <c r="J1973" s="17"/>
      <c r="K1973" s="17"/>
      <c r="L1973" s="17"/>
      <c r="M1973" s="17"/>
      <c r="N1973" s="17"/>
      <c r="O1973" s="17"/>
      <c r="P1973" s="17"/>
      <c r="Q1973" s="17"/>
      <c r="R1973" s="17"/>
      <c r="S1973" s="17"/>
      <c r="T1973" s="17"/>
    </row>
    <row r="1974" spans="1:20" x14ac:dyDescent="0.25">
      <c r="A1974" s="17"/>
      <c r="B1974" s="17"/>
      <c r="C1974" s="17"/>
      <c r="D1974" s="17"/>
      <c r="E1974" s="17"/>
      <c r="F1974" s="17"/>
      <c r="G1974" s="17"/>
      <c r="H1974" s="17"/>
      <c r="I1974" s="17"/>
      <c r="J1974" s="17"/>
      <c r="K1974" s="17"/>
      <c r="L1974" s="17"/>
      <c r="M1974" s="17"/>
      <c r="N1974" s="17"/>
      <c r="O1974" s="17"/>
      <c r="P1974" s="17"/>
      <c r="Q1974" s="17"/>
      <c r="R1974" s="17"/>
      <c r="S1974" s="17"/>
      <c r="T1974" s="17"/>
    </row>
    <row r="1975" spans="1:20" x14ac:dyDescent="0.25">
      <c r="A1975" s="17"/>
      <c r="B1975" s="17"/>
      <c r="C1975" s="17"/>
      <c r="D1975" s="17"/>
      <c r="E1975" s="17"/>
      <c r="F1975" s="17"/>
      <c r="G1975" s="17"/>
      <c r="H1975" s="17"/>
      <c r="I1975" s="17"/>
      <c r="J1975" s="17"/>
      <c r="K1975" s="17"/>
      <c r="L1975" s="17"/>
      <c r="M1975" s="17"/>
      <c r="N1975" s="17"/>
      <c r="O1975" s="17"/>
      <c r="P1975" s="17"/>
      <c r="Q1975" s="17"/>
      <c r="R1975" s="17"/>
      <c r="S1975" s="17"/>
      <c r="T1975" s="17"/>
    </row>
    <row r="1976" spans="1:20" x14ac:dyDescent="0.25">
      <c r="A1976" s="17"/>
      <c r="B1976" s="17"/>
      <c r="C1976" s="17"/>
      <c r="D1976" s="17"/>
      <c r="E1976" s="17"/>
      <c r="F1976" s="17"/>
      <c r="G1976" s="17"/>
      <c r="H1976" s="17"/>
      <c r="I1976" s="17"/>
      <c r="J1976" s="17"/>
      <c r="K1976" s="17"/>
      <c r="L1976" s="17"/>
      <c r="M1976" s="17"/>
      <c r="N1976" s="17"/>
      <c r="O1976" s="17"/>
      <c r="P1976" s="17"/>
      <c r="Q1976" s="17"/>
      <c r="R1976" s="17"/>
      <c r="S1976" s="17"/>
      <c r="T1976" s="17"/>
    </row>
    <row r="1977" spans="1:20" x14ac:dyDescent="0.25">
      <c r="A1977" s="17"/>
      <c r="B1977" s="17"/>
      <c r="C1977" s="17"/>
      <c r="D1977" s="17"/>
      <c r="E1977" s="17"/>
      <c r="F1977" s="17"/>
      <c r="G1977" s="17"/>
      <c r="H1977" s="17"/>
      <c r="I1977" s="17"/>
      <c r="J1977" s="17"/>
      <c r="K1977" s="17"/>
      <c r="L1977" s="17"/>
      <c r="M1977" s="17"/>
      <c r="N1977" s="17"/>
      <c r="O1977" s="17"/>
      <c r="P1977" s="17"/>
      <c r="Q1977" s="17"/>
      <c r="R1977" s="17"/>
      <c r="S1977" s="17"/>
      <c r="T1977" s="17"/>
    </row>
    <row r="1978" spans="1:20" x14ac:dyDescent="0.25">
      <c r="A1978" s="17"/>
      <c r="B1978" s="17"/>
      <c r="C1978" s="17"/>
      <c r="D1978" s="17"/>
      <c r="E1978" s="17"/>
      <c r="F1978" s="17"/>
      <c r="G1978" s="17"/>
      <c r="H1978" s="17"/>
      <c r="I1978" s="17"/>
      <c r="J1978" s="17"/>
      <c r="K1978" s="17"/>
      <c r="L1978" s="17"/>
      <c r="M1978" s="17"/>
      <c r="N1978" s="17"/>
      <c r="O1978" s="17"/>
      <c r="P1978" s="17"/>
      <c r="Q1978" s="17"/>
      <c r="R1978" s="17"/>
      <c r="S1978" s="17"/>
      <c r="T1978" s="17"/>
    </row>
    <row r="1979" spans="1:20" x14ac:dyDescent="0.25">
      <c r="A1979" s="17"/>
      <c r="B1979" s="17"/>
      <c r="C1979" s="17"/>
      <c r="D1979" s="17"/>
      <c r="E1979" s="17"/>
      <c r="F1979" s="17"/>
      <c r="G1979" s="17"/>
      <c r="H1979" s="17"/>
      <c r="I1979" s="17"/>
      <c r="J1979" s="17"/>
      <c r="K1979" s="17"/>
      <c r="L1979" s="17"/>
      <c r="M1979" s="17"/>
      <c r="N1979" s="17"/>
      <c r="O1979" s="17"/>
      <c r="P1979" s="17"/>
      <c r="Q1979" s="17"/>
      <c r="R1979" s="17"/>
      <c r="S1979" s="17"/>
      <c r="T1979" s="17"/>
    </row>
    <row r="1980" spans="1:20" x14ac:dyDescent="0.25">
      <c r="A1980" s="17"/>
      <c r="B1980" s="17"/>
      <c r="C1980" s="17"/>
      <c r="D1980" s="17"/>
      <c r="E1980" s="17"/>
      <c r="F1980" s="17"/>
      <c r="G1980" s="17"/>
      <c r="H1980" s="17"/>
      <c r="I1980" s="17"/>
      <c r="J1980" s="17"/>
      <c r="K1980" s="17"/>
      <c r="L1980" s="17"/>
      <c r="M1980" s="17"/>
      <c r="N1980" s="17"/>
      <c r="O1980" s="17"/>
      <c r="P1980" s="17"/>
      <c r="Q1980" s="17"/>
      <c r="R1980" s="17"/>
      <c r="S1980" s="17"/>
      <c r="T1980" s="17"/>
    </row>
    <row r="1981" spans="1:20" x14ac:dyDescent="0.25">
      <c r="A1981" s="17"/>
      <c r="B1981" s="17"/>
      <c r="C1981" s="17"/>
      <c r="D1981" s="17"/>
      <c r="E1981" s="17"/>
      <c r="F1981" s="17"/>
      <c r="G1981" s="17"/>
      <c r="H1981" s="17"/>
      <c r="I1981" s="17"/>
      <c r="J1981" s="17"/>
      <c r="K1981" s="17"/>
      <c r="L1981" s="17"/>
      <c r="M1981" s="17"/>
      <c r="N1981" s="17"/>
      <c r="O1981" s="17"/>
      <c r="P1981" s="17"/>
      <c r="Q1981" s="17"/>
      <c r="R1981" s="17"/>
      <c r="S1981" s="17"/>
      <c r="T1981" s="17"/>
    </row>
    <row r="1982" spans="1:20" x14ac:dyDescent="0.25">
      <c r="A1982" s="17"/>
      <c r="B1982" s="17"/>
      <c r="C1982" s="17"/>
      <c r="D1982" s="17"/>
      <c r="E1982" s="17"/>
      <c r="F1982" s="17"/>
      <c r="G1982" s="17"/>
      <c r="H1982" s="17"/>
      <c r="I1982" s="17"/>
      <c r="J1982" s="17"/>
      <c r="K1982" s="17"/>
      <c r="L1982" s="17"/>
      <c r="M1982" s="17"/>
      <c r="N1982" s="17"/>
      <c r="O1982" s="17"/>
      <c r="P1982" s="17"/>
      <c r="Q1982" s="17"/>
      <c r="R1982" s="17"/>
      <c r="S1982" s="17"/>
      <c r="T1982" s="17"/>
    </row>
    <row r="1983" spans="1:20" x14ac:dyDescent="0.25">
      <c r="A1983" s="17"/>
      <c r="B1983" s="17"/>
      <c r="C1983" s="17"/>
      <c r="D1983" s="17"/>
      <c r="E1983" s="17"/>
      <c r="F1983" s="17"/>
      <c r="G1983" s="17"/>
      <c r="H1983" s="17"/>
      <c r="I1983" s="17"/>
      <c r="J1983" s="17"/>
      <c r="K1983" s="17"/>
      <c r="L1983" s="17"/>
      <c r="M1983" s="17"/>
      <c r="N1983" s="17"/>
      <c r="O1983" s="17"/>
      <c r="P1983" s="17"/>
      <c r="Q1983" s="17"/>
      <c r="R1983" s="17"/>
      <c r="S1983" s="17"/>
      <c r="T1983" s="17"/>
    </row>
    <row r="1984" spans="1:20" x14ac:dyDescent="0.25">
      <c r="A1984" s="17"/>
      <c r="B1984" s="17"/>
      <c r="C1984" s="17"/>
      <c r="D1984" s="17"/>
      <c r="E1984" s="17"/>
      <c r="F1984" s="17"/>
      <c r="G1984" s="17"/>
      <c r="H1984" s="17"/>
      <c r="I1984" s="17"/>
      <c r="J1984" s="17"/>
      <c r="K1984" s="17"/>
      <c r="L1984" s="17"/>
      <c r="M1984" s="17"/>
      <c r="N1984" s="17"/>
      <c r="O1984" s="17"/>
      <c r="P1984" s="17"/>
      <c r="Q1984" s="17"/>
      <c r="R1984" s="17"/>
      <c r="S1984" s="17"/>
      <c r="T1984" s="17"/>
    </row>
    <row r="1985" spans="1:20" x14ac:dyDescent="0.25">
      <c r="A1985" s="17"/>
      <c r="B1985" s="17"/>
      <c r="C1985" s="17"/>
      <c r="D1985" s="17"/>
      <c r="E1985" s="17"/>
      <c r="F1985" s="17"/>
      <c r="G1985" s="17"/>
      <c r="H1985" s="17"/>
      <c r="I1985" s="17"/>
      <c r="J1985" s="17"/>
      <c r="K1985" s="17"/>
      <c r="L1985" s="17"/>
      <c r="M1985" s="17"/>
      <c r="N1985" s="17"/>
      <c r="O1985" s="17"/>
      <c r="P1985" s="17"/>
      <c r="Q1985" s="17"/>
      <c r="R1985" s="17"/>
      <c r="S1985" s="17"/>
      <c r="T1985" s="17"/>
    </row>
    <row r="1986" spans="1:20" x14ac:dyDescent="0.25">
      <c r="A1986" s="17"/>
      <c r="B1986" s="17"/>
      <c r="C1986" s="17"/>
      <c r="D1986" s="17"/>
      <c r="E1986" s="17"/>
      <c r="F1986" s="17"/>
      <c r="G1986" s="17"/>
      <c r="H1986" s="17"/>
      <c r="I1986" s="17"/>
      <c r="J1986" s="17"/>
      <c r="K1986" s="17"/>
      <c r="L1986" s="17"/>
      <c r="M1986" s="17"/>
      <c r="N1986" s="17"/>
      <c r="O1986" s="17"/>
      <c r="P1986" s="17"/>
      <c r="Q1986" s="17"/>
      <c r="R1986" s="17"/>
      <c r="S1986" s="17"/>
      <c r="T1986" s="17"/>
    </row>
    <row r="1987" spans="1:20" x14ac:dyDescent="0.25">
      <c r="A1987" s="17"/>
      <c r="B1987" s="17"/>
      <c r="C1987" s="17"/>
      <c r="D1987" s="17"/>
      <c r="E1987" s="17"/>
      <c r="F1987" s="17"/>
      <c r="G1987" s="17"/>
      <c r="H1987" s="17"/>
      <c r="I1987" s="17"/>
      <c r="J1987" s="17"/>
      <c r="K1987" s="17"/>
      <c r="L1987" s="17"/>
      <c r="M1987" s="17"/>
      <c r="N1987" s="17"/>
      <c r="O1987" s="17"/>
      <c r="P1987" s="17"/>
      <c r="Q1987" s="17"/>
      <c r="R1987" s="17"/>
      <c r="S1987" s="17"/>
      <c r="T1987" s="17"/>
    </row>
    <row r="1988" spans="1:20" x14ac:dyDescent="0.25">
      <c r="A1988" s="17"/>
      <c r="B1988" s="17"/>
      <c r="C1988" s="17"/>
      <c r="D1988" s="17"/>
      <c r="E1988" s="17"/>
      <c r="F1988" s="17"/>
      <c r="G1988" s="17"/>
      <c r="H1988" s="17"/>
      <c r="I1988" s="17"/>
      <c r="J1988" s="17"/>
      <c r="K1988" s="17"/>
      <c r="L1988" s="17"/>
      <c r="M1988" s="17"/>
      <c r="N1988" s="17"/>
      <c r="O1988" s="17"/>
      <c r="P1988" s="17"/>
      <c r="Q1988" s="17"/>
      <c r="R1988" s="17"/>
      <c r="S1988" s="17"/>
      <c r="T1988" s="17"/>
    </row>
    <row r="1989" spans="1:20" x14ac:dyDescent="0.25">
      <c r="A1989" s="17"/>
      <c r="B1989" s="17"/>
      <c r="C1989" s="17"/>
      <c r="D1989" s="17"/>
      <c r="E1989" s="17"/>
      <c r="F1989" s="17"/>
      <c r="G1989" s="17"/>
      <c r="H1989" s="17"/>
      <c r="I1989" s="17"/>
      <c r="J1989" s="17"/>
      <c r="K1989" s="17"/>
      <c r="L1989" s="17"/>
      <c r="M1989" s="17"/>
      <c r="N1989" s="17"/>
      <c r="O1989" s="17"/>
      <c r="P1989" s="17"/>
      <c r="Q1989" s="17"/>
      <c r="R1989" s="17"/>
      <c r="S1989" s="17"/>
      <c r="T1989" s="17"/>
    </row>
    <row r="1990" spans="1:20" x14ac:dyDescent="0.25">
      <c r="A1990" s="17"/>
      <c r="B1990" s="17"/>
      <c r="C1990" s="17"/>
      <c r="D1990" s="17"/>
      <c r="E1990" s="17"/>
      <c r="F1990" s="17"/>
      <c r="G1990" s="17"/>
      <c r="H1990" s="17"/>
      <c r="I1990" s="17"/>
      <c r="J1990" s="17"/>
      <c r="K1990" s="17"/>
      <c r="L1990" s="17"/>
      <c r="M1990" s="17"/>
      <c r="N1990" s="17"/>
      <c r="O1990" s="17"/>
      <c r="P1990" s="17"/>
      <c r="Q1990" s="17"/>
      <c r="R1990" s="17"/>
      <c r="S1990" s="17"/>
      <c r="T1990" s="17"/>
    </row>
    <row r="1991" spans="1:20" x14ac:dyDescent="0.25">
      <c r="A1991" s="17"/>
      <c r="B1991" s="17"/>
      <c r="C1991" s="17"/>
      <c r="D1991" s="17"/>
      <c r="E1991" s="17"/>
      <c r="F1991" s="17"/>
      <c r="G1991" s="17"/>
      <c r="H1991" s="17"/>
      <c r="I1991" s="17"/>
      <c r="J1991" s="17"/>
      <c r="K1991" s="17"/>
      <c r="L1991" s="17"/>
      <c r="M1991" s="17"/>
      <c r="N1991" s="17"/>
      <c r="O1991" s="17"/>
      <c r="P1991" s="17"/>
      <c r="Q1991" s="17"/>
      <c r="R1991" s="17"/>
      <c r="S1991" s="17"/>
      <c r="T1991" s="17"/>
    </row>
    <row r="1992" spans="1:20" x14ac:dyDescent="0.25">
      <c r="A1992" s="17"/>
      <c r="B1992" s="17"/>
      <c r="C1992" s="17"/>
      <c r="D1992" s="17"/>
      <c r="E1992" s="17"/>
      <c r="F1992" s="17"/>
      <c r="G1992" s="17"/>
      <c r="H1992" s="17"/>
      <c r="I1992" s="17"/>
      <c r="J1992" s="17"/>
      <c r="K1992" s="17"/>
      <c r="L1992" s="17"/>
      <c r="M1992" s="17"/>
      <c r="N1992" s="17"/>
      <c r="O1992" s="17"/>
      <c r="P1992" s="17"/>
      <c r="Q1992" s="17"/>
      <c r="R1992" s="17"/>
      <c r="S1992" s="17"/>
      <c r="T1992" s="17"/>
    </row>
    <row r="1993" spans="1:20" x14ac:dyDescent="0.25">
      <c r="A1993" s="17"/>
      <c r="B1993" s="17"/>
      <c r="C1993" s="17"/>
      <c r="D1993" s="17"/>
      <c r="E1993" s="17"/>
      <c r="F1993" s="17"/>
      <c r="G1993" s="17"/>
      <c r="H1993" s="17"/>
      <c r="I1993" s="17"/>
      <c r="J1993" s="17"/>
      <c r="K1993" s="17"/>
      <c r="L1993" s="17"/>
      <c r="M1993" s="17"/>
      <c r="N1993" s="17"/>
      <c r="O1993" s="17"/>
      <c r="P1993" s="17"/>
      <c r="Q1993" s="17"/>
      <c r="R1993" s="17"/>
      <c r="S1993" s="17"/>
      <c r="T1993" s="17"/>
    </row>
    <row r="1994" spans="1:20" x14ac:dyDescent="0.25">
      <c r="A1994" s="17"/>
      <c r="B1994" s="17"/>
      <c r="C1994" s="17"/>
      <c r="D1994" s="17"/>
      <c r="E1994" s="17"/>
      <c r="F1994" s="17"/>
      <c r="G1994" s="17"/>
      <c r="H1994" s="17"/>
      <c r="I1994" s="17"/>
      <c r="J1994" s="17"/>
      <c r="K1994" s="17"/>
      <c r="L1994" s="17"/>
      <c r="M1994" s="17"/>
      <c r="N1994" s="17"/>
      <c r="O1994" s="17"/>
      <c r="P1994" s="17"/>
      <c r="Q1994" s="17"/>
      <c r="R1994" s="17"/>
      <c r="S1994" s="17"/>
      <c r="T1994" s="17"/>
    </row>
    <row r="1995" spans="1:20" x14ac:dyDescent="0.25">
      <c r="A1995" s="17"/>
      <c r="B1995" s="17"/>
      <c r="C1995" s="17"/>
      <c r="D1995" s="17"/>
      <c r="E1995" s="17"/>
      <c r="F1995" s="17"/>
      <c r="G1995" s="17"/>
      <c r="H1995" s="17"/>
      <c r="I1995" s="17"/>
      <c r="J1995" s="17"/>
      <c r="K1995" s="17"/>
      <c r="L1995" s="17"/>
      <c r="M1995" s="17"/>
      <c r="N1995" s="17"/>
      <c r="O1995" s="17"/>
      <c r="P1995" s="17"/>
      <c r="Q1995" s="17"/>
      <c r="R1995" s="17"/>
      <c r="S1995" s="17"/>
      <c r="T1995" s="17"/>
    </row>
    <row r="1996" spans="1:20" x14ac:dyDescent="0.25">
      <c r="A1996" s="17"/>
      <c r="B1996" s="17"/>
      <c r="C1996" s="17"/>
      <c r="D1996" s="17"/>
      <c r="E1996" s="17"/>
      <c r="F1996" s="17"/>
      <c r="G1996" s="17"/>
      <c r="H1996" s="17"/>
      <c r="I1996" s="17"/>
      <c r="J1996" s="17"/>
      <c r="K1996" s="17"/>
      <c r="L1996" s="17"/>
      <c r="M1996" s="17"/>
      <c r="N1996" s="17"/>
      <c r="O1996" s="17"/>
      <c r="P1996" s="17"/>
      <c r="Q1996" s="17"/>
      <c r="R1996" s="17"/>
      <c r="S1996" s="17"/>
      <c r="T1996" s="17"/>
    </row>
    <row r="1997" spans="1:20" x14ac:dyDescent="0.25">
      <c r="A1997" s="17"/>
      <c r="B1997" s="17"/>
      <c r="C1997" s="17"/>
      <c r="D1997" s="17"/>
      <c r="E1997" s="17"/>
      <c r="F1997" s="17"/>
      <c r="G1997" s="17"/>
      <c r="H1997" s="17"/>
      <c r="I1997" s="17"/>
      <c r="J1997" s="17"/>
      <c r="K1997" s="17"/>
      <c r="L1997" s="17"/>
      <c r="M1997" s="17"/>
      <c r="N1997" s="17"/>
      <c r="O1997" s="17"/>
      <c r="P1997" s="17"/>
      <c r="Q1997" s="17"/>
      <c r="R1997" s="17"/>
      <c r="S1997" s="17"/>
      <c r="T1997" s="17"/>
    </row>
    <row r="1998" spans="1:20" x14ac:dyDescent="0.25">
      <c r="A1998" s="17"/>
      <c r="B1998" s="17"/>
      <c r="C1998" s="17"/>
      <c r="D1998" s="17"/>
      <c r="E1998" s="17"/>
      <c r="F1998" s="17"/>
      <c r="G1998" s="17"/>
      <c r="H1998" s="17"/>
      <c r="I1998" s="17"/>
      <c r="J1998" s="17"/>
      <c r="K1998" s="17"/>
      <c r="L1998" s="17"/>
      <c r="M1998" s="17"/>
      <c r="N1998" s="17"/>
      <c r="O1998" s="17"/>
      <c r="P1998" s="17"/>
      <c r="Q1998" s="17"/>
      <c r="R1998" s="17"/>
      <c r="S1998" s="17"/>
      <c r="T1998" s="17"/>
    </row>
    <row r="1999" spans="1:20" x14ac:dyDescent="0.25">
      <c r="A1999" s="17"/>
      <c r="B1999" s="17"/>
      <c r="C1999" s="17"/>
      <c r="D1999" s="17"/>
      <c r="E1999" s="17"/>
      <c r="F1999" s="17"/>
      <c r="G1999" s="17"/>
      <c r="H1999" s="17"/>
      <c r="I1999" s="17"/>
      <c r="J1999" s="17"/>
      <c r="K1999" s="17"/>
      <c r="L1999" s="17"/>
      <c r="M1999" s="17"/>
      <c r="N1999" s="17"/>
      <c r="O1999" s="17"/>
      <c r="P1999" s="17"/>
      <c r="Q1999" s="17"/>
      <c r="R1999" s="17"/>
      <c r="S1999" s="17"/>
      <c r="T1999" s="17"/>
    </row>
    <row r="2000" spans="1:20" x14ac:dyDescent="0.25">
      <c r="A2000" s="17"/>
      <c r="B2000" s="17"/>
      <c r="C2000" s="17"/>
      <c r="D2000" s="17"/>
      <c r="E2000" s="17"/>
      <c r="F2000" s="17"/>
      <c r="G2000" s="17"/>
      <c r="H2000" s="17"/>
      <c r="I2000" s="17"/>
      <c r="J2000" s="17"/>
      <c r="K2000" s="17"/>
      <c r="L2000" s="17"/>
      <c r="M2000" s="17"/>
      <c r="N2000" s="17"/>
      <c r="O2000" s="17"/>
      <c r="P2000" s="17"/>
      <c r="Q2000" s="17"/>
      <c r="R2000" s="17"/>
      <c r="S2000" s="17"/>
      <c r="T2000" s="17"/>
    </row>
    <row r="2001" spans="1:20" x14ac:dyDescent="0.25">
      <c r="A2001" s="17"/>
      <c r="B2001" s="17"/>
      <c r="C2001" s="17"/>
      <c r="D2001" s="17"/>
      <c r="E2001" s="17"/>
      <c r="F2001" s="17"/>
      <c r="G2001" s="17"/>
      <c r="H2001" s="17"/>
      <c r="I2001" s="17"/>
      <c r="J2001" s="17"/>
      <c r="K2001" s="17"/>
      <c r="L2001" s="17"/>
      <c r="M2001" s="17"/>
      <c r="N2001" s="17"/>
      <c r="O2001" s="17"/>
      <c r="P2001" s="17"/>
      <c r="Q2001" s="17"/>
      <c r="R2001" s="17"/>
      <c r="S2001" s="17"/>
      <c r="T2001" s="17"/>
    </row>
    <row r="2002" spans="1:20" x14ac:dyDescent="0.25">
      <c r="A2002" s="17"/>
      <c r="B2002" s="17"/>
      <c r="C2002" s="17"/>
      <c r="D2002" s="17"/>
      <c r="E2002" s="17"/>
      <c r="F2002" s="17"/>
      <c r="G2002" s="17"/>
      <c r="H2002" s="17"/>
      <c r="I2002" s="17"/>
      <c r="J2002" s="17"/>
      <c r="K2002" s="17"/>
      <c r="L2002" s="17"/>
      <c r="M2002" s="17"/>
      <c r="N2002" s="17"/>
      <c r="O2002" s="17"/>
      <c r="P2002" s="17"/>
      <c r="Q2002" s="17"/>
      <c r="R2002" s="17"/>
      <c r="S2002" s="17"/>
      <c r="T2002" s="17"/>
    </row>
    <row r="2003" spans="1:20" x14ac:dyDescent="0.25">
      <c r="A2003" s="17"/>
      <c r="B2003" s="17"/>
      <c r="C2003" s="17"/>
      <c r="D2003" s="17"/>
      <c r="E2003" s="17"/>
      <c r="F2003" s="17"/>
      <c r="G2003" s="17"/>
      <c r="H2003" s="17"/>
      <c r="I2003" s="17"/>
      <c r="J2003" s="17"/>
      <c r="K2003" s="17"/>
      <c r="L2003" s="17"/>
      <c r="M2003" s="17"/>
      <c r="N2003" s="17"/>
      <c r="O2003" s="17"/>
      <c r="P2003" s="17"/>
      <c r="Q2003" s="17"/>
      <c r="R2003" s="17"/>
      <c r="S2003" s="17"/>
      <c r="T2003" s="17"/>
    </row>
    <row r="2004" spans="1:20" x14ac:dyDescent="0.25">
      <c r="A2004" s="17"/>
      <c r="B2004" s="17"/>
      <c r="C2004" s="17"/>
      <c r="D2004" s="17"/>
      <c r="E2004" s="17"/>
      <c r="F2004" s="17"/>
      <c r="G2004" s="17"/>
      <c r="H2004" s="17"/>
      <c r="I2004" s="17"/>
      <c r="J2004" s="17"/>
      <c r="K2004" s="17"/>
      <c r="L2004" s="17"/>
      <c r="M2004" s="17"/>
      <c r="N2004" s="17"/>
      <c r="O2004" s="17"/>
      <c r="P2004" s="17"/>
      <c r="Q2004" s="17"/>
      <c r="R2004" s="17"/>
      <c r="S2004" s="17"/>
      <c r="T2004" s="17"/>
    </row>
    <row r="2005" spans="1:20" x14ac:dyDescent="0.25">
      <c r="A2005" s="17"/>
      <c r="B2005" s="17"/>
      <c r="C2005" s="17"/>
      <c r="D2005" s="17"/>
      <c r="E2005" s="17"/>
      <c r="F2005" s="17"/>
      <c r="G2005" s="17"/>
      <c r="H2005" s="17"/>
      <c r="I2005" s="17"/>
      <c r="J2005" s="17"/>
      <c r="K2005" s="17"/>
      <c r="L2005" s="17"/>
      <c r="M2005" s="17"/>
      <c r="N2005" s="17"/>
      <c r="O2005" s="17"/>
      <c r="P2005" s="17"/>
      <c r="Q2005" s="17"/>
      <c r="R2005" s="17"/>
      <c r="S2005" s="17"/>
      <c r="T2005" s="17"/>
    </row>
    <row r="2006" spans="1:20" x14ac:dyDescent="0.25">
      <c r="A2006" s="17"/>
      <c r="B2006" s="17"/>
      <c r="C2006" s="17"/>
      <c r="D2006" s="17"/>
      <c r="E2006" s="17"/>
      <c r="F2006" s="17"/>
      <c r="G2006" s="17"/>
      <c r="H2006" s="17"/>
      <c r="I2006" s="17"/>
      <c r="J2006" s="17"/>
      <c r="K2006" s="17"/>
      <c r="L2006" s="17"/>
      <c r="M2006" s="17"/>
      <c r="N2006" s="17"/>
      <c r="O2006" s="17"/>
      <c r="P2006" s="17"/>
      <c r="Q2006" s="17"/>
      <c r="R2006" s="17"/>
      <c r="S2006" s="17"/>
      <c r="T2006" s="17"/>
    </row>
    <row r="2007" spans="1:20" x14ac:dyDescent="0.25">
      <c r="A2007" s="17"/>
      <c r="B2007" s="17"/>
      <c r="C2007" s="17"/>
      <c r="D2007" s="17"/>
      <c r="E2007" s="17"/>
      <c r="F2007" s="17"/>
      <c r="G2007" s="17"/>
      <c r="H2007" s="17"/>
      <c r="I2007" s="17"/>
      <c r="J2007" s="17"/>
      <c r="K2007" s="17"/>
      <c r="L2007" s="17"/>
      <c r="M2007" s="17"/>
      <c r="N2007" s="17"/>
      <c r="O2007" s="17"/>
      <c r="P2007" s="17"/>
      <c r="Q2007" s="17"/>
      <c r="R2007" s="17"/>
      <c r="S2007" s="17"/>
      <c r="T2007" s="17"/>
    </row>
    <row r="2008" spans="1:20" x14ac:dyDescent="0.25">
      <c r="A2008" s="17"/>
      <c r="B2008" s="17"/>
      <c r="C2008" s="17"/>
      <c r="D2008" s="17"/>
      <c r="E2008" s="17"/>
      <c r="F2008" s="17"/>
      <c r="G2008" s="17"/>
      <c r="H2008" s="17"/>
      <c r="I2008" s="17"/>
      <c r="J2008" s="17"/>
      <c r="K2008" s="17"/>
      <c r="L2008" s="17"/>
      <c r="M2008" s="17"/>
      <c r="N2008" s="17"/>
      <c r="O2008" s="17"/>
      <c r="P2008" s="17"/>
      <c r="Q2008" s="17"/>
      <c r="R2008" s="17"/>
      <c r="S2008" s="17"/>
      <c r="T2008" s="17"/>
    </row>
    <row r="2009" spans="1:20" x14ac:dyDescent="0.25">
      <c r="A2009" s="17"/>
      <c r="B2009" s="17"/>
      <c r="C2009" s="17"/>
      <c r="D2009" s="17"/>
      <c r="E2009" s="17"/>
      <c r="F2009" s="17"/>
      <c r="G2009" s="17"/>
      <c r="H2009" s="17"/>
      <c r="I2009" s="17"/>
      <c r="J2009" s="17"/>
      <c r="K2009" s="17"/>
      <c r="L2009" s="17"/>
      <c r="M2009" s="17"/>
      <c r="N2009" s="17"/>
      <c r="O2009" s="17"/>
      <c r="P2009" s="17"/>
      <c r="Q2009" s="17"/>
      <c r="R2009" s="17"/>
      <c r="S2009" s="17"/>
      <c r="T2009" s="17"/>
    </row>
    <row r="2010" spans="1:20" x14ac:dyDescent="0.25">
      <c r="A2010" s="17"/>
      <c r="B2010" s="17"/>
      <c r="C2010" s="17"/>
      <c r="D2010" s="17"/>
      <c r="E2010" s="17"/>
      <c r="F2010" s="17"/>
      <c r="G2010" s="17"/>
      <c r="H2010" s="17"/>
      <c r="I2010" s="17"/>
      <c r="J2010" s="17"/>
      <c r="K2010" s="17"/>
      <c r="L2010" s="17"/>
      <c r="M2010" s="17"/>
      <c r="N2010" s="17"/>
      <c r="O2010" s="17"/>
      <c r="P2010" s="17"/>
      <c r="Q2010" s="17"/>
      <c r="R2010" s="17"/>
      <c r="S2010" s="17"/>
      <c r="T2010" s="17"/>
    </row>
    <row r="2011" spans="1:20" x14ac:dyDescent="0.25">
      <c r="A2011" s="17"/>
      <c r="B2011" s="17"/>
      <c r="C2011" s="17"/>
      <c r="D2011" s="17"/>
      <c r="E2011" s="17"/>
      <c r="F2011" s="17"/>
      <c r="G2011" s="17"/>
      <c r="H2011" s="17"/>
      <c r="I2011" s="17"/>
      <c r="J2011" s="17"/>
      <c r="K2011" s="17"/>
      <c r="L2011" s="17"/>
      <c r="M2011" s="17"/>
      <c r="N2011" s="17"/>
      <c r="O2011" s="17"/>
      <c r="P2011" s="17"/>
      <c r="Q2011" s="17"/>
      <c r="R2011" s="17"/>
      <c r="S2011" s="17"/>
      <c r="T2011" s="17"/>
    </row>
    <row r="2012" spans="1:20" x14ac:dyDescent="0.25">
      <c r="A2012" s="17"/>
      <c r="B2012" s="17"/>
      <c r="C2012" s="17"/>
      <c r="D2012" s="17"/>
      <c r="E2012" s="17"/>
      <c r="F2012" s="17"/>
      <c r="G2012" s="17"/>
      <c r="H2012" s="17"/>
      <c r="I2012" s="17"/>
      <c r="J2012" s="17"/>
      <c r="K2012" s="17"/>
      <c r="L2012" s="17"/>
      <c r="M2012" s="17"/>
      <c r="N2012" s="17"/>
      <c r="O2012" s="17"/>
      <c r="P2012" s="17"/>
      <c r="Q2012" s="17"/>
      <c r="R2012" s="17"/>
      <c r="S2012" s="17"/>
      <c r="T2012" s="17"/>
    </row>
    <row r="2013" spans="1:20" x14ac:dyDescent="0.25">
      <c r="A2013" s="17"/>
      <c r="B2013" s="17"/>
      <c r="C2013" s="17"/>
      <c r="D2013" s="17"/>
      <c r="E2013" s="17"/>
      <c r="F2013" s="17"/>
      <c r="G2013" s="17"/>
      <c r="H2013" s="17"/>
      <c r="I2013" s="17"/>
      <c r="J2013" s="17"/>
      <c r="K2013" s="17"/>
      <c r="L2013" s="17"/>
      <c r="M2013" s="17"/>
      <c r="N2013" s="17"/>
      <c r="O2013" s="17"/>
      <c r="P2013" s="17"/>
      <c r="Q2013" s="17"/>
      <c r="R2013" s="17"/>
      <c r="S2013" s="17"/>
      <c r="T2013" s="17"/>
    </row>
    <row r="2014" spans="1:20" x14ac:dyDescent="0.25">
      <c r="A2014" s="17"/>
      <c r="B2014" s="17"/>
      <c r="C2014" s="17"/>
      <c r="D2014" s="17"/>
      <c r="E2014" s="17"/>
      <c r="F2014" s="17"/>
      <c r="G2014" s="17"/>
      <c r="H2014" s="17"/>
      <c r="I2014" s="17"/>
      <c r="J2014" s="17"/>
      <c r="K2014" s="17"/>
      <c r="L2014" s="17"/>
      <c r="M2014" s="17"/>
      <c r="N2014" s="17"/>
      <c r="O2014" s="17"/>
      <c r="P2014" s="17"/>
      <c r="Q2014" s="17"/>
      <c r="R2014" s="17"/>
      <c r="S2014" s="17"/>
      <c r="T2014" s="17"/>
    </row>
    <row r="2015" spans="1:20" x14ac:dyDescent="0.25">
      <c r="A2015" s="17"/>
      <c r="B2015" s="17"/>
      <c r="C2015" s="17"/>
      <c r="D2015" s="17"/>
      <c r="E2015" s="17"/>
      <c r="F2015" s="17"/>
      <c r="G2015" s="17"/>
      <c r="H2015" s="17"/>
      <c r="I2015" s="17"/>
      <c r="J2015" s="17"/>
      <c r="K2015" s="17"/>
      <c r="L2015" s="17"/>
      <c r="M2015" s="17"/>
      <c r="N2015" s="17"/>
      <c r="O2015" s="17"/>
      <c r="P2015" s="17"/>
      <c r="Q2015" s="17"/>
      <c r="R2015" s="17"/>
      <c r="S2015" s="17"/>
      <c r="T2015" s="17"/>
    </row>
    <row r="2016" spans="1:20" x14ac:dyDescent="0.25">
      <c r="A2016" s="17"/>
      <c r="B2016" s="17"/>
      <c r="C2016" s="17"/>
      <c r="D2016" s="17"/>
      <c r="E2016" s="17"/>
      <c r="F2016" s="17"/>
      <c r="G2016" s="17"/>
      <c r="H2016" s="17"/>
      <c r="I2016" s="17"/>
      <c r="J2016" s="17"/>
      <c r="K2016" s="17"/>
      <c r="L2016" s="17"/>
      <c r="M2016" s="17"/>
      <c r="N2016" s="17"/>
      <c r="O2016" s="17"/>
      <c r="P2016" s="17"/>
      <c r="Q2016" s="17"/>
      <c r="R2016" s="17"/>
      <c r="S2016" s="17"/>
      <c r="T2016" s="17"/>
    </row>
    <row r="2017" spans="1:20" x14ac:dyDescent="0.25">
      <c r="A2017" s="17"/>
      <c r="B2017" s="17"/>
      <c r="C2017" s="17"/>
      <c r="D2017" s="17"/>
      <c r="E2017" s="17"/>
      <c r="F2017" s="17"/>
      <c r="G2017" s="17"/>
      <c r="H2017" s="17"/>
      <c r="I2017" s="17"/>
      <c r="J2017" s="17"/>
      <c r="K2017" s="17"/>
      <c r="L2017" s="17"/>
      <c r="M2017" s="17"/>
      <c r="N2017" s="17"/>
      <c r="O2017" s="17"/>
      <c r="P2017" s="17"/>
      <c r="Q2017" s="17"/>
      <c r="R2017" s="17"/>
      <c r="S2017" s="17"/>
      <c r="T2017" s="17"/>
    </row>
    <row r="2018" spans="1:20" x14ac:dyDescent="0.25">
      <c r="A2018" s="17"/>
      <c r="B2018" s="17"/>
      <c r="C2018" s="17"/>
      <c r="D2018" s="17"/>
      <c r="E2018" s="17"/>
      <c r="F2018" s="17"/>
      <c r="G2018" s="17"/>
      <c r="H2018" s="17"/>
      <c r="I2018" s="17"/>
      <c r="J2018" s="17"/>
      <c r="K2018" s="17"/>
      <c r="L2018" s="17"/>
      <c r="M2018" s="17"/>
      <c r="N2018" s="17"/>
      <c r="O2018" s="17"/>
      <c r="P2018" s="17"/>
      <c r="Q2018" s="17"/>
      <c r="R2018" s="17"/>
      <c r="S2018" s="17"/>
      <c r="T2018" s="17"/>
    </row>
    <row r="2019" spans="1:20" x14ac:dyDescent="0.25">
      <c r="A2019" s="17"/>
      <c r="B2019" s="17"/>
      <c r="C2019" s="17"/>
      <c r="D2019" s="17"/>
      <c r="E2019" s="17"/>
      <c r="F2019" s="17"/>
      <c r="G2019" s="17"/>
      <c r="H2019" s="17"/>
      <c r="I2019" s="17"/>
      <c r="J2019" s="17"/>
      <c r="K2019" s="17"/>
      <c r="L2019" s="17"/>
      <c r="M2019" s="17"/>
      <c r="N2019" s="17"/>
      <c r="O2019" s="17"/>
      <c r="P2019" s="17"/>
      <c r="Q2019" s="17"/>
      <c r="R2019" s="17"/>
      <c r="S2019" s="17"/>
      <c r="T2019" s="17"/>
    </row>
    <row r="2020" spans="1:20" x14ac:dyDescent="0.25">
      <c r="A2020" s="17"/>
      <c r="B2020" s="17"/>
      <c r="C2020" s="17"/>
      <c r="D2020" s="17"/>
      <c r="E2020" s="17"/>
      <c r="F2020" s="17"/>
      <c r="G2020" s="17"/>
      <c r="H2020" s="17"/>
      <c r="I2020" s="17"/>
      <c r="J2020" s="17"/>
      <c r="K2020" s="17"/>
      <c r="L2020" s="17"/>
      <c r="M2020" s="17"/>
      <c r="N2020" s="17"/>
      <c r="O2020" s="17"/>
      <c r="P2020" s="17"/>
      <c r="Q2020" s="17"/>
      <c r="R2020" s="17"/>
      <c r="S2020" s="17"/>
      <c r="T2020" s="17"/>
    </row>
    <row r="2021" spans="1:20" x14ac:dyDescent="0.25">
      <c r="A2021" s="17"/>
      <c r="B2021" s="17"/>
      <c r="C2021" s="17"/>
      <c r="D2021" s="17"/>
      <c r="E2021" s="17"/>
      <c r="F2021" s="17"/>
      <c r="G2021" s="17"/>
      <c r="H2021" s="17"/>
      <c r="I2021" s="17"/>
      <c r="J2021" s="17"/>
      <c r="K2021" s="17"/>
      <c r="L2021" s="17"/>
      <c r="M2021" s="17"/>
      <c r="N2021" s="17"/>
      <c r="O2021" s="17"/>
      <c r="P2021" s="17"/>
      <c r="Q2021" s="17"/>
      <c r="R2021" s="17"/>
      <c r="S2021" s="17"/>
      <c r="T2021" s="17"/>
    </row>
    <row r="2022" spans="1:20" x14ac:dyDescent="0.25">
      <c r="A2022" s="17"/>
      <c r="B2022" s="17"/>
      <c r="C2022" s="17"/>
      <c r="D2022" s="17"/>
      <c r="E2022" s="17"/>
      <c r="F2022" s="17"/>
      <c r="G2022" s="17"/>
      <c r="H2022" s="17"/>
      <c r="I2022" s="17"/>
      <c r="J2022" s="17"/>
      <c r="K2022" s="17"/>
      <c r="L2022" s="17"/>
      <c r="M2022" s="17"/>
      <c r="N2022" s="17"/>
      <c r="O2022" s="17"/>
      <c r="P2022" s="17"/>
      <c r="Q2022" s="17"/>
      <c r="R2022" s="17"/>
      <c r="S2022" s="17"/>
      <c r="T2022" s="17"/>
    </row>
    <row r="2023" spans="1:20" x14ac:dyDescent="0.25">
      <c r="A2023" s="17"/>
      <c r="B2023" s="17"/>
      <c r="C2023" s="17"/>
      <c r="D2023" s="17"/>
      <c r="E2023" s="17"/>
      <c r="F2023" s="17"/>
      <c r="G2023" s="17"/>
      <c r="H2023" s="17"/>
      <c r="I2023" s="17"/>
      <c r="J2023" s="17"/>
      <c r="K2023" s="17"/>
      <c r="L2023" s="17"/>
      <c r="M2023" s="17"/>
      <c r="N2023" s="17"/>
      <c r="O2023" s="17"/>
      <c r="P2023" s="17"/>
      <c r="Q2023" s="17"/>
      <c r="R2023" s="17"/>
      <c r="S2023" s="17"/>
      <c r="T2023" s="17"/>
    </row>
    <row r="2024" spans="1:20" x14ac:dyDescent="0.25">
      <c r="A2024" s="17"/>
      <c r="B2024" s="17"/>
      <c r="C2024" s="17"/>
      <c r="D2024" s="17"/>
      <c r="E2024" s="17"/>
      <c r="F2024" s="17"/>
      <c r="G2024" s="17"/>
      <c r="H2024" s="17"/>
      <c r="I2024" s="17"/>
      <c r="J2024" s="17"/>
      <c r="K2024" s="17"/>
      <c r="L2024" s="17"/>
      <c r="M2024" s="17"/>
      <c r="N2024" s="17"/>
      <c r="O2024" s="17"/>
      <c r="P2024" s="17"/>
      <c r="Q2024" s="17"/>
      <c r="R2024" s="17"/>
      <c r="S2024" s="17"/>
      <c r="T2024" s="17"/>
    </row>
    <row r="2025" spans="1:20" x14ac:dyDescent="0.25">
      <c r="A2025" s="17"/>
      <c r="B2025" s="17"/>
      <c r="C2025" s="17"/>
      <c r="D2025" s="17"/>
      <c r="E2025" s="17"/>
      <c r="F2025" s="17"/>
      <c r="G2025" s="17"/>
      <c r="H2025" s="17"/>
      <c r="I2025" s="17"/>
      <c r="J2025" s="17"/>
      <c r="K2025" s="17"/>
      <c r="L2025" s="17"/>
      <c r="M2025" s="17"/>
      <c r="N2025" s="17"/>
      <c r="O2025" s="17"/>
      <c r="P2025" s="17"/>
      <c r="Q2025" s="17"/>
      <c r="R2025" s="17"/>
      <c r="S2025" s="17"/>
      <c r="T2025" s="17"/>
    </row>
    <row r="2026" spans="1:20" x14ac:dyDescent="0.25">
      <c r="A2026" s="17"/>
      <c r="B2026" s="17"/>
      <c r="C2026" s="17"/>
      <c r="D2026" s="17"/>
      <c r="E2026" s="17"/>
      <c r="F2026" s="17"/>
      <c r="G2026" s="17"/>
      <c r="H2026" s="17"/>
      <c r="I2026" s="17"/>
      <c r="J2026" s="17"/>
      <c r="K2026" s="17"/>
      <c r="L2026" s="17"/>
      <c r="M2026" s="17"/>
      <c r="N2026" s="17"/>
      <c r="O2026" s="17"/>
      <c r="P2026" s="17"/>
      <c r="Q2026" s="17"/>
      <c r="R2026" s="17"/>
      <c r="S2026" s="17"/>
      <c r="T2026" s="17"/>
    </row>
    <row r="2027" spans="1:20" x14ac:dyDescent="0.25">
      <c r="A2027" s="17"/>
      <c r="B2027" s="17"/>
      <c r="C2027" s="17"/>
      <c r="D2027" s="17"/>
      <c r="E2027" s="17"/>
      <c r="F2027" s="17"/>
      <c r="G2027" s="17"/>
      <c r="H2027" s="17"/>
      <c r="I2027" s="17"/>
      <c r="J2027" s="17"/>
      <c r="K2027" s="17"/>
      <c r="L2027" s="17"/>
      <c r="M2027" s="17"/>
      <c r="N2027" s="17"/>
      <c r="O2027" s="17"/>
      <c r="P2027" s="17"/>
      <c r="Q2027" s="17"/>
      <c r="R2027" s="17"/>
      <c r="S2027" s="17"/>
      <c r="T2027" s="17"/>
    </row>
    <row r="2028" spans="1:20" x14ac:dyDescent="0.25">
      <c r="A2028" s="17"/>
      <c r="B2028" s="17"/>
      <c r="C2028" s="17"/>
      <c r="D2028" s="17"/>
      <c r="E2028" s="17"/>
      <c r="F2028" s="17"/>
      <c r="G2028" s="17"/>
      <c r="H2028" s="17"/>
      <c r="I2028" s="17"/>
      <c r="J2028" s="17"/>
      <c r="K2028" s="17"/>
      <c r="L2028" s="17"/>
      <c r="M2028" s="17"/>
      <c r="N2028" s="17"/>
      <c r="O2028" s="17"/>
      <c r="P2028" s="17"/>
      <c r="Q2028" s="17"/>
      <c r="R2028" s="17"/>
      <c r="S2028" s="17"/>
      <c r="T2028" s="17"/>
    </row>
    <row r="2029" spans="1:20" x14ac:dyDescent="0.25">
      <c r="A2029" s="17"/>
      <c r="B2029" s="17"/>
      <c r="C2029" s="17"/>
      <c r="D2029" s="17"/>
      <c r="E2029" s="17"/>
      <c r="F2029" s="17"/>
      <c r="G2029" s="17"/>
      <c r="H2029" s="17"/>
      <c r="I2029" s="17"/>
      <c r="J2029" s="17"/>
      <c r="K2029" s="17"/>
      <c r="L2029" s="17"/>
      <c r="M2029" s="17"/>
      <c r="N2029" s="17"/>
      <c r="O2029" s="17"/>
      <c r="P2029" s="17"/>
      <c r="Q2029" s="17"/>
      <c r="R2029" s="17"/>
      <c r="S2029" s="17"/>
      <c r="T2029" s="17"/>
    </row>
    <row r="2030" spans="1:20" x14ac:dyDescent="0.25">
      <c r="A2030" s="17"/>
      <c r="B2030" s="17"/>
      <c r="C2030" s="17"/>
      <c r="D2030" s="17"/>
      <c r="E2030" s="17"/>
      <c r="F2030" s="17"/>
      <c r="G2030" s="17"/>
      <c r="H2030" s="17"/>
      <c r="I2030" s="17"/>
      <c r="J2030" s="17"/>
      <c r="K2030" s="17"/>
      <c r="L2030" s="17"/>
      <c r="M2030" s="17"/>
      <c r="N2030" s="17"/>
      <c r="O2030" s="17"/>
      <c r="P2030" s="17"/>
      <c r="Q2030" s="17"/>
      <c r="R2030" s="17"/>
      <c r="S2030" s="17"/>
      <c r="T2030" s="17"/>
    </row>
    <row r="2031" spans="1:20" x14ac:dyDescent="0.25">
      <c r="A2031" s="17"/>
      <c r="B2031" s="17"/>
      <c r="C2031" s="17"/>
      <c r="D2031" s="17"/>
      <c r="E2031" s="17"/>
      <c r="F2031" s="17"/>
      <c r="G2031" s="17"/>
      <c r="H2031" s="17"/>
      <c r="I2031" s="17"/>
      <c r="J2031" s="17"/>
      <c r="K2031" s="17"/>
      <c r="L2031" s="17"/>
      <c r="M2031" s="17"/>
      <c r="N2031" s="17"/>
      <c r="O2031" s="17"/>
      <c r="P2031" s="17"/>
      <c r="Q2031" s="17"/>
      <c r="R2031" s="17"/>
      <c r="S2031" s="17"/>
      <c r="T2031" s="17"/>
    </row>
    <row r="2032" spans="1:20" x14ac:dyDescent="0.25">
      <c r="A2032" s="17"/>
      <c r="B2032" s="17"/>
      <c r="C2032" s="17"/>
      <c r="D2032" s="17"/>
      <c r="E2032" s="17"/>
      <c r="F2032" s="17"/>
      <c r="G2032" s="17"/>
      <c r="H2032" s="17"/>
      <c r="I2032" s="17"/>
      <c r="J2032" s="17"/>
      <c r="K2032" s="17"/>
      <c r="L2032" s="17"/>
      <c r="M2032" s="17"/>
      <c r="N2032" s="17"/>
      <c r="O2032" s="17"/>
      <c r="P2032" s="17"/>
      <c r="Q2032" s="17"/>
      <c r="R2032" s="17"/>
      <c r="S2032" s="17"/>
      <c r="T2032" s="17"/>
    </row>
    <row r="2033" spans="1:20" x14ac:dyDescent="0.25">
      <c r="A2033" s="17"/>
      <c r="B2033" s="17"/>
      <c r="C2033" s="17"/>
      <c r="D2033" s="17"/>
      <c r="E2033" s="17"/>
      <c r="F2033" s="17"/>
      <c r="G2033" s="17"/>
      <c r="H2033" s="17"/>
      <c r="I2033" s="17"/>
      <c r="J2033" s="17"/>
      <c r="K2033" s="17"/>
      <c r="L2033" s="17"/>
      <c r="M2033" s="17"/>
      <c r="N2033" s="17"/>
      <c r="O2033" s="17"/>
      <c r="P2033" s="17"/>
      <c r="Q2033" s="17"/>
      <c r="R2033" s="17"/>
      <c r="S2033" s="17"/>
      <c r="T2033" s="17"/>
    </row>
    <row r="2034" spans="1:20" x14ac:dyDescent="0.25">
      <c r="A2034" s="17"/>
      <c r="B2034" s="17"/>
      <c r="C2034" s="17"/>
      <c r="D2034" s="17"/>
      <c r="E2034" s="17"/>
      <c r="F2034" s="17"/>
      <c r="G2034" s="17"/>
      <c r="H2034" s="17"/>
      <c r="I2034" s="17"/>
      <c r="J2034" s="17"/>
      <c r="K2034" s="17"/>
      <c r="L2034" s="17"/>
      <c r="M2034" s="17"/>
      <c r="N2034" s="17"/>
      <c r="O2034" s="17"/>
      <c r="P2034" s="17"/>
      <c r="Q2034" s="17"/>
      <c r="R2034" s="17"/>
      <c r="S2034" s="17"/>
      <c r="T2034" s="17"/>
    </row>
    <row r="2035" spans="1:20" x14ac:dyDescent="0.25">
      <c r="A2035" s="17"/>
      <c r="B2035" s="17"/>
      <c r="C2035" s="17"/>
      <c r="D2035" s="17"/>
      <c r="E2035" s="17"/>
      <c r="F2035" s="17"/>
      <c r="G2035" s="17"/>
      <c r="H2035" s="17"/>
      <c r="I2035" s="17"/>
      <c r="J2035" s="17"/>
      <c r="K2035" s="17"/>
      <c r="L2035" s="17"/>
      <c r="M2035" s="17"/>
      <c r="N2035" s="17"/>
      <c r="O2035" s="17"/>
      <c r="P2035" s="17"/>
      <c r="Q2035" s="17"/>
      <c r="R2035" s="17"/>
      <c r="S2035" s="17"/>
      <c r="T2035" s="17"/>
    </row>
    <row r="2036" spans="1:20" x14ac:dyDescent="0.25">
      <c r="A2036" s="17"/>
      <c r="B2036" s="17"/>
      <c r="C2036" s="17"/>
      <c r="D2036" s="17"/>
      <c r="E2036" s="17"/>
      <c r="F2036" s="17"/>
      <c r="G2036" s="17"/>
      <c r="H2036" s="17"/>
      <c r="I2036" s="17"/>
      <c r="J2036" s="17"/>
      <c r="K2036" s="17"/>
      <c r="L2036" s="17"/>
      <c r="M2036" s="17"/>
      <c r="N2036" s="17"/>
      <c r="O2036" s="17"/>
      <c r="P2036" s="17"/>
      <c r="Q2036" s="17"/>
      <c r="R2036" s="17"/>
      <c r="S2036" s="17"/>
      <c r="T2036" s="17"/>
    </row>
    <row r="2037" spans="1:20" x14ac:dyDescent="0.25">
      <c r="A2037" s="17"/>
      <c r="B2037" s="17"/>
      <c r="C2037" s="17"/>
      <c r="D2037" s="17"/>
      <c r="E2037" s="17"/>
      <c r="F2037" s="17"/>
      <c r="G2037" s="17"/>
      <c r="H2037" s="17"/>
      <c r="I2037" s="17"/>
      <c r="J2037" s="17"/>
      <c r="K2037" s="17"/>
      <c r="L2037" s="17"/>
      <c r="M2037" s="17"/>
      <c r="N2037" s="17"/>
      <c r="O2037" s="17"/>
      <c r="P2037" s="17"/>
      <c r="Q2037" s="17"/>
      <c r="R2037" s="17"/>
      <c r="S2037" s="17"/>
      <c r="T2037" s="17"/>
    </row>
    <row r="2038" spans="1:20" x14ac:dyDescent="0.25">
      <c r="A2038" s="17"/>
      <c r="B2038" s="17"/>
      <c r="C2038" s="17"/>
      <c r="D2038" s="17"/>
      <c r="E2038" s="17"/>
      <c r="F2038" s="17"/>
      <c r="G2038" s="17"/>
      <c r="H2038" s="17"/>
      <c r="I2038" s="17"/>
      <c r="J2038" s="17"/>
      <c r="K2038" s="17"/>
      <c r="L2038" s="17"/>
      <c r="M2038" s="17"/>
      <c r="N2038" s="17"/>
      <c r="O2038" s="17"/>
      <c r="P2038" s="17"/>
      <c r="Q2038" s="17"/>
      <c r="R2038" s="17"/>
      <c r="S2038" s="17"/>
      <c r="T2038" s="17"/>
    </row>
    <row r="2039" spans="1:20" x14ac:dyDescent="0.25">
      <c r="A2039" s="17"/>
      <c r="B2039" s="17"/>
      <c r="C2039" s="17"/>
      <c r="D2039" s="17"/>
      <c r="E2039" s="17"/>
      <c r="F2039" s="17"/>
      <c r="G2039" s="17"/>
      <c r="H2039" s="17"/>
      <c r="I2039" s="17"/>
      <c r="J2039" s="17"/>
      <c r="K2039" s="17"/>
      <c r="L2039" s="17"/>
      <c r="M2039" s="17"/>
      <c r="N2039" s="17"/>
      <c r="O2039" s="17"/>
      <c r="P2039" s="17"/>
      <c r="Q2039" s="17"/>
      <c r="R2039" s="17"/>
      <c r="S2039" s="17"/>
      <c r="T2039" s="17"/>
    </row>
    <row r="2040" spans="1:20" x14ac:dyDescent="0.25">
      <c r="A2040" s="17"/>
      <c r="B2040" s="17"/>
      <c r="C2040" s="17"/>
      <c r="D2040" s="17"/>
      <c r="E2040" s="17"/>
      <c r="F2040" s="17"/>
      <c r="G2040" s="17"/>
      <c r="H2040" s="17"/>
      <c r="I2040" s="17"/>
      <c r="J2040" s="17"/>
      <c r="K2040" s="17"/>
      <c r="L2040" s="17"/>
      <c r="M2040" s="17"/>
      <c r="N2040" s="17"/>
      <c r="O2040" s="17"/>
      <c r="P2040" s="17"/>
      <c r="Q2040" s="17"/>
      <c r="R2040" s="17"/>
      <c r="S2040" s="17"/>
      <c r="T2040" s="17"/>
    </row>
    <row r="2041" spans="1:20" x14ac:dyDescent="0.25">
      <c r="A2041" s="17"/>
      <c r="B2041" s="17"/>
      <c r="C2041" s="17"/>
      <c r="D2041" s="17"/>
      <c r="E2041" s="17"/>
      <c r="F2041" s="17"/>
      <c r="G2041" s="17"/>
      <c r="H2041" s="17"/>
      <c r="I2041" s="17"/>
      <c r="J2041" s="17"/>
      <c r="K2041" s="17"/>
      <c r="L2041" s="17"/>
      <c r="M2041" s="17"/>
      <c r="N2041" s="17"/>
      <c r="O2041" s="17"/>
      <c r="P2041" s="17"/>
      <c r="Q2041" s="17"/>
      <c r="R2041" s="17"/>
      <c r="S2041" s="17"/>
      <c r="T2041" s="17"/>
    </row>
    <row r="2042" spans="1:20" x14ac:dyDescent="0.25">
      <c r="A2042" s="17"/>
      <c r="B2042" s="17"/>
      <c r="C2042" s="17"/>
      <c r="D2042" s="17"/>
      <c r="E2042" s="17"/>
      <c r="F2042" s="17"/>
      <c r="G2042" s="17"/>
      <c r="H2042" s="17"/>
      <c r="I2042" s="17"/>
      <c r="J2042" s="17"/>
      <c r="K2042" s="17"/>
      <c r="L2042" s="17"/>
      <c r="M2042" s="17"/>
      <c r="N2042" s="17"/>
      <c r="O2042" s="17"/>
      <c r="P2042" s="17"/>
      <c r="Q2042" s="17"/>
      <c r="R2042" s="17"/>
      <c r="S2042" s="17"/>
      <c r="T2042" s="17"/>
    </row>
    <row r="2043" spans="1:20" x14ac:dyDescent="0.25">
      <c r="A2043" s="17"/>
      <c r="B2043" s="17"/>
      <c r="C2043" s="17"/>
      <c r="D2043" s="17"/>
      <c r="E2043" s="17"/>
      <c r="F2043" s="17"/>
      <c r="G2043" s="17"/>
      <c r="H2043" s="17"/>
      <c r="I2043" s="17"/>
      <c r="J2043" s="17"/>
      <c r="K2043" s="17"/>
      <c r="L2043" s="17"/>
      <c r="M2043" s="17"/>
      <c r="N2043" s="17"/>
      <c r="O2043" s="17"/>
      <c r="P2043" s="17"/>
      <c r="Q2043" s="17"/>
      <c r="R2043" s="17"/>
      <c r="S2043" s="17"/>
      <c r="T2043" s="17"/>
    </row>
    <row r="2044" spans="1:20" x14ac:dyDescent="0.25">
      <c r="A2044" s="17"/>
      <c r="B2044" s="17"/>
      <c r="C2044" s="17"/>
      <c r="D2044" s="17"/>
      <c r="E2044" s="17"/>
      <c r="F2044" s="17"/>
      <c r="G2044" s="17"/>
      <c r="H2044" s="17"/>
      <c r="I2044" s="17"/>
      <c r="J2044" s="17"/>
      <c r="K2044" s="17"/>
      <c r="L2044" s="17"/>
      <c r="M2044" s="17"/>
      <c r="N2044" s="17"/>
      <c r="O2044" s="17"/>
      <c r="P2044" s="17"/>
      <c r="Q2044" s="17"/>
      <c r="R2044" s="17"/>
      <c r="S2044" s="17"/>
      <c r="T2044" s="17"/>
    </row>
    <row r="2045" spans="1:20" x14ac:dyDescent="0.25">
      <c r="A2045" s="17"/>
      <c r="B2045" s="17"/>
      <c r="C2045" s="17"/>
      <c r="D2045" s="17"/>
      <c r="E2045" s="17"/>
      <c r="F2045" s="17"/>
      <c r="G2045" s="17"/>
      <c r="H2045" s="17"/>
      <c r="I2045" s="17"/>
      <c r="J2045" s="17"/>
      <c r="K2045" s="17"/>
      <c r="L2045" s="17"/>
      <c r="M2045" s="17"/>
      <c r="N2045" s="17"/>
      <c r="O2045" s="17"/>
      <c r="P2045" s="17"/>
      <c r="Q2045" s="17"/>
      <c r="R2045" s="17"/>
      <c r="S2045" s="17"/>
      <c r="T2045" s="17"/>
    </row>
    <row r="2046" spans="1:20" x14ac:dyDescent="0.25">
      <c r="A2046" s="17"/>
      <c r="B2046" s="17"/>
      <c r="C2046" s="17"/>
      <c r="D2046" s="17"/>
      <c r="E2046" s="17"/>
      <c r="F2046" s="17"/>
      <c r="G2046" s="17"/>
      <c r="H2046" s="17"/>
      <c r="I2046" s="17"/>
      <c r="J2046" s="17"/>
      <c r="K2046" s="17"/>
      <c r="L2046" s="17"/>
      <c r="M2046" s="17"/>
      <c r="N2046" s="17"/>
      <c r="O2046" s="17"/>
      <c r="P2046" s="17"/>
      <c r="Q2046" s="17"/>
      <c r="R2046" s="17"/>
      <c r="S2046" s="17"/>
      <c r="T2046" s="17"/>
    </row>
    <row r="2047" spans="1:20" x14ac:dyDescent="0.25">
      <c r="A2047" s="17"/>
      <c r="B2047" s="17"/>
      <c r="C2047" s="17"/>
      <c r="D2047" s="17"/>
      <c r="E2047" s="17"/>
      <c r="F2047" s="17"/>
      <c r="G2047" s="17"/>
      <c r="H2047" s="17"/>
      <c r="I2047" s="17"/>
      <c r="J2047" s="17"/>
      <c r="K2047" s="17"/>
      <c r="L2047" s="17"/>
      <c r="M2047" s="17"/>
      <c r="N2047" s="17"/>
      <c r="O2047" s="17"/>
      <c r="P2047" s="17"/>
      <c r="Q2047" s="17"/>
      <c r="R2047" s="17"/>
      <c r="S2047" s="17"/>
      <c r="T2047" s="17"/>
    </row>
    <row r="2048" spans="1:20" x14ac:dyDescent="0.25">
      <c r="A2048" s="17"/>
      <c r="B2048" s="17"/>
      <c r="C2048" s="17"/>
      <c r="D2048" s="17"/>
      <c r="E2048" s="17"/>
      <c r="F2048" s="17"/>
      <c r="G2048" s="17"/>
      <c r="H2048" s="17"/>
      <c r="I2048" s="17"/>
      <c r="J2048" s="17"/>
      <c r="K2048" s="17"/>
      <c r="L2048" s="17"/>
      <c r="M2048" s="17"/>
      <c r="N2048" s="17"/>
      <c r="O2048" s="17"/>
      <c r="P2048" s="17"/>
      <c r="Q2048" s="17"/>
      <c r="R2048" s="17"/>
      <c r="S2048" s="17"/>
      <c r="T2048" s="17"/>
    </row>
    <row r="2049" spans="1:20" x14ac:dyDescent="0.25">
      <c r="A2049" s="17"/>
      <c r="B2049" s="17"/>
      <c r="C2049" s="17"/>
      <c r="D2049" s="17"/>
      <c r="E2049" s="17"/>
      <c r="F2049" s="17"/>
      <c r="G2049" s="17"/>
      <c r="H2049" s="17"/>
      <c r="I2049" s="17"/>
      <c r="J2049" s="17"/>
      <c r="K2049" s="17"/>
      <c r="L2049" s="17"/>
      <c r="M2049" s="17"/>
      <c r="N2049" s="17"/>
      <c r="O2049" s="17"/>
      <c r="P2049" s="17"/>
      <c r="Q2049" s="17"/>
      <c r="R2049" s="17"/>
      <c r="S2049" s="17"/>
      <c r="T2049" s="17"/>
    </row>
    <row r="2050" spans="1:20" x14ac:dyDescent="0.25">
      <c r="A2050" s="17"/>
      <c r="B2050" s="17"/>
      <c r="C2050" s="17"/>
      <c r="D2050" s="17"/>
      <c r="E2050" s="17"/>
      <c r="F2050" s="17"/>
      <c r="G2050" s="17"/>
      <c r="H2050" s="17"/>
      <c r="I2050" s="17"/>
      <c r="J2050" s="17"/>
      <c r="K2050" s="17"/>
      <c r="L2050" s="17"/>
      <c r="M2050" s="17"/>
      <c r="N2050" s="17"/>
      <c r="O2050" s="17"/>
      <c r="P2050" s="17"/>
      <c r="Q2050" s="17"/>
      <c r="R2050" s="17"/>
      <c r="S2050" s="17"/>
      <c r="T2050" s="17"/>
    </row>
    <row r="2051" spans="1:20" x14ac:dyDescent="0.25">
      <c r="A2051" s="17"/>
      <c r="B2051" s="17"/>
      <c r="C2051" s="17"/>
      <c r="D2051" s="17"/>
      <c r="E2051" s="17"/>
      <c r="F2051" s="17"/>
      <c r="G2051" s="17"/>
      <c r="H2051" s="17"/>
      <c r="I2051" s="17"/>
      <c r="J2051" s="17"/>
      <c r="K2051" s="17"/>
      <c r="L2051" s="17"/>
      <c r="M2051" s="17"/>
      <c r="N2051" s="17"/>
      <c r="O2051" s="17"/>
      <c r="P2051" s="17"/>
      <c r="Q2051" s="17"/>
      <c r="R2051" s="17"/>
      <c r="S2051" s="17"/>
      <c r="T2051" s="17"/>
    </row>
    <row r="2052" spans="1:20" x14ac:dyDescent="0.25">
      <c r="A2052" s="17"/>
      <c r="B2052" s="17"/>
      <c r="C2052" s="17"/>
      <c r="D2052" s="17"/>
      <c r="E2052" s="17"/>
      <c r="F2052" s="17"/>
      <c r="G2052" s="17"/>
      <c r="H2052" s="17"/>
      <c r="I2052" s="17"/>
      <c r="J2052" s="17"/>
      <c r="K2052" s="17"/>
      <c r="L2052" s="17"/>
      <c r="M2052" s="17"/>
      <c r="N2052" s="17"/>
      <c r="O2052" s="17"/>
      <c r="P2052" s="17"/>
      <c r="Q2052" s="17"/>
      <c r="R2052" s="17"/>
      <c r="S2052" s="17"/>
      <c r="T2052" s="17"/>
    </row>
    <row r="2053" spans="1:20" x14ac:dyDescent="0.25">
      <c r="A2053" s="17"/>
      <c r="B2053" s="17"/>
      <c r="C2053" s="17"/>
      <c r="D2053" s="17"/>
      <c r="E2053" s="17"/>
      <c r="F2053" s="17"/>
      <c r="G2053" s="17"/>
      <c r="H2053" s="17"/>
      <c r="I2053" s="17"/>
      <c r="J2053" s="17"/>
      <c r="K2053" s="17"/>
      <c r="L2053" s="17"/>
      <c r="M2053" s="17"/>
      <c r="N2053" s="17"/>
      <c r="O2053" s="17"/>
      <c r="P2053" s="17"/>
      <c r="Q2053" s="17"/>
      <c r="R2053" s="17"/>
      <c r="S2053" s="17"/>
      <c r="T2053" s="17"/>
    </row>
    <row r="2054" spans="1:20" x14ac:dyDescent="0.25">
      <c r="A2054" s="17"/>
      <c r="B2054" s="17"/>
      <c r="C2054" s="17"/>
      <c r="D2054" s="17"/>
      <c r="E2054" s="17"/>
      <c r="F2054" s="17"/>
      <c r="G2054" s="17"/>
      <c r="H2054" s="17"/>
      <c r="I2054" s="17"/>
      <c r="J2054" s="17"/>
      <c r="K2054" s="17"/>
      <c r="L2054" s="17"/>
      <c r="M2054" s="17"/>
      <c r="N2054" s="17"/>
      <c r="O2054" s="17"/>
      <c r="P2054" s="17"/>
      <c r="Q2054" s="17"/>
      <c r="R2054" s="17"/>
      <c r="S2054" s="17"/>
      <c r="T2054" s="17"/>
    </row>
    <row r="2055" spans="1:20" x14ac:dyDescent="0.25">
      <c r="A2055" s="17"/>
      <c r="B2055" s="17"/>
      <c r="C2055" s="17"/>
      <c r="D2055" s="17"/>
      <c r="E2055" s="17"/>
      <c r="F2055" s="17"/>
      <c r="G2055" s="17"/>
      <c r="H2055" s="17"/>
      <c r="I2055" s="17"/>
      <c r="J2055" s="17"/>
      <c r="K2055" s="17"/>
      <c r="L2055" s="17"/>
      <c r="M2055" s="17"/>
      <c r="N2055" s="17"/>
      <c r="O2055" s="17"/>
      <c r="P2055" s="17"/>
      <c r="Q2055" s="17"/>
      <c r="R2055" s="17"/>
      <c r="S2055" s="17"/>
      <c r="T2055" s="17"/>
    </row>
    <row r="2056" spans="1:20" x14ac:dyDescent="0.25">
      <c r="A2056" s="17"/>
      <c r="B2056" s="17"/>
      <c r="C2056" s="17"/>
      <c r="D2056" s="17"/>
      <c r="E2056" s="17"/>
      <c r="F2056" s="17"/>
      <c r="G2056" s="17"/>
      <c r="H2056" s="17"/>
      <c r="I2056" s="17"/>
      <c r="J2056" s="17"/>
      <c r="K2056" s="17"/>
      <c r="L2056" s="17"/>
      <c r="M2056" s="17"/>
      <c r="N2056" s="17"/>
      <c r="O2056" s="17"/>
      <c r="P2056" s="17"/>
      <c r="Q2056" s="17"/>
      <c r="R2056" s="17"/>
      <c r="S2056" s="17"/>
      <c r="T2056" s="17"/>
    </row>
    <row r="2057" spans="1:20" x14ac:dyDescent="0.25">
      <c r="A2057" s="17"/>
      <c r="B2057" s="17"/>
      <c r="C2057" s="17"/>
      <c r="D2057" s="17"/>
      <c r="E2057" s="17"/>
      <c r="F2057" s="17"/>
      <c r="G2057" s="17"/>
      <c r="H2057" s="17"/>
      <c r="I2057" s="17"/>
      <c r="J2057" s="17"/>
      <c r="K2057" s="17"/>
      <c r="L2057" s="17"/>
      <c r="M2057" s="17"/>
      <c r="N2057" s="17"/>
      <c r="O2057" s="17"/>
      <c r="P2057" s="17"/>
      <c r="Q2057" s="17"/>
      <c r="R2057" s="17"/>
      <c r="S2057" s="17"/>
      <c r="T2057" s="17"/>
    </row>
    <row r="2058" spans="1:20" x14ac:dyDescent="0.25">
      <c r="A2058" s="17"/>
      <c r="B2058" s="17"/>
      <c r="C2058" s="17"/>
      <c r="D2058" s="17"/>
      <c r="E2058" s="17"/>
      <c r="F2058" s="17"/>
      <c r="G2058" s="17"/>
      <c r="H2058" s="17"/>
      <c r="I2058" s="17"/>
      <c r="J2058" s="17"/>
      <c r="K2058" s="17"/>
      <c r="L2058" s="17"/>
      <c r="M2058" s="17"/>
      <c r="N2058" s="17"/>
      <c r="O2058" s="17"/>
      <c r="P2058" s="17"/>
      <c r="Q2058" s="17"/>
      <c r="R2058" s="17"/>
      <c r="S2058" s="17"/>
      <c r="T2058" s="17"/>
    </row>
    <row r="2059" spans="1:20" x14ac:dyDescent="0.25">
      <c r="A2059" s="17"/>
      <c r="B2059" s="17"/>
      <c r="C2059" s="17"/>
      <c r="D2059" s="17"/>
      <c r="E2059" s="17"/>
      <c r="F2059" s="17"/>
      <c r="G2059" s="17"/>
      <c r="H2059" s="17"/>
      <c r="I2059" s="17"/>
      <c r="J2059" s="17"/>
      <c r="K2059" s="17"/>
      <c r="L2059" s="17"/>
      <c r="M2059" s="17"/>
      <c r="N2059" s="17"/>
      <c r="O2059" s="17"/>
      <c r="P2059" s="17"/>
      <c r="Q2059" s="17"/>
      <c r="R2059" s="17"/>
      <c r="S2059" s="17"/>
      <c r="T2059" s="17"/>
    </row>
    <row r="2060" spans="1:20" x14ac:dyDescent="0.25">
      <c r="A2060" s="17"/>
      <c r="B2060" s="17"/>
      <c r="C2060" s="17"/>
      <c r="D2060" s="17"/>
      <c r="E2060" s="17"/>
      <c r="F2060" s="17"/>
      <c r="G2060" s="17"/>
      <c r="H2060" s="17"/>
      <c r="I2060" s="17"/>
      <c r="J2060" s="17"/>
      <c r="K2060" s="17"/>
      <c r="L2060" s="17"/>
      <c r="M2060" s="17"/>
      <c r="N2060" s="17"/>
      <c r="O2060" s="17"/>
      <c r="P2060" s="17"/>
      <c r="Q2060" s="17"/>
      <c r="R2060" s="17"/>
      <c r="S2060" s="17"/>
      <c r="T2060" s="17"/>
    </row>
    <row r="2061" spans="1:20" x14ac:dyDescent="0.25">
      <c r="A2061" s="17"/>
      <c r="B2061" s="17"/>
      <c r="C2061" s="17"/>
      <c r="D2061" s="17"/>
      <c r="E2061" s="17"/>
      <c r="F2061" s="17"/>
      <c r="G2061" s="17"/>
      <c r="H2061" s="17"/>
      <c r="I2061" s="17"/>
      <c r="J2061" s="17"/>
      <c r="K2061" s="17"/>
      <c r="L2061" s="17"/>
      <c r="M2061" s="17"/>
      <c r="N2061" s="17"/>
      <c r="O2061" s="17"/>
      <c r="P2061" s="17"/>
      <c r="Q2061" s="17"/>
      <c r="R2061" s="17"/>
      <c r="S2061" s="17"/>
      <c r="T2061" s="17"/>
    </row>
    <row r="2062" spans="1:20" x14ac:dyDescent="0.25">
      <c r="A2062" s="17"/>
      <c r="B2062" s="17"/>
      <c r="C2062" s="17"/>
      <c r="D2062" s="17"/>
      <c r="E2062" s="17"/>
      <c r="F2062" s="17"/>
      <c r="G2062" s="17"/>
      <c r="H2062" s="17"/>
      <c r="I2062" s="17"/>
      <c r="J2062" s="17"/>
      <c r="K2062" s="17"/>
      <c r="L2062" s="17"/>
      <c r="M2062" s="17"/>
      <c r="N2062" s="17"/>
      <c r="O2062" s="17"/>
      <c r="P2062" s="17"/>
      <c r="Q2062" s="17"/>
      <c r="R2062" s="17"/>
      <c r="S2062" s="17"/>
      <c r="T2062" s="17"/>
    </row>
    <row r="2063" spans="1:20" x14ac:dyDescent="0.25">
      <c r="A2063" s="17"/>
      <c r="B2063" s="17"/>
      <c r="C2063" s="17"/>
      <c r="D2063" s="17"/>
      <c r="E2063" s="17"/>
      <c r="F2063" s="17"/>
      <c r="G2063" s="17"/>
      <c r="H2063" s="17"/>
      <c r="I2063" s="17"/>
      <c r="J2063" s="17"/>
      <c r="K2063" s="17"/>
      <c r="L2063" s="17"/>
      <c r="M2063" s="17"/>
      <c r="N2063" s="17"/>
      <c r="O2063" s="17"/>
      <c r="P2063" s="17"/>
      <c r="Q2063" s="17"/>
      <c r="R2063" s="17"/>
      <c r="S2063" s="17"/>
      <c r="T2063" s="17"/>
    </row>
    <row r="2064" spans="1:20" x14ac:dyDescent="0.25">
      <c r="A2064" s="17"/>
      <c r="B2064" s="17"/>
      <c r="C2064" s="17"/>
      <c r="D2064" s="17"/>
      <c r="E2064" s="17"/>
      <c r="F2064" s="17"/>
      <c r="G2064" s="17"/>
      <c r="H2064" s="17"/>
      <c r="I2064" s="17"/>
      <c r="J2064" s="17"/>
      <c r="K2064" s="17"/>
      <c r="L2064" s="17"/>
      <c r="M2064" s="17"/>
      <c r="N2064" s="17"/>
      <c r="O2064" s="17"/>
      <c r="P2064" s="17"/>
      <c r="Q2064" s="17"/>
      <c r="R2064" s="17"/>
      <c r="S2064" s="17"/>
      <c r="T2064" s="17"/>
    </row>
    <row r="2065" spans="1:20" x14ac:dyDescent="0.25">
      <c r="A2065" s="17"/>
      <c r="B2065" s="17"/>
      <c r="C2065" s="17"/>
      <c r="D2065" s="17"/>
      <c r="E2065" s="17"/>
      <c r="F2065" s="17"/>
      <c r="G2065" s="17"/>
      <c r="H2065" s="17"/>
      <c r="I2065" s="17"/>
      <c r="J2065" s="17"/>
      <c r="K2065" s="17"/>
      <c r="L2065" s="17"/>
      <c r="M2065" s="17"/>
      <c r="N2065" s="17"/>
      <c r="O2065" s="17"/>
      <c r="P2065" s="17"/>
      <c r="Q2065" s="17"/>
      <c r="R2065" s="17"/>
      <c r="S2065" s="17"/>
      <c r="T2065" s="17"/>
    </row>
    <row r="2066" spans="1:20" x14ac:dyDescent="0.25">
      <c r="A2066" s="17"/>
      <c r="B2066" s="17"/>
      <c r="C2066" s="17"/>
      <c r="D2066" s="17"/>
      <c r="E2066" s="17"/>
      <c r="F2066" s="17"/>
      <c r="G2066" s="17"/>
      <c r="H2066" s="17"/>
      <c r="I2066" s="17"/>
      <c r="J2066" s="17"/>
      <c r="K2066" s="17"/>
      <c r="L2066" s="17"/>
      <c r="M2066" s="17"/>
      <c r="N2066" s="17"/>
      <c r="O2066" s="17"/>
      <c r="P2066" s="17"/>
      <c r="Q2066" s="17"/>
      <c r="R2066" s="17"/>
      <c r="S2066" s="17"/>
      <c r="T2066" s="17"/>
    </row>
    <row r="2067" spans="1:20" x14ac:dyDescent="0.25">
      <c r="A2067" s="17"/>
      <c r="B2067" s="17"/>
      <c r="C2067" s="17"/>
      <c r="D2067" s="17"/>
      <c r="E2067" s="17"/>
      <c r="F2067" s="17"/>
      <c r="G2067" s="17"/>
      <c r="H2067" s="17"/>
      <c r="I2067" s="17"/>
      <c r="J2067" s="17"/>
      <c r="K2067" s="17"/>
      <c r="L2067" s="17"/>
      <c r="M2067" s="17"/>
      <c r="N2067" s="17"/>
      <c r="O2067" s="17"/>
      <c r="P2067" s="17"/>
      <c r="Q2067" s="17"/>
      <c r="R2067" s="17"/>
      <c r="S2067" s="17"/>
      <c r="T2067" s="17"/>
    </row>
    <row r="2068" spans="1:20" x14ac:dyDescent="0.25">
      <c r="A2068" s="17"/>
      <c r="B2068" s="17"/>
      <c r="C2068" s="17"/>
      <c r="D2068" s="17"/>
      <c r="E2068" s="17"/>
      <c r="F2068" s="17"/>
      <c r="G2068" s="17"/>
      <c r="H2068" s="17"/>
      <c r="I2068" s="17"/>
      <c r="J2068" s="17"/>
      <c r="K2068" s="17"/>
      <c r="L2068" s="17"/>
      <c r="M2068" s="17"/>
      <c r="N2068" s="17"/>
      <c r="O2068" s="17"/>
      <c r="P2068" s="17"/>
      <c r="Q2068" s="17"/>
      <c r="R2068" s="17"/>
      <c r="S2068" s="17"/>
      <c r="T2068" s="17"/>
    </row>
    <row r="2069" spans="1:20" x14ac:dyDescent="0.25">
      <c r="A2069" s="17"/>
      <c r="B2069" s="17"/>
      <c r="C2069" s="17"/>
      <c r="D2069" s="17"/>
      <c r="E2069" s="17"/>
      <c r="F2069" s="17"/>
      <c r="G2069" s="17"/>
      <c r="H2069" s="17"/>
      <c r="I2069" s="17"/>
      <c r="J2069" s="17"/>
      <c r="K2069" s="17"/>
      <c r="L2069" s="17"/>
      <c r="M2069" s="17"/>
      <c r="N2069" s="17"/>
      <c r="O2069" s="17"/>
      <c r="P2069" s="17"/>
      <c r="Q2069" s="17"/>
      <c r="R2069" s="17"/>
      <c r="S2069" s="17"/>
      <c r="T2069" s="17"/>
    </row>
    <row r="2070" spans="1:20" x14ac:dyDescent="0.25">
      <c r="A2070" s="17"/>
      <c r="B2070" s="17"/>
      <c r="C2070" s="17"/>
      <c r="D2070" s="17"/>
      <c r="E2070" s="17"/>
      <c r="F2070" s="17"/>
      <c r="G2070" s="17"/>
      <c r="H2070" s="17"/>
      <c r="I2070" s="17"/>
      <c r="J2070" s="17"/>
      <c r="K2070" s="17"/>
      <c r="L2070" s="17"/>
      <c r="M2070" s="17"/>
      <c r="N2070" s="17"/>
      <c r="O2070" s="17"/>
      <c r="P2070" s="17"/>
      <c r="Q2070" s="17"/>
      <c r="R2070" s="17"/>
      <c r="S2070" s="17"/>
      <c r="T2070" s="17"/>
    </row>
    <row r="2071" spans="1:20" x14ac:dyDescent="0.25">
      <c r="A2071" s="17"/>
      <c r="B2071" s="17"/>
      <c r="C2071" s="17"/>
      <c r="D2071" s="17"/>
      <c r="E2071" s="17"/>
      <c r="F2071" s="17"/>
      <c r="G2071" s="17"/>
      <c r="H2071" s="17"/>
      <c r="I2071" s="17"/>
      <c r="J2071" s="17"/>
      <c r="K2071" s="17"/>
      <c r="L2071" s="17"/>
      <c r="M2071" s="17"/>
      <c r="N2071" s="17"/>
      <c r="O2071" s="17"/>
      <c r="P2071" s="17"/>
      <c r="Q2071" s="17"/>
      <c r="R2071" s="17"/>
      <c r="S2071" s="17"/>
      <c r="T2071" s="17"/>
    </row>
    <row r="2072" spans="1:20" x14ac:dyDescent="0.25">
      <c r="A2072" s="17"/>
      <c r="B2072" s="17"/>
      <c r="C2072" s="17"/>
      <c r="D2072" s="17"/>
      <c r="E2072" s="17"/>
      <c r="F2072" s="17"/>
      <c r="G2072" s="17"/>
      <c r="H2072" s="17"/>
      <c r="I2072" s="17"/>
      <c r="J2072" s="17"/>
      <c r="K2072" s="17"/>
      <c r="L2072" s="17"/>
      <c r="M2072" s="17"/>
      <c r="N2072" s="17"/>
      <c r="O2072" s="17"/>
      <c r="P2072" s="17"/>
      <c r="Q2072" s="17"/>
      <c r="R2072" s="17"/>
      <c r="S2072" s="17"/>
      <c r="T2072" s="17"/>
    </row>
    <row r="2073" spans="1:20" x14ac:dyDescent="0.25">
      <c r="A2073" s="17"/>
      <c r="B2073" s="17"/>
      <c r="C2073" s="17"/>
      <c r="D2073" s="17"/>
      <c r="E2073" s="17"/>
      <c r="F2073" s="17"/>
      <c r="G2073" s="17"/>
      <c r="H2073" s="17"/>
      <c r="I2073" s="17"/>
      <c r="J2073" s="17"/>
      <c r="K2073" s="17"/>
      <c r="L2073" s="17"/>
      <c r="M2073" s="17"/>
      <c r="N2073" s="17"/>
      <c r="O2073" s="17"/>
      <c r="P2073" s="17"/>
      <c r="Q2073" s="17"/>
      <c r="R2073" s="17"/>
      <c r="S2073" s="17"/>
      <c r="T2073" s="17"/>
    </row>
    <row r="2074" spans="1:20" x14ac:dyDescent="0.25">
      <c r="A2074" s="17"/>
      <c r="B2074" s="17"/>
      <c r="C2074" s="17"/>
      <c r="D2074" s="17"/>
      <c r="E2074" s="17"/>
      <c r="F2074" s="17"/>
      <c r="G2074" s="17"/>
      <c r="H2074" s="17"/>
      <c r="I2074" s="17"/>
      <c r="J2074" s="17"/>
      <c r="K2074" s="17"/>
      <c r="L2074" s="17"/>
      <c r="M2074" s="17"/>
      <c r="N2074" s="17"/>
      <c r="O2074" s="17"/>
      <c r="P2074" s="17"/>
      <c r="Q2074" s="17"/>
      <c r="R2074" s="17"/>
      <c r="S2074" s="17"/>
      <c r="T2074" s="17"/>
    </row>
    <row r="2075" spans="1:20" x14ac:dyDescent="0.25">
      <c r="A2075" s="17"/>
      <c r="B2075" s="17"/>
      <c r="C2075" s="17"/>
      <c r="D2075" s="17"/>
      <c r="E2075" s="17"/>
      <c r="F2075" s="17"/>
      <c r="G2075" s="17"/>
      <c r="H2075" s="17"/>
      <c r="I2075" s="17"/>
      <c r="J2075" s="17"/>
      <c r="K2075" s="17"/>
      <c r="L2075" s="17"/>
      <c r="M2075" s="17"/>
      <c r="N2075" s="17"/>
      <c r="O2075" s="17"/>
      <c r="P2075" s="17"/>
      <c r="Q2075" s="17"/>
      <c r="R2075" s="17"/>
      <c r="S2075" s="17"/>
      <c r="T2075" s="17"/>
    </row>
    <row r="2076" spans="1:20" x14ac:dyDescent="0.25">
      <c r="A2076" s="17"/>
      <c r="B2076" s="17"/>
      <c r="C2076" s="17"/>
      <c r="D2076" s="17"/>
      <c r="E2076" s="17"/>
      <c r="F2076" s="17"/>
      <c r="G2076" s="17"/>
      <c r="H2076" s="17"/>
      <c r="I2076" s="17"/>
      <c r="J2076" s="17"/>
      <c r="K2076" s="17"/>
      <c r="L2076" s="17"/>
      <c r="M2076" s="17"/>
      <c r="N2076" s="17"/>
      <c r="O2076" s="17"/>
      <c r="P2076" s="17"/>
      <c r="Q2076" s="17"/>
      <c r="R2076" s="17"/>
      <c r="S2076" s="17"/>
      <c r="T2076" s="17"/>
    </row>
    <row r="2077" spans="1:20" x14ac:dyDescent="0.25">
      <c r="A2077" s="17"/>
      <c r="B2077" s="17"/>
      <c r="C2077" s="17"/>
      <c r="D2077" s="17"/>
      <c r="E2077" s="17"/>
      <c r="F2077" s="17"/>
      <c r="G2077" s="17"/>
      <c r="H2077" s="17"/>
      <c r="I2077" s="17"/>
      <c r="J2077" s="17"/>
      <c r="K2077" s="17"/>
      <c r="L2077" s="17"/>
      <c r="M2077" s="17"/>
      <c r="N2077" s="17"/>
      <c r="O2077" s="17"/>
      <c r="P2077" s="17"/>
      <c r="Q2077" s="17"/>
      <c r="R2077" s="17"/>
      <c r="S2077" s="17"/>
      <c r="T2077" s="17"/>
    </row>
    <row r="2078" spans="1:20" x14ac:dyDescent="0.25">
      <c r="A2078" s="17"/>
      <c r="B2078" s="17"/>
      <c r="C2078" s="17"/>
      <c r="D2078" s="17"/>
      <c r="E2078" s="17"/>
      <c r="F2078" s="17"/>
      <c r="G2078" s="17"/>
      <c r="H2078" s="17"/>
      <c r="I2078" s="17"/>
      <c r="J2078" s="17"/>
      <c r="K2078" s="17"/>
      <c r="L2078" s="17"/>
      <c r="M2078" s="17"/>
      <c r="N2078" s="17"/>
      <c r="O2078" s="17"/>
      <c r="P2078" s="17"/>
      <c r="Q2078" s="17"/>
      <c r="R2078" s="17"/>
      <c r="S2078" s="17"/>
      <c r="T2078" s="17"/>
    </row>
    <row r="2079" spans="1:20" x14ac:dyDescent="0.25">
      <c r="A2079" s="17"/>
      <c r="B2079" s="17"/>
      <c r="C2079" s="17"/>
      <c r="D2079" s="17"/>
      <c r="E2079" s="17"/>
      <c r="F2079" s="17"/>
      <c r="G2079" s="17"/>
      <c r="H2079" s="17"/>
      <c r="I2079" s="17"/>
      <c r="J2079" s="17"/>
      <c r="K2079" s="17"/>
      <c r="L2079" s="17"/>
      <c r="M2079" s="17"/>
      <c r="N2079" s="17"/>
      <c r="O2079" s="17"/>
      <c r="P2079" s="17"/>
      <c r="Q2079" s="17"/>
      <c r="R2079" s="17"/>
      <c r="S2079" s="17"/>
      <c r="T2079" s="17"/>
    </row>
    <row r="2080" spans="1:20" x14ac:dyDescent="0.25">
      <c r="A2080" s="17"/>
      <c r="B2080" s="17"/>
      <c r="C2080" s="17"/>
      <c r="D2080" s="17"/>
      <c r="E2080" s="17"/>
      <c r="F2080" s="17"/>
      <c r="G2080" s="17"/>
      <c r="H2080" s="17"/>
      <c r="I2080" s="17"/>
      <c r="J2080" s="17"/>
      <c r="K2080" s="17"/>
      <c r="L2080" s="17"/>
      <c r="M2080" s="17"/>
      <c r="N2080" s="17"/>
      <c r="O2080" s="17"/>
      <c r="P2080" s="17"/>
      <c r="Q2080" s="17"/>
      <c r="R2080" s="17"/>
      <c r="S2080" s="17"/>
      <c r="T2080" s="17"/>
    </row>
    <row r="2081" spans="1:20" x14ac:dyDescent="0.25">
      <c r="A2081" s="17"/>
      <c r="B2081" s="17"/>
      <c r="C2081" s="17"/>
      <c r="D2081" s="17"/>
      <c r="E2081" s="17"/>
      <c r="F2081" s="17"/>
      <c r="G2081" s="17"/>
      <c r="H2081" s="17"/>
      <c r="I2081" s="17"/>
      <c r="J2081" s="17"/>
      <c r="K2081" s="17"/>
      <c r="L2081" s="17"/>
      <c r="M2081" s="17"/>
      <c r="N2081" s="17"/>
      <c r="O2081" s="17"/>
      <c r="P2081" s="17"/>
      <c r="Q2081" s="17"/>
      <c r="R2081" s="17"/>
      <c r="S2081" s="17"/>
      <c r="T2081" s="17"/>
    </row>
    <row r="2082" spans="1:20" x14ac:dyDescent="0.25">
      <c r="A2082" s="17"/>
      <c r="B2082" s="17"/>
      <c r="C2082" s="17"/>
      <c r="D2082" s="17"/>
      <c r="E2082" s="17"/>
      <c r="F2082" s="17"/>
      <c r="G2082" s="17"/>
      <c r="H2082" s="17"/>
      <c r="I2082" s="17"/>
      <c r="J2082" s="17"/>
      <c r="K2082" s="17"/>
      <c r="L2082" s="17"/>
      <c r="M2082" s="17"/>
      <c r="N2082" s="17"/>
      <c r="O2082" s="17"/>
      <c r="P2082" s="17"/>
      <c r="Q2082" s="17"/>
      <c r="R2082" s="17"/>
      <c r="S2082" s="17"/>
      <c r="T2082" s="17"/>
    </row>
    <row r="2083" spans="1:20" x14ac:dyDescent="0.25">
      <c r="A2083" s="17"/>
      <c r="B2083" s="17"/>
      <c r="C2083" s="17"/>
      <c r="D2083" s="17"/>
      <c r="E2083" s="17"/>
      <c r="F2083" s="17"/>
      <c r="G2083" s="17"/>
      <c r="H2083" s="17"/>
      <c r="I2083" s="17"/>
      <c r="J2083" s="17"/>
      <c r="K2083" s="17"/>
      <c r="L2083" s="17"/>
      <c r="M2083" s="17"/>
      <c r="N2083" s="17"/>
      <c r="O2083" s="17"/>
      <c r="P2083" s="17"/>
      <c r="Q2083" s="17"/>
      <c r="R2083" s="17"/>
      <c r="S2083" s="17"/>
      <c r="T2083" s="17"/>
    </row>
    <row r="2084" spans="1:20" x14ac:dyDescent="0.25">
      <c r="A2084" s="17"/>
      <c r="B2084" s="17"/>
      <c r="C2084" s="17"/>
      <c r="D2084" s="17"/>
      <c r="E2084" s="17"/>
      <c r="F2084" s="17"/>
      <c r="G2084" s="17"/>
      <c r="H2084" s="17"/>
      <c r="I2084" s="17"/>
      <c r="J2084" s="17"/>
      <c r="K2084" s="17"/>
      <c r="L2084" s="17"/>
      <c r="M2084" s="17"/>
      <c r="N2084" s="17"/>
      <c r="O2084" s="17"/>
      <c r="P2084" s="17"/>
      <c r="Q2084" s="17"/>
      <c r="R2084" s="17"/>
      <c r="S2084" s="17"/>
      <c r="T2084" s="17"/>
    </row>
    <row r="2085" spans="1:20" x14ac:dyDescent="0.25">
      <c r="A2085" s="17"/>
      <c r="B2085" s="17"/>
      <c r="C2085" s="17"/>
      <c r="D2085" s="17"/>
      <c r="E2085" s="17"/>
      <c r="F2085" s="17"/>
      <c r="G2085" s="17"/>
      <c r="H2085" s="17"/>
      <c r="I2085" s="17"/>
      <c r="J2085" s="17"/>
      <c r="K2085" s="17"/>
      <c r="L2085" s="17"/>
      <c r="M2085" s="17"/>
      <c r="N2085" s="17"/>
      <c r="O2085" s="17"/>
      <c r="P2085" s="17"/>
      <c r="Q2085" s="17"/>
      <c r="R2085" s="17"/>
      <c r="S2085" s="17"/>
      <c r="T2085" s="17"/>
    </row>
    <row r="2086" spans="1:20" x14ac:dyDescent="0.25">
      <c r="A2086" s="17"/>
      <c r="B2086" s="17"/>
      <c r="C2086" s="17"/>
      <c r="D2086" s="17"/>
      <c r="E2086" s="17"/>
      <c r="F2086" s="17"/>
      <c r="G2086" s="17"/>
      <c r="H2086" s="17"/>
      <c r="I2086" s="17"/>
      <c r="J2086" s="17"/>
      <c r="K2086" s="17"/>
      <c r="L2086" s="17"/>
      <c r="M2086" s="17"/>
      <c r="N2086" s="17"/>
      <c r="O2086" s="17"/>
      <c r="P2086" s="17"/>
      <c r="Q2086" s="17"/>
      <c r="R2086" s="17"/>
      <c r="S2086" s="17"/>
      <c r="T2086" s="17"/>
    </row>
    <row r="2087" spans="1:20" x14ac:dyDescent="0.25">
      <c r="A2087" s="17"/>
      <c r="B2087" s="17"/>
      <c r="C2087" s="17"/>
      <c r="D2087" s="17"/>
      <c r="E2087" s="17"/>
      <c r="F2087" s="17"/>
      <c r="G2087" s="17"/>
      <c r="H2087" s="17"/>
      <c r="I2087" s="17"/>
      <c r="J2087" s="17"/>
      <c r="K2087" s="17"/>
      <c r="L2087" s="17"/>
      <c r="M2087" s="17"/>
      <c r="N2087" s="17"/>
      <c r="O2087" s="17"/>
      <c r="P2087" s="17"/>
      <c r="Q2087" s="17"/>
      <c r="R2087" s="17"/>
      <c r="S2087" s="17"/>
      <c r="T2087" s="17"/>
    </row>
    <row r="2088" spans="1:20" x14ac:dyDescent="0.25">
      <c r="A2088" s="17"/>
      <c r="B2088" s="17"/>
      <c r="C2088" s="17"/>
      <c r="D2088" s="17"/>
      <c r="E2088" s="17"/>
      <c r="F2088" s="17"/>
      <c r="G2088" s="17"/>
      <c r="H2088" s="17"/>
      <c r="I2088" s="17"/>
      <c r="J2088" s="17"/>
      <c r="K2088" s="17"/>
      <c r="L2088" s="17"/>
      <c r="M2088" s="17"/>
      <c r="N2088" s="17"/>
      <c r="O2088" s="17"/>
      <c r="P2088" s="17"/>
      <c r="Q2088" s="17"/>
      <c r="R2088" s="17"/>
      <c r="S2088" s="17"/>
      <c r="T2088" s="17"/>
    </row>
    <row r="2089" spans="1:20" x14ac:dyDescent="0.25">
      <c r="A2089" s="17"/>
      <c r="B2089" s="17"/>
      <c r="C2089" s="17"/>
      <c r="D2089" s="17"/>
      <c r="E2089" s="17"/>
      <c r="F2089" s="17"/>
      <c r="G2089" s="17"/>
      <c r="H2089" s="17"/>
      <c r="I2089" s="17"/>
      <c r="J2089" s="17"/>
      <c r="K2089" s="17"/>
      <c r="L2089" s="17"/>
      <c r="M2089" s="17"/>
      <c r="N2089" s="17"/>
      <c r="O2089" s="17"/>
      <c r="P2089" s="17"/>
      <c r="Q2089" s="17"/>
      <c r="R2089" s="17"/>
      <c r="S2089" s="17"/>
      <c r="T2089" s="17"/>
    </row>
    <row r="2090" spans="1:20" x14ac:dyDescent="0.25">
      <c r="A2090" s="17"/>
      <c r="B2090" s="17"/>
      <c r="C2090" s="17"/>
      <c r="D2090" s="17"/>
      <c r="E2090" s="17"/>
      <c r="F2090" s="17"/>
      <c r="G2090" s="17"/>
      <c r="H2090" s="17"/>
      <c r="I2090" s="17"/>
      <c r="J2090" s="17"/>
      <c r="K2090" s="17"/>
      <c r="L2090" s="17"/>
      <c r="M2090" s="17"/>
      <c r="N2090" s="17"/>
      <c r="O2090" s="17"/>
      <c r="P2090" s="17"/>
      <c r="Q2090" s="17"/>
      <c r="R2090" s="17"/>
      <c r="S2090" s="17"/>
      <c r="T2090" s="17"/>
    </row>
    <row r="2091" spans="1:20" x14ac:dyDescent="0.25">
      <c r="A2091" s="17"/>
      <c r="B2091" s="17"/>
      <c r="C2091" s="17"/>
      <c r="D2091" s="17"/>
      <c r="E2091" s="17"/>
      <c r="F2091" s="17"/>
      <c r="G2091" s="17"/>
      <c r="H2091" s="17"/>
      <c r="I2091" s="17"/>
      <c r="J2091" s="17"/>
      <c r="K2091" s="17"/>
      <c r="L2091" s="17"/>
      <c r="M2091" s="17"/>
      <c r="N2091" s="17"/>
      <c r="O2091" s="17"/>
      <c r="P2091" s="17"/>
      <c r="Q2091" s="17"/>
      <c r="R2091" s="17"/>
      <c r="S2091" s="17"/>
      <c r="T2091" s="17"/>
    </row>
    <row r="2092" spans="1:20" x14ac:dyDescent="0.25">
      <c r="A2092" s="17"/>
      <c r="B2092" s="17"/>
      <c r="C2092" s="17"/>
      <c r="D2092" s="17"/>
      <c r="E2092" s="17"/>
      <c r="F2092" s="17"/>
      <c r="G2092" s="17"/>
      <c r="H2092" s="17"/>
      <c r="I2092" s="17"/>
      <c r="J2092" s="17"/>
      <c r="K2092" s="17"/>
      <c r="L2092" s="17"/>
      <c r="M2092" s="17"/>
      <c r="N2092" s="17"/>
      <c r="O2092" s="17"/>
      <c r="P2092" s="17"/>
      <c r="Q2092" s="17"/>
      <c r="R2092" s="17"/>
      <c r="S2092" s="17"/>
      <c r="T2092" s="17"/>
    </row>
    <row r="2093" spans="1:20" x14ac:dyDescent="0.25">
      <c r="A2093" s="17"/>
      <c r="B2093" s="17"/>
      <c r="C2093" s="17"/>
      <c r="D2093" s="17"/>
      <c r="E2093" s="17"/>
      <c r="F2093" s="17"/>
      <c r="G2093" s="17"/>
      <c r="H2093" s="17"/>
      <c r="I2093" s="17"/>
      <c r="J2093" s="17"/>
      <c r="K2093" s="17"/>
      <c r="L2093" s="17"/>
      <c r="M2093" s="17"/>
      <c r="N2093" s="17"/>
      <c r="O2093" s="17"/>
      <c r="P2093" s="17"/>
      <c r="Q2093" s="17"/>
      <c r="R2093" s="17"/>
      <c r="S2093" s="17"/>
      <c r="T2093" s="17"/>
    </row>
    <row r="2094" spans="1:20" x14ac:dyDescent="0.25">
      <c r="A2094" s="17"/>
      <c r="B2094" s="17"/>
      <c r="C2094" s="17"/>
      <c r="D2094" s="17"/>
      <c r="E2094" s="17"/>
      <c r="F2094" s="17"/>
      <c r="G2094" s="17"/>
      <c r="H2094" s="17"/>
      <c r="I2094" s="17"/>
      <c r="J2094" s="17"/>
      <c r="K2094" s="17"/>
      <c r="L2094" s="17"/>
      <c r="M2094" s="17"/>
      <c r="N2094" s="17"/>
      <c r="O2094" s="17"/>
      <c r="P2094" s="17"/>
      <c r="Q2094" s="17"/>
      <c r="R2094" s="17"/>
      <c r="S2094" s="17"/>
      <c r="T2094" s="17"/>
    </row>
    <row r="2095" spans="1:20" x14ac:dyDescent="0.25">
      <c r="A2095" s="17"/>
      <c r="B2095" s="17"/>
      <c r="C2095" s="17"/>
      <c r="D2095" s="17"/>
      <c r="E2095" s="17"/>
      <c r="F2095" s="17"/>
      <c r="G2095" s="17"/>
      <c r="H2095" s="17"/>
      <c r="I2095" s="17"/>
      <c r="J2095" s="17"/>
      <c r="K2095" s="17"/>
      <c r="L2095" s="17"/>
      <c r="M2095" s="17"/>
      <c r="N2095" s="17"/>
      <c r="O2095" s="17"/>
      <c r="P2095" s="17"/>
      <c r="Q2095" s="17"/>
      <c r="R2095" s="17"/>
      <c r="S2095" s="17"/>
      <c r="T2095" s="17"/>
    </row>
    <row r="2096" spans="1:20" x14ac:dyDescent="0.25">
      <c r="A2096" s="17"/>
      <c r="B2096" s="17"/>
      <c r="C2096" s="17"/>
      <c r="D2096" s="17"/>
      <c r="E2096" s="17"/>
      <c r="F2096" s="17"/>
      <c r="G2096" s="17"/>
      <c r="H2096" s="17"/>
      <c r="I2096" s="17"/>
      <c r="J2096" s="17"/>
      <c r="K2096" s="17"/>
      <c r="L2096" s="17"/>
      <c r="M2096" s="17"/>
      <c r="N2096" s="17"/>
      <c r="O2096" s="17"/>
      <c r="P2096" s="17"/>
      <c r="Q2096" s="17"/>
      <c r="R2096" s="17"/>
      <c r="S2096" s="17"/>
      <c r="T2096" s="17"/>
    </row>
    <row r="2097" spans="1:20" x14ac:dyDescent="0.25">
      <c r="A2097" s="17"/>
      <c r="B2097" s="17"/>
      <c r="C2097" s="17"/>
      <c r="D2097" s="17"/>
      <c r="E2097" s="17"/>
      <c r="F2097" s="17"/>
      <c r="G2097" s="17"/>
      <c r="H2097" s="17"/>
      <c r="I2097" s="17"/>
      <c r="J2097" s="17"/>
      <c r="K2097" s="17"/>
      <c r="L2097" s="17"/>
      <c r="M2097" s="17"/>
      <c r="N2097" s="17"/>
      <c r="O2097" s="17"/>
      <c r="P2097" s="17"/>
      <c r="Q2097" s="17"/>
      <c r="R2097" s="17"/>
      <c r="S2097" s="17"/>
      <c r="T2097" s="17"/>
    </row>
    <row r="2098" spans="1:20" x14ac:dyDescent="0.25">
      <c r="A2098" s="17"/>
      <c r="B2098" s="17"/>
      <c r="C2098" s="17"/>
      <c r="D2098" s="17"/>
      <c r="E2098" s="17"/>
      <c r="F2098" s="17"/>
      <c r="G2098" s="17"/>
      <c r="H2098" s="17"/>
      <c r="I2098" s="17"/>
      <c r="J2098" s="17"/>
      <c r="K2098" s="17"/>
      <c r="L2098" s="17"/>
      <c r="M2098" s="17"/>
      <c r="N2098" s="17"/>
      <c r="O2098" s="17"/>
      <c r="P2098" s="17"/>
      <c r="Q2098" s="17"/>
      <c r="R2098" s="17"/>
      <c r="S2098" s="17"/>
      <c r="T2098" s="17"/>
    </row>
    <row r="2099" spans="1:20" x14ac:dyDescent="0.25">
      <c r="A2099" s="17"/>
      <c r="B2099" s="17"/>
      <c r="C2099" s="17"/>
      <c r="D2099" s="17"/>
      <c r="E2099" s="17"/>
      <c r="F2099" s="17"/>
      <c r="G2099" s="17"/>
      <c r="H2099" s="17"/>
      <c r="I2099" s="17"/>
      <c r="J2099" s="17"/>
      <c r="K2099" s="17"/>
      <c r="L2099" s="17"/>
      <c r="M2099" s="17"/>
      <c r="N2099" s="17"/>
      <c r="O2099" s="17"/>
      <c r="P2099" s="17"/>
      <c r="Q2099" s="17"/>
      <c r="R2099" s="17"/>
      <c r="S2099" s="17"/>
      <c r="T2099" s="17"/>
    </row>
    <row r="2100" spans="1:20" x14ac:dyDescent="0.25">
      <c r="A2100" s="17"/>
      <c r="B2100" s="17"/>
      <c r="C2100" s="17"/>
      <c r="D2100" s="17"/>
      <c r="E2100" s="17"/>
      <c r="F2100" s="17"/>
      <c r="G2100" s="17"/>
      <c r="H2100" s="17"/>
      <c r="I2100" s="17"/>
      <c r="J2100" s="17"/>
      <c r="K2100" s="17"/>
      <c r="L2100" s="17"/>
      <c r="M2100" s="17"/>
      <c r="N2100" s="17"/>
      <c r="O2100" s="17"/>
      <c r="P2100" s="17"/>
      <c r="Q2100" s="17"/>
      <c r="R2100" s="17"/>
      <c r="S2100" s="17"/>
      <c r="T2100" s="17"/>
    </row>
    <row r="2101" spans="1:20" x14ac:dyDescent="0.25">
      <c r="A2101" s="17"/>
      <c r="B2101" s="17"/>
      <c r="C2101" s="17"/>
      <c r="D2101" s="17"/>
      <c r="E2101" s="17"/>
      <c r="F2101" s="17"/>
      <c r="G2101" s="17"/>
      <c r="H2101" s="17"/>
      <c r="I2101" s="17"/>
      <c r="J2101" s="17"/>
      <c r="K2101" s="17"/>
      <c r="L2101" s="17"/>
      <c r="M2101" s="17"/>
      <c r="N2101" s="17"/>
      <c r="O2101" s="17"/>
      <c r="P2101" s="17"/>
      <c r="Q2101" s="17"/>
      <c r="R2101" s="17"/>
      <c r="S2101" s="17"/>
      <c r="T2101" s="17"/>
    </row>
    <row r="2102" spans="1:20" x14ac:dyDescent="0.25">
      <c r="A2102" s="17"/>
      <c r="B2102" s="17"/>
      <c r="C2102" s="17"/>
      <c r="D2102" s="17"/>
      <c r="E2102" s="17"/>
      <c r="F2102" s="17"/>
      <c r="G2102" s="17"/>
      <c r="H2102" s="17"/>
      <c r="I2102" s="17"/>
      <c r="J2102" s="17"/>
      <c r="K2102" s="17"/>
      <c r="L2102" s="17"/>
      <c r="M2102" s="17"/>
      <c r="N2102" s="17"/>
      <c r="O2102" s="17"/>
      <c r="P2102" s="17"/>
      <c r="Q2102" s="17"/>
      <c r="R2102" s="17"/>
      <c r="S2102" s="17"/>
      <c r="T2102" s="17"/>
    </row>
    <row r="2103" spans="1:20" x14ac:dyDescent="0.25">
      <c r="A2103" s="17"/>
      <c r="B2103" s="17"/>
      <c r="C2103" s="17"/>
      <c r="D2103" s="17"/>
      <c r="E2103" s="17"/>
      <c r="F2103" s="17"/>
      <c r="G2103" s="17"/>
      <c r="H2103" s="17"/>
      <c r="I2103" s="17"/>
      <c r="J2103" s="17"/>
      <c r="K2103" s="17"/>
      <c r="L2103" s="17"/>
      <c r="M2103" s="17"/>
      <c r="N2103" s="17"/>
      <c r="O2103" s="17"/>
      <c r="P2103" s="17"/>
      <c r="Q2103" s="17"/>
      <c r="R2103" s="17"/>
      <c r="S2103" s="17"/>
      <c r="T2103" s="17"/>
    </row>
    <row r="2104" spans="1:20" x14ac:dyDescent="0.25">
      <c r="A2104" s="17"/>
      <c r="B2104" s="17"/>
      <c r="C2104" s="17"/>
      <c r="D2104" s="17"/>
      <c r="E2104" s="17"/>
      <c r="F2104" s="17"/>
      <c r="G2104" s="17"/>
      <c r="H2104" s="17"/>
      <c r="I2104" s="17"/>
      <c r="J2104" s="17"/>
      <c r="K2104" s="17"/>
      <c r="L2104" s="17"/>
      <c r="M2104" s="17"/>
      <c r="N2104" s="17"/>
      <c r="O2104" s="17"/>
      <c r="P2104" s="17"/>
      <c r="Q2104" s="17"/>
      <c r="R2104" s="17"/>
      <c r="S2104" s="17"/>
      <c r="T2104" s="17"/>
    </row>
    <row r="2105" spans="1:20" x14ac:dyDescent="0.25">
      <c r="A2105" s="17"/>
      <c r="B2105" s="17"/>
      <c r="C2105" s="17"/>
      <c r="D2105" s="17"/>
      <c r="E2105" s="17"/>
      <c r="F2105" s="17"/>
      <c r="G2105" s="17"/>
      <c r="H2105" s="17"/>
      <c r="I2105" s="17"/>
      <c r="J2105" s="17"/>
      <c r="K2105" s="17"/>
      <c r="L2105" s="17"/>
      <c r="M2105" s="17"/>
      <c r="N2105" s="17"/>
      <c r="O2105" s="17"/>
      <c r="P2105" s="17"/>
      <c r="Q2105" s="17"/>
      <c r="R2105" s="17"/>
      <c r="S2105" s="17"/>
      <c r="T2105" s="17"/>
    </row>
    <row r="2106" spans="1:20" x14ac:dyDescent="0.25">
      <c r="A2106" s="17"/>
      <c r="B2106" s="17"/>
      <c r="C2106" s="17"/>
      <c r="D2106" s="17"/>
      <c r="E2106" s="17"/>
      <c r="F2106" s="17"/>
      <c r="G2106" s="17"/>
      <c r="H2106" s="17"/>
      <c r="I2106" s="17"/>
      <c r="J2106" s="17"/>
      <c r="K2106" s="17"/>
      <c r="L2106" s="17"/>
      <c r="M2106" s="17"/>
      <c r="N2106" s="17"/>
      <c r="O2106" s="17"/>
      <c r="P2106" s="17"/>
      <c r="Q2106" s="17"/>
      <c r="R2106" s="17"/>
      <c r="S2106" s="17"/>
      <c r="T2106" s="17"/>
    </row>
    <row r="2107" spans="1:20" x14ac:dyDescent="0.25">
      <c r="A2107" s="17"/>
      <c r="B2107" s="17"/>
      <c r="C2107" s="17"/>
      <c r="D2107" s="17"/>
      <c r="E2107" s="17"/>
      <c r="F2107" s="17"/>
      <c r="G2107" s="17"/>
      <c r="H2107" s="17"/>
      <c r="I2107" s="17"/>
      <c r="J2107" s="17"/>
      <c r="K2107" s="17"/>
      <c r="L2107" s="17"/>
      <c r="M2107" s="17"/>
      <c r="N2107" s="17"/>
      <c r="O2107" s="17"/>
      <c r="P2107" s="17"/>
      <c r="Q2107" s="17"/>
      <c r="R2107" s="17"/>
      <c r="S2107" s="17"/>
      <c r="T2107" s="17"/>
    </row>
    <row r="2108" spans="1:20" x14ac:dyDescent="0.25">
      <c r="A2108" s="17"/>
      <c r="B2108" s="17"/>
      <c r="C2108" s="17"/>
      <c r="D2108" s="17"/>
      <c r="E2108" s="17"/>
      <c r="F2108" s="17"/>
      <c r="G2108" s="17"/>
      <c r="H2108" s="17"/>
      <c r="I2108" s="17"/>
      <c r="J2108" s="17"/>
      <c r="K2108" s="17"/>
      <c r="L2108" s="17"/>
      <c r="M2108" s="17"/>
      <c r="N2108" s="17"/>
      <c r="O2108" s="17"/>
      <c r="P2108" s="17"/>
      <c r="Q2108" s="17"/>
      <c r="R2108" s="17"/>
      <c r="S2108" s="17"/>
      <c r="T2108" s="17"/>
    </row>
    <row r="2109" spans="1:20" x14ac:dyDescent="0.25">
      <c r="A2109" s="17"/>
      <c r="B2109" s="17"/>
      <c r="C2109" s="17"/>
      <c r="D2109" s="17"/>
      <c r="E2109" s="17"/>
      <c r="F2109" s="17"/>
      <c r="G2109" s="17"/>
      <c r="H2109" s="17"/>
      <c r="I2109" s="17"/>
      <c r="J2109" s="17"/>
      <c r="K2109" s="17"/>
      <c r="L2109" s="17"/>
      <c r="M2109" s="17"/>
      <c r="N2109" s="17"/>
      <c r="O2109" s="17"/>
      <c r="P2109" s="17"/>
      <c r="Q2109" s="17"/>
      <c r="R2109" s="17"/>
      <c r="S2109" s="17"/>
      <c r="T2109" s="17"/>
    </row>
    <row r="2110" spans="1:20" x14ac:dyDescent="0.25">
      <c r="A2110" s="17"/>
      <c r="B2110" s="17"/>
      <c r="C2110" s="17"/>
      <c r="D2110" s="17"/>
      <c r="E2110" s="17"/>
      <c r="F2110" s="17"/>
      <c r="G2110" s="17"/>
      <c r="H2110" s="17"/>
      <c r="I2110" s="17"/>
      <c r="J2110" s="17"/>
      <c r="K2110" s="17"/>
      <c r="L2110" s="17"/>
      <c r="M2110" s="17"/>
      <c r="N2110" s="17"/>
      <c r="O2110" s="17"/>
      <c r="P2110" s="17"/>
      <c r="Q2110" s="17"/>
      <c r="R2110" s="17"/>
      <c r="S2110" s="17"/>
      <c r="T2110" s="17"/>
    </row>
    <row r="2111" spans="1:20" x14ac:dyDescent="0.25">
      <c r="A2111" s="17"/>
      <c r="B2111" s="17"/>
      <c r="C2111" s="17"/>
      <c r="D2111" s="17"/>
      <c r="E2111" s="17"/>
      <c r="F2111" s="17"/>
      <c r="G2111" s="17"/>
      <c r="H2111" s="17"/>
      <c r="I2111" s="17"/>
      <c r="J2111" s="17"/>
      <c r="K2111" s="17"/>
      <c r="L2111" s="17"/>
      <c r="M2111" s="17"/>
      <c r="N2111" s="17"/>
      <c r="O2111" s="17"/>
      <c r="P2111" s="17"/>
      <c r="Q2111" s="17"/>
      <c r="R2111" s="17"/>
      <c r="S2111" s="17"/>
      <c r="T2111" s="17"/>
    </row>
    <row r="2112" spans="1:20" x14ac:dyDescent="0.25">
      <c r="A2112" s="17"/>
      <c r="B2112" s="17"/>
      <c r="C2112" s="17"/>
      <c r="D2112" s="17"/>
      <c r="E2112" s="17"/>
      <c r="F2112" s="17"/>
      <c r="G2112" s="17"/>
      <c r="H2112" s="17"/>
      <c r="I2112" s="17"/>
      <c r="J2112" s="17"/>
      <c r="K2112" s="17"/>
      <c r="L2112" s="17"/>
      <c r="M2112" s="17"/>
      <c r="N2112" s="17"/>
      <c r="O2112" s="17"/>
      <c r="P2112" s="17"/>
      <c r="Q2112" s="17"/>
      <c r="R2112" s="17"/>
      <c r="S2112" s="17"/>
      <c r="T2112" s="17"/>
    </row>
    <row r="2113" spans="1:20" x14ac:dyDescent="0.25">
      <c r="A2113" s="17"/>
      <c r="B2113" s="17"/>
      <c r="C2113" s="17"/>
      <c r="D2113" s="17"/>
      <c r="E2113" s="17"/>
      <c r="F2113" s="17"/>
      <c r="G2113" s="17"/>
      <c r="H2113" s="17"/>
      <c r="I2113" s="17"/>
      <c r="J2113" s="17"/>
      <c r="K2113" s="17"/>
      <c r="L2113" s="17"/>
      <c r="M2113" s="17"/>
      <c r="N2113" s="17"/>
      <c r="O2113" s="17"/>
      <c r="P2113" s="17"/>
      <c r="Q2113" s="17"/>
      <c r="R2113" s="17"/>
      <c r="S2113" s="17"/>
      <c r="T2113" s="17"/>
    </row>
    <row r="2114" spans="1:20" x14ac:dyDescent="0.25">
      <c r="A2114" s="17"/>
      <c r="B2114" s="17"/>
      <c r="C2114" s="17"/>
      <c r="D2114" s="17"/>
      <c r="E2114" s="17"/>
      <c r="F2114" s="17"/>
      <c r="G2114" s="17"/>
      <c r="H2114" s="17"/>
      <c r="I2114" s="17"/>
      <c r="J2114" s="17"/>
      <c r="K2114" s="17"/>
      <c r="L2114" s="17"/>
      <c r="M2114" s="17"/>
      <c r="N2114" s="17"/>
      <c r="O2114" s="17"/>
      <c r="P2114" s="17"/>
      <c r="Q2114" s="17"/>
      <c r="R2114" s="17"/>
      <c r="S2114" s="17"/>
      <c r="T2114" s="17"/>
    </row>
    <row r="2115" spans="1:20" x14ac:dyDescent="0.25">
      <c r="A2115" s="17"/>
      <c r="B2115" s="17"/>
      <c r="C2115" s="17"/>
      <c r="D2115" s="17"/>
      <c r="E2115" s="17"/>
      <c r="F2115" s="17"/>
      <c r="G2115" s="17"/>
      <c r="H2115" s="17"/>
      <c r="I2115" s="17"/>
      <c r="J2115" s="17"/>
      <c r="K2115" s="17"/>
      <c r="L2115" s="17"/>
      <c r="M2115" s="17"/>
      <c r="N2115" s="17"/>
      <c r="O2115" s="17"/>
      <c r="P2115" s="17"/>
      <c r="Q2115" s="17"/>
      <c r="R2115" s="17"/>
      <c r="S2115" s="17"/>
      <c r="T2115" s="17"/>
    </row>
    <row r="2116" spans="1:20" x14ac:dyDescent="0.25">
      <c r="A2116" s="17"/>
      <c r="B2116" s="17"/>
      <c r="C2116" s="17"/>
      <c r="D2116" s="17"/>
      <c r="E2116" s="17"/>
      <c r="F2116" s="17"/>
      <c r="G2116" s="17"/>
      <c r="H2116" s="17"/>
      <c r="I2116" s="17"/>
      <c r="J2116" s="17"/>
      <c r="K2116" s="17"/>
      <c r="L2116" s="17"/>
      <c r="M2116" s="17"/>
      <c r="N2116" s="17"/>
      <c r="O2116" s="17"/>
      <c r="P2116" s="17"/>
      <c r="Q2116" s="17"/>
      <c r="R2116" s="17"/>
      <c r="S2116" s="17"/>
      <c r="T2116" s="17"/>
    </row>
    <row r="2117" spans="1:20" x14ac:dyDescent="0.25">
      <c r="A2117" s="17"/>
      <c r="B2117" s="17"/>
      <c r="C2117" s="17"/>
      <c r="D2117" s="17"/>
      <c r="E2117" s="17"/>
      <c r="F2117" s="17"/>
      <c r="G2117" s="17"/>
      <c r="H2117" s="17"/>
      <c r="I2117" s="17"/>
      <c r="J2117" s="17"/>
      <c r="K2117" s="17"/>
      <c r="L2117" s="17"/>
      <c r="M2117" s="17"/>
      <c r="N2117" s="17"/>
      <c r="O2117" s="17"/>
      <c r="P2117" s="17"/>
      <c r="Q2117" s="17"/>
      <c r="R2117" s="17"/>
      <c r="S2117" s="17"/>
      <c r="T2117" s="17"/>
    </row>
    <row r="2118" spans="1:20" x14ac:dyDescent="0.25">
      <c r="A2118" s="17"/>
      <c r="B2118" s="17"/>
      <c r="C2118" s="17"/>
      <c r="D2118" s="17"/>
      <c r="E2118" s="17"/>
      <c r="F2118" s="17"/>
      <c r="G2118" s="17"/>
      <c r="H2118" s="17"/>
      <c r="I2118" s="17"/>
      <c r="J2118" s="17"/>
      <c r="K2118" s="17"/>
      <c r="L2118" s="17"/>
      <c r="M2118" s="17"/>
      <c r="N2118" s="17"/>
      <c r="O2118" s="17"/>
      <c r="P2118" s="17"/>
      <c r="Q2118" s="17"/>
      <c r="R2118" s="17"/>
      <c r="S2118" s="17"/>
      <c r="T2118" s="17"/>
    </row>
    <row r="2119" spans="1:20" x14ac:dyDescent="0.25">
      <c r="A2119" s="17"/>
      <c r="B2119" s="17"/>
      <c r="C2119" s="17"/>
      <c r="D2119" s="17"/>
      <c r="E2119" s="17"/>
      <c r="F2119" s="17"/>
      <c r="G2119" s="17"/>
      <c r="H2119" s="17"/>
      <c r="I2119" s="17"/>
      <c r="J2119" s="17"/>
      <c r="K2119" s="17"/>
      <c r="L2119" s="17"/>
      <c r="M2119" s="17"/>
      <c r="N2119" s="17"/>
      <c r="O2119" s="17"/>
      <c r="P2119" s="17"/>
      <c r="Q2119" s="17"/>
      <c r="R2119" s="17"/>
      <c r="S2119" s="17"/>
      <c r="T2119" s="17"/>
    </row>
    <row r="2120" spans="1:20" x14ac:dyDescent="0.25">
      <c r="A2120" s="17"/>
      <c r="B2120" s="17"/>
      <c r="C2120" s="17"/>
      <c r="D2120" s="17"/>
      <c r="E2120" s="17"/>
      <c r="F2120" s="17"/>
      <c r="G2120" s="17"/>
      <c r="H2120" s="17"/>
      <c r="I2120" s="17"/>
      <c r="J2120" s="17"/>
      <c r="K2120" s="17"/>
      <c r="L2120" s="17"/>
      <c r="M2120" s="17"/>
      <c r="N2120" s="17"/>
      <c r="O2120" s="17"/>
      <c r="P2120" s="17"/>
      <c r="Q2120" s="17"/>
      <c r="R2120" s="17"/>
      <c r="S2120" s="17"/>
      <c r="T2120" s="17"/>
    </row>
    <row r="2121" spans="1:20" x14ac:dyDescent="0.25">
      <c r="A2121" s="17"/>
      <c r="B2121" s="17"/>
      <c r="C2121" s="17"/>
      <c r="D2121" s="17"/>
      <c r="E2121" s="17"/>
      <c r="F2121" s="17"/>
      <c r="G2121" s="17"/>
      <c r="H2121" s="17"/>
      <c r="I2121" s="17"/>
      <c r="J2121" s="17"/>
      <c r="K2121" s="17"/>
      <c r="L2121" s="17"/>
      <c r="M2121" s="17"/>
      <c r="N2121" s="17"/>
      <c r="O2121" s="17"/>
      <c r="P2121" s="17"/>
      <c r="Q2121" s="17"/>
      <c r="R2121" s="17"/>
      <c r="S2121" s="17"/>
      <c r="T2121" s="17"/>
    </row>
    <row r="2122" spans="1:20" x14ac:dyDescent="0.25">
      <c r="A2122" s="17"/>
      <c r="B2122" s="17"/>
      <c r="C2122" s="17"/>
      <c r="D2122" s="17"/>
      <c r="E2122" s="17"/>
      <c r="F2122" s="17"/>
      <c r="G2122" s="17"/>
      <c r="H2122" s="17"/>
      <c r="I2122" s="17"/>
      <c r="J2122" s="17"/>
      <c r="K2122" s="17"/>
      <c r="L2122" s="17"/>
      <c r="M2122" s="17"/>
      <c r="N2122" s="17"/>
      <c r="O2122" s="17"/>
      <c r="P2122" s="17"/>
      <c r="Q2122" s="17"/>
      <c r="R2122" s="17"/>
      <c r="S2122" s="17"/>
      <c r="T2122" s="17"/>
    </row>
    <row r="2123" spans="1:20" x14ac:dyDescent="0.25">
      <c r="A2123" s="17"/>
      <c r="B2123" s="17"/>
      <c r="C2123" s="17"/>
      <c r="D2123" s="17"/>
      <c r="E2123" s="17"/>
      <c r="F2123" s="17"/>
      <c r="G2123" s="17"/>
      <c r="H2123" s="17"/>
      <c r="I2123" s="17"/>
      <c r="J2123" s="17"/>
      <c r="K2123" s="17"/>
      <c r="L2123" s="17"/>
      <c r="M2123" s="17"/>
      <c r="N2123" s="17"/>
      <c r="O2123" s="17"/>
      <c r="P2123" s="17"/>
      <c r="Q2123" s="17"/>
      <c r="R2123" s="17"/>
      <c r="S2123" s="17"/>
      <c r="T2123" s="17"/>
    </row>
    <row r="2124" spans="1:20" x14ac:dyDescent="0.25">
      <c r="A2124" s="17"/>
      <c r="B2124" s="17"/>
      <c r="C2124" s="17"/>
      <c r="D2124" s="17"/>
      <c r="E2124" s="17"/>
      <c r="F2124" s="17"/>
      <c r="G2124" s="17"/>
      <c r="H2124" s="17"/>
      <c r="I2124" s="17"/>
      <c r="J2124" s="17"/>
      <c r="K2124" s="17"/>
      <c r="L2124" s="17"/>
      <c r="M2124" s="17"/>
      <c r="N2124" s="17"/>
      <c r="O2124" s="17"/>
      <c r="P2124" s="17"/>
      <c r="Q2124" s="17"/>
      <c r="R2124" s="17"/>
      <c r="S2124" s="17"/>
      <c r="T2124" s="17"/>
    </row>
    <row r="2125" spans="1:20" x14ac:dyDescent="0.25">
      <c r="A2125" s="17"/>
      <c r="B2125" s="17"/>
      <c r="C2125" s="17"/>
      <c r="D2125" s="17"/>
      <c r="E2125" s="17"/>
      <c r="F2125" s="17"/>
      <c r="G2125" s="17"/>
      <c r="H2125" s="17"/>
      <c r="I2125" s="17"/>
      <c r="J2125" s="17"/>
      <c r="K2125" s="17"/>
      <c r="L2125" s="17"/>
      <c r="M2125" s="17"/>
      <c r="N2125" s="17"/>
      <c r="O2125" s="17"/>
      <c r="P2125" s="17"/>
      <c r="Q2125" s="17"/>
      <c r="R2125" s="17"/>
      <c r="S2125" s="17"/>
      <c r="T2125" s="17"/>
    </row>
    <row r="2126" spans="1:20" x14ac:dyDescent="0.25">
      <c r="A2126" s="17"/>
      <c r="B2126" s="17"/>
      <c r="C2126" s="17"/>
      <c r="D2126" s="17"/>
      <c r="E2126" s="17"/>
      <c r="F2126" s="17"/>
      <c r="G2126" s="17"/>
      <c r="H2126" s="17"/>
      <c r="I2126" s="17"/>
      <c r="J2126" s="17"/>
      <c r="K2126" s="17"/>
      <c r="L2126" s="17"/>
      <c r="M2126" s="17"/>
      <c r="N2126" s="17"/>
      <c r="O2126" s="17"/>
      <c r="P2126" s="17"/>
      <c r="Q2126" s="17"/>
      <c r="R2126" s="17"/>
      <c r="S2126" s="17"/>
      <c r="T2126" s="17"/>
    </row>
    <row r="2127" spans="1:20" x14ac:dyDescent="0.25">
      <c r="A2127" s="17"/>
      <c r="B2127" s="17"/>
      <c r="C2127" s="17"/>
      <c r="D2127" s="17"/>
      <c r="E2127" s="17"/>
      <c r="F2127" s="17"/>
      <c r="G2127" s="17"/>
      <c r="H2127" s="17"/>
      <c r="I2127" s="17"/>
      <c r="J2127" s="17"/>
      <c r="K2127" s="17"/>
      <c r="L2127" s="17"/>
      <c r="M2127" s="17"/>
      <c r="N2127" s="17"/>
      <c r="O2127" s="17"/>
      <c r="P2127" s="17"/>
      <c r="Q2127" s="17"/>
      <c r="R2127" s="17"/>
      <c r="S2127" s="17"/>
      <c r="T2127" s="17"/>
    </row>
    <row r="2128" spans="1:20" x14ac:dyDescent="0.25">
      <c r="A2128" s="17"/>
      <c r="B2128" s="17"/>
      <c r="C2128" s="17"/>
      <c r="D2128" s="17"/>
      <c r="E2128" s="17"/>
      <c r="F2128" s="17"/>
      <c r="G2128" s="17"/>
      <c r="H2128" s="17"/>
      <c r="I2128" s="17"/>
      <c r="J2128" s="17"/>
      <c r="K2128" s="17"/>
      <c r="L2128" s="17"/>
      <c r="M2128" s="17"/>
      <c r="N2128" s="17"/>
      <c r="O2128" s="17"/>
      <c r="P2128" s="17"/>
      <c r="Q2128" s="17"/>
      <c r="R2128" s="17"/>
      <c r="S2128" s="17"/>
      <c r="T2128" s="17"/>
    </row>
    <row r="2129" spans="1:20" x14ac:dyDescent="0.25">
      <c r="A2129" s="17"/>
      <c r="B2129" s="17"/>
      <c r="C2129" s="17"/>
      <c r="D2129" s="17"/>
      <c r="E2129" s="17"/>
      <c r="F2129" s="17"/>
      <c r="G2129" s="17"/>
      <c r="H2129" s="17"/>
      <c r="I2129" s="17"/>
      <c r="J2129" s="17"/>
      <c r="K2129" s="17"/>
      <c r="L2129" s="17"/>
      <c r="M2129" s="17"/>
      <c r="N2129" s="17"/>
      <c r="O2129" s="17"/>
      <c r="P2129" s="17"/>
      <c r="Q2129" s="17"/>
      <c r="R2129" s="17"/>
      <c r="S2129" s="17"/>
      <c r="T2129" s="17"/>
    </row>
    <row r="2130" spans="1:20" x14ac:dyDescent="0.25">
      <c r="A2130" s="17"/>
      <c r="B2130" s="17"/>
      <c r="C2130" s="17"/>
      <c r="D2130" s="17"/>
      <c r="E2130" s="17"/>
      <c r="F2130" s="17"/>
      <c r="G2130" s="17"/>
      <c r="H2130" s="17"/>
      <c r="I2130" s="17"/>
      <c r="J2130" s="17"/>
      <c r="K2130" s="17"/>
      <c r="L2130" s="17"/>
      <c r="M2130" s="17"/>
      <c r="N2130" s="17"/>
      <c r="O2130" s="17"/>
      <c r="P2130" s="17"/>
      <c r="Q2130" s="17"/>
      <c r="R2130" s="17"/>
      <c r="S2130" s="17"/>
      <c r="T2130" s="17"/>
    </row>
    <row r="2131" spans="1:20" x14ac:dyDescent="0.25">
      <c r="A2131" s="17"/>
      <c r="B2131" s="17"/>
      <c r="C2131" s="17"/>
      <c r="D2131" s="17"/>
      <c r="E2131" s="17"/>
      <c r="F2131" s="17"/>
      <c r="G2131" s="17"/>
      <c r="H2131" s="17"/>
      <c r="I2131" s="17"/>
      <c r="J2131" s="17"/>
      <c r="K2131" s="17"/>
      <c r="L2131" s="17"/>
      <c r="M2131" s="17"/>
      <c r="N2131" s="17"/>
      <c r="O2131" s="17"/>
      <c r="P2131" s="17"/>
      <c r="Q2131" s="17"/>
      <c r="R2131" s="17"/>
      <c r="S2131" s="17"/>
      <c r="T2131" s="17"/>
    </row>
    <row r="2132" spans="1:20" x14ac:dyDescent="0.25">
      <c r="A2132" s="17"/>
      <c r="B2132" s="17"/>
      <c r="C2132" s="17"/>
      <c r="D2132" s="17"/>
      <c r="E2132" s="17"/>
      <c r="F2132" s="17"/>
      <c r="G2132" s="17"/>
      <c r="H2132" s="17"/>
      <c r="I2132" s="17"/>
      <c r="J2132" s="17"/>
      <c r="K2132" s="17"/>
      <c r="L2132" s="17"/>
      <c r="M2132" s="17"/>
      <c r="N2132" s="17"/>
      <c r="O2132" s="17"/>
      <c r="P2132" s="17"/>
      <c r="Q2132" s="17"/>
      <c r="R2132" s="17"/>
      <c r="S2132" s="17"/>
      <c r="T2132" s="17"/>
    </row>
    <row r="2133" spans="1:20" x14ac:dyDescent="0.25">
      <c r="A2133" s="17"/>
      <c r="B2133" s="17"/>
      <c r="C2133" s="17"/>
      <c r="D2133" s="17"/>
      <c r="E2133" s="17"/>
      <c r="F2133" s="17"/>
      <c r="G2133" s="17"/>
      <c r="H2133" s="17"/>
      <c r="I2133" s="17"/>
      <c r="J2133" s="17"/>
      <c r="K2133" s="17"/>
      <c r="L2133" s="17"/>
      <c r="M2133" s="17"/>
      <c r="N2133" s="17"/>
      <c r="O2133" s="17"/>
      <c r="P2133" s="17"/>
      <c r="Q2133" s="17"/>
      <c r="R2133" s="17"/>
      <c r="S2133" s="17"/>
      <c r="T2133" s="17"/>
    </row>
    <row r="2134" spans="1:20" x14ac:dyDescent="0.25">
      <c r="A2134" s="17"/>
      <c r="B2134" s="17"/>
      <c r="C2134" s="17"/>
      <c r="D2134" s="17"/>
      <c r="E2134" s="17"/>
      <c r="F2134" s="17"/>
      <c r="G2134" s="17"/>
      <c r="H2134" s="17"/>
      <c r="I2134" s="17"/>
      <c r="J2134" s="17"/>
      <c r="K2134" s="17"/>
      <c r="L2134" s="17"/>
      <c r="M2134" s="17"/>
      <c r="N2134" s="17"/>
      <c r="O2134" s="17"/>
      <c r="P2134" s="17"/>
      <c r="Q2134" s="17"/>
      <c r="R2134" s="17"/>
      <c r="S2134" s="17"/>
      <c r="T2134" s="17"/>
    </row>
    <row r="2135" spans="1:20" x14ac:dyDescent="0.25">
      <c r="A2135" s="17"/>
      <c r="B2135" s="17"/>
      <c r="C2135" s="17"/>
      <c r="D2135" s="17"/>
      <c r="E2135" s="17"/>
      <c r="F2135" s="17"/>
      <c r="G2135" s="17"/>
      <c r="H2135" s="17"/>
      <c r="I2135" s="17"/>
      <c r="J2135" s="17"/>
      <c r="K2135" s="17"/>
      <c r="L2135" s="17"/>
      <c r="M2135" s="17"/>
      <c r="N2135" s="17"/>
      <c r="O2135" s="17"/>
      <c r="P2135" s="17"/>
      <c r="Q2135" s="17"/>
      <c r="R2135" s="17"/>
      <c r="S2135" s="17"/>
      <c r="T2135" s="17"/>
    </row>
    <row r="2136" spans="1:20" x14ac:dyDescent="0.25">
      <c r="A2136" s="17"/>
      <c r="B2136" s="17"/>
      <c r="C2136" s="17"/>
      <c r="D2136" s="17"/>
      <c r="E2136" s="17"/>
      <c r="F2136" s="17"/>
      <c r="G2136" s="17"/>
      <c r="H2136" s="17"/>
      <c r="I2136" s="17"/>
      <c r="J2136" s="17"/>
      <c r="K2136" s="17"/>
      <c r="L2136" s="17"/>
      <c r="M2136" s="17"/>
      <c r="N2136" s="17"/>
      <c r="O2136" s="17"/>
      <c r="P2136" s="17"/>
      <c r="Q2136" s="17"/>
      <c r="R2136" s="17"/>
      <c r="S2136" s="17"/>
      <c r="T2136" s="17"/>
    </row>
    <row r="2137" spans="1:20" x14ac:dyDescent="0.25">
      <c r="A2137" s="17"/>
      <c r="B2137" s="17"/>
      <c r="C2137" s="17"/>
      <c r="D2137" s="17"/>
      <c r="E2137" s="17"/>
      <c r="F2137" s="17"/>
      <c r="G2137" s="17"/>
      <c r="H2137" s="17"/>
      <c r="I2137" s="17"/>
      <c r="J2137" s="17"/>
      <c r="K2137" s="17"/>
      <c r="L2137" s="17"/>
      <c r="M2137" s="17"/>
      <c r="N2137" s="17"/>
      <c r="O2137" s="17"/>
      <c r="P2137" s="17"/>
      <c r="Q2137" s="17"/>
      <c r="R2137" s="17"/>
      <c r="S2137" s="17"/>
      <c r="T2137" s="17"/>
    </row>
    <row r="2138" spans="1:20" x14ac:dyDescent="0.25">
      <c r="A2138" s="17"/>
      <c r="B2138" s="17"/>
      <c r="C2138" s="17"/>
      <c r="D2138" s="17"/>
      <c r="E2138" s="17"/>
      <c r="F2138" s="17"/>
      <c r="G2138" s="17"/>
      <c r="H2138" s="17"/>
      <c r="I2138" s="17"/>
      <c r="J2138" s="17"/>
      <c r="K2138" s="17"/>
      <c r="L2138" s="17"/>
      <c r="M2138" s="17"/>
      <c r="N2138" s="17"/>
      <c r="O2138" s="17"/>
      <c r="P2138" s="17"/>
      <c r="Q2138" s="17"/>
      <c r="R2138" s="17"/>
      <c r="S2138" s="17"/>
      <c r="T2138" s="17"/>
    </row>
    <row r="2139" spans="1:20" x14ac:dyDescent="0.25">
      <c r="A2139" s="17"/>
      <c r="B2139" s="17"/>
      <c r="C2139" s="17"/>
      <c r="D2139" s="17"/>
      <c r="E2139" s="17"/>
      <c r="F2139" s="17"/>
      <c r="G2139" s="17"/>
      <c r="H2139" s="17"/>
      <c r="I2139" s="17"/>
      <c r="J2139" s="17"/>
      <c r="K2139" s="17"/>
      <c r="L2139" s="17"/>
      <c r="M2139" s="17"/>
      <c r="N2139" s="17"/>
      <c r="O2139" s="17"/>
      <c r="P2139" s="17"/>
      <c r="Q2139" s="17"/>
      <c r="R2139" s="17"/>
      <c r="S2139" s="17"/>
      <c r="T2139" s="17"/>
    </row>
    <row r="2140" spans="1:20" x14ac:dyDescent="0.25">
      <c r="A2140" s="17"/>
      <c r="B2140" s="17"/>
      <c r="C2140" s="17"/>
      <c r="D2140" s="17"/>
      <c r="E2140" s="17"/>
      <c r="F2140" s="17"/>
      <c r="G2140" s="17"/>
      <c r="H2140" s="17"/>
      <c r="I2140" s="17"/>
      <c r="J2140" s="17"/>
      <c r="K2140" s="17"/>
      <c r="L2140" s="17"/>
      <c r="M2140" s="17"/>
      <c r="N2140" s="17"/>
      <c r="O2140" s="17"/>
      <c r="P2140" s="17"/>
      <c r="Q2140" s="17"/>
      <c r="R2140" s="17"/>
      <c r="S2140" s="17"/>
      <c r="T2140" s="17"/>
    </row>
    <row r="2141" spans="1:20" x14ac:dyDescent="0.25">
      <c r="A2141" s="17"/>
      <c r="B2141" s="17"/>
      <c r="C2141" s="17"/>
      <c r="D2141" s="17"/>
      <c r="E2141" s="17"/>
      <c r="F2141" s="17"/>
      <c r="G2141" s="17"/>
      <c r="H2141" s="17"/>
      <c r="I2141" s="17"/>
      <c r="J2141" s="17"/>
      <c r="K2141" s="17"/>
      <c r="L2141" s="17"/>
      <c r="M2141" s="17"/>
      <c r="N2141" s="17"/>
      <c r="O2141" s="17"/>
      <c r="P2141" s="17"/>
      <c r="Q2141" s="17"/>
      <c r="R2141" s="17"/>
      <c r="S2141" s="17"/>
      <c r="T2141" s="17"/>
    </row>
    <row r="2142" spans="1:20" x14ac:dyDescent="0.25">
      <c r="A2142" s="17"/>
      <c r="B2142" s="17"/>
      <c r="C2142" s="17"/>
      <c r="D2142" s="17"/>
      <c r="E2142" s="17"/>
      <c r="F2142" s="17"/>
      <c r="G2142" s="17"/>
      <c r="H2142" s="17"/>
      <c r="I2142" s="17"/>
      <c r="J2142" s="17"/>
      <c r="K2142" s="17"/>
      <c r="L2142" s="17"/>
      <c r="M2142" s="17"/>
      <c r="N2142" s="17"/>
      <c r="O2142" s="17"/>
      <c r="P2142" s="17"/>
      <c r="Q2142" s="17"/>
      <c r="R2142" s="17"/>
      <c r="S2142" s="17"/>
      <c r="T2142" s="17"/>
    </row>
    <row r="2143" spans="1:20" x14ac:dyDescent="0.25">
      <c r="A2143" s="17"/>
      <c r="B2143" s="17"/>
      <c r="C2143" s="17"/>
      <c r="D2143" s="17"/>
      <c r="E2143" s="17"/>
      <c r="F2143" s="17"/>
      <c r="G2143" s="17"/>
      <c r="H2143" s="17"/>
      <c r="I2143" s="17"/>
      <c r="J2143" s="17"/>
      <c r="K2143" s="17"/>
      <c r="L2143" s="17"/>
      <c r="M2143" s="17"/>
      <c r="N2143" s="17"/>
      <c r="O2143" s="17"/>
      <c r="P2143" s="17"/>
      <c r="Q2143" s="17"/>
      <c r="R2143" s="17"/>
      <c r="S2143" s="17"/>
      <c r="T2143" s="17"/>
    </row>
    <row r="2144" spans="1:20" x14ac:dyDescent="0.25">
      <c r="A2144" s="17"/>
      <c r="B2144" s="17"/>
      <c r="C2144" s="17"/>
      <c r="D2144" s="17"/>
      <c r="E2144" s="17"/>
      <c r="F2144" s="17"/>
      <c r="G2144" s="17"/>
      <c r="H2144" s="17"/>
      <c r="I2144" s="17"/>
      <c r="J2144" s="17"/>
      <c r="K2144" s="17"/>
      <c r="L2144" s="17"/>
      <c r="M2144" s="17"/>
      <c r="N2144" s="17"/>
      <c r="O2144" s="17"/>
      <c r="P2144" s="17"/>
      <c r="Q2144" s="17"/>
      <c r="R2144" s="17"/>
      <c r="S2144" s="17"/>
      <c r="T2144" s="17"/>
    </row>
    <row r="2145" spans="1:20" x14ac:dyDescent="0.25">
      <c r="A2145" s="17"/>
      <c r="B2145" s="17"/>
      <c r="C2145" s="17"/>
      <c r="D2145" s="17"/>
      <c r="E2145" s="17"/>
      <c r="F2145" s="17"/>
      <c r="G2145" s="17"/>
      <c r="H2145" s="17"/>
      <c r="I2145" s="17"/>
      <c r="J2145" s="17"/>
      <c r="K2145" s="17"/>
      <c r="L2145" s="17"/>
      <c r="M2145" s="17"/>
      <c r="N2145" s="17"/>
      <c r="O2145" s="17"/>
      <c r="P2145" s="17"/>
      <c r="Q2145" s="17"/>
      <c r="R2145" s="17"/>
      <c r="S2145" s="17"/>
      <c r="T2145" s="17"/>
    </row>
    <row r="2146" spans="1:20" x14ac:dyDescent="0.25">
      <c r="A2146" s="17"/>
      <c r="B2146" s="17"/>
      <c r="C2146" s="17"/>
      <c r="D2146" s="17"/>
      <c r="E2146" s="17"/>
      <c r="F2146" s="17"/>
      <c r="G2146" s="17"/>
      <c r="H2146" s="17"/>
      <c r="I2146" s="17"/>
      <c r="J2146" s="17"/>
      <c r="K2146" s="17"/>
      <c r="L2146" s="17"/>
      <c r="M2146" s="17"/>
      <c r="N2146" s="17"/>
      <c r="O2146" s="17"/>
      <c r="P2146" s="17"/>
      <c r="Q2146" s="17"/>
      <c r="R2146" s="17"/>
      <c r="S2146" s="17"/>
      <c r="T2146" s="17"/>
    </row>
    <row r="2147" spans="1:20" x14ac:dyDescent="0.25">
      <c r="A2147" s="17"/>
      <c r="B2147" s="17"/>
      <c r="C2147" s="17"/>
      <c r="D2147" s="17"/>
      <c r="E2147" s="17"/>
      <c r="F2147" s="17"/>
      <c r="G2147" s="17"/>
      <c r="H2147" s="17"/>
      <c r="I2147" s="17"/>
      <c r="J2147" s="17"/>
      <c r="K2147" s="17"/>
      <c r="L2147" s="17"/>
      <c r="M2147" s="17"/>
      <c r="N2147" s="17"/>
      <c r="O2147" s="17"/>
      <c r="P2147" s="17"/>
      <c r="Q2147" s="17"/>
      <c r="R2147" s="17"/>
      <c r="S2147" s="17"/>
      <c r="T2147" s="17"/>
    </row>
    <row r="2148" spans="1:20" x14ac:dyDescent="0.25">
      <c r="A2148" s="17"/>
      <c r="B2148" s="17"/>
      <c r="C2148" s="17"/>
      <c r="D2148" s="17"/>
      <c r="E2148" s="17"/>
      <c r="F2148" s="17"/>
      <c r="G2148" s="17"/>
      <c r="H2148" s="17"/>
      <c r="I2148" s="17"/>
      <c r="J2148" s="17"/>
      <c r="K2148" s="17"/>
      <c r="L2148" s="17"/>
      <c r="M2148" s="17"/>
      <c r="N2148" s="17"/>
      <c r="O2148" s="17"/>
      <c r="P2148" s="17"/>
      <c r="Q2148" s="17"/>
      <c r="R2148" s="17"/>
      <c r="S2148" s="17"/>
      <c r="T2148" s="17"/>
    </row>
    <row r="2149" spans="1:20" x14ac:dyDescent="0.25">
      <c r="A2149" s="17"/>
      <c r="B2149" s="17"/>
      <c r="C2149" s="17"/>
      <c r="D2149" s="17"/>
      <c r="E2149" s="17"/>
      <c r="F2149" s="17"/>
      <c r="G2149" s="17"/>
      <c r="H2149" s="17"/>
      <c r="I2149" s="17"/>
      <c r="J2149" s="17"/>
      <c r="K2149" s="17"/>
      <c r="L2149" s="17"/>
      <c r="M2149" s="17"/>
      <c r="N2149" s="17"/>
      <c r="O2149" s="17"/>
      <c r="P2149" s="17"/>
      <c r="Q2149" s="17"/>
      <c r="R2149" s="17"/>
      <c r="S2149" s="17"/>
      <c r="T2149" s="17"/>
    </row>
    <row r="2150" spans="1:20" x14ac:dyDescent="0.25">
      <c r="A2150" s="17"/>
      <c r="B2150" s="17"/>
      <c r="C2150" s="17"/>
      <c r="D2150" s="17"/>
      <c r="E2150" s="17"/>
      <c r="F2150" s="17"/>
      <c r="G2150" s="17"/>
      <c r="H2150" s="17"/>
      <c r="I2150" s="17"/>
      <c r="J2150" s="17"/>
      <c r="K2150" s="17"/>
      <c r="L2150" s="17"/>
      <c r="M2150" s="17"/>
      <c r="N2150" s="17"/>
      <c r="O2150" s="17"/>
      <c r="P2150" s="17"/>
      <c r="Q2150" s="17"/>
      <c r="R2150" s="17"/>
      <c r="S2150" s="17"/>
      <c r="T2150" s="17"/>
    </row>
    <row r="2151" spans="1:20" x14ac:dyDescent="0.25">
      <c r="A2151" s="17"/>
      <c r="B2151" s="17"/>
      <c r="C2151" s="17"/>
      <c r="D2151" s="17"/>
      <c r="E2151" s="17"/>
      <c r="F2151" s="17"/>
      <c r="G2151" s="17"/>
      <c r="H2151" s="17"/>
      <c r="I2151" s="17"/>
      <c r="J2151" s="17"/>
      <c r="K2151" s="17"/>
      <c r="L2151" s="17"/>
      <c r="M2151" s="17"/>
      <c r="N2151" s="17"/>
      <c r="O2151" s="17"/>
      <c r="P2151" s="17"/>
      <c r="Q2151" s="17"/>
      <c r="R2151" s="17"/>
      <c r="S2151" s="17"/>
      <c r="T2151" s="17"/>
    </row>
    <row r="2152" spans="1:20" x14ac:dyDescent="0.25">
      <c r="A2152" s="17"/>
      <c r="B2152" s="17"/>
      <c r="C2152" s="17"/>
      <c r="D2152" s="17"/>
      <c r="E2152" s="17"/>
      <c r="F2152" s="17"/>
      <c r="G2152" s="17"/>
      <c r="H2152" s="17"/>
      <c r="I2152" s="17"/>
      <c r="J2152" s="17"/>
      <c r="K2152" s="17"/>
      <c r="L2152" s="17"/>
      <c r="M2152" s="17"/>
      <c r="N2152" s="17"/>
      <c r="O2152" s="17"/>
      <c r="P2152" s="17"/>
      <c r="Q2152" s="17"/>
      <c r="R2152" s="17"/>
      <c r="S2152" s="17"/>
      <c r="T2152" s="17"/>
    </row>
    <row r="2153" spans="1:20" x14ac:dyDescent="0.25">
      <c r="A2153" s="17"/>
      <c r="B2153" s="17"/>
      <c r="C2153" s="17"/>
      <c r="D2153" s="17"/>
      <c r="E2153" s="17"/>
      <c r="F2153" s="17"/>
      <c r="G2153" s="17"/>
      <c r="H2153" s="17"/>
      <c r="I2153" s="17"/>
      <c r="J2153" s="17"/>
      <c r="K2153" s="17"/>
      <c r="L2153" s="17"/>
      <c r="M2153" s="17"/>
      <c r="N2153" s="17"/>
      <c r="O2153" s="17"/>
      <c r="P2153" s="17"/>
      <c r="Q2153" s="17"/>
      <c r="R2153" s="17"/>
      <c r="S2153" s="17"/>
      <c r="T2153" s="17"/>
    </row>
    <row r="2154" spans="1:20" x14ac:dyDescent="0.25">
      <c r="A2154" s="17"/>
      <c r="B2154" s="17"/>
      <c r="C2154" s="17"/>
      <c r="D2154" s="17"/>
      <c r="E2154" s="17"/>
      <c r="F2154" s="17"/>
      <c r="G2154" s="17"/>
      <c r="H2154" s="17"/>
      <c r="I2154" s="17"/>
      <c r="J2154" s="17"/>
      <c r="K2154" s="17"/>
      <c r="L2154" s="17"/>
      <c r="M2154" s="17"/>
      <c r="N2154" s="17"/>
      <c r="O2154" s="17"/>
      <c r="P2154" s="17"/>
      <c r="Q2154" s="17"/>
      <c r="R2154" s="17"/>
      <c r="S2154" s="17"/>
      <c r="T2154" s="17"/>
    </row>
    <row r="2155" spans="1:20" x14ac:dyDescent="0.25">
      <c r="A2155" s="17"/>
      <c r="B2155" s="17"/>
      <c r="C2155" s="17"/>
      <c r="D2155" s="17"/>
      <c r="E2155" s="17"/>
      <c r="F2155" s="17"/>
      <c r="G2155" s="17"/>
      <c r="H2155" s="17"/>
      <c r="I2155" s="17"/>
      <c r="J2155" s="17"/>
      <c r="K2155" s="17"/>
      <c r="L2155" s="17"/>
      <c r="M2155" s="17"/>
      <c r="N2155" s="17"/>
      <c r="O2155" s="17"/>
      <c r="P2155" s="17"/>
      <c r="Q2155" s="17"/>
      <c r="R2155" s="17"/>
      <c r="S2155" s="17"/>
      <c r="T2155" s="17"/>
    </row>
    <row r="2156" spans="1:20" x14ac:dyDescent="0.25">
      <c r="A2156" s="17"/>
      <c r="B2156" s="17"/>
      <c r="C2156" s="17"/>
      <c r="D2156" s="17"/>
      <c r="E2156" s="17"/>
      <c r="F2156" s="17"/>
      <c r="G2156" s="17"/>
      <c r="H2156" s="17"/>
      <c r="I2156" s="17"/>
      <c r="J2156" s="17"/>
      <c r="K2156" s="17"/>
      <c r="L2156" s="17"/>
      <c r="M2156" s="17"/>
      <c r="N2156" s="17"/>
      <c r="O2156" s="17"/>
      <c r="P2156" s="17"/>
      <c r="Q2156" s="17"/>
      <c r="R2156" s="17"/>
      <c r="S2156" s="17"/>
      <c r="T2156" s="17"/>
    </row>
    <row r="2157" spans="1:20" x14ac:dyDescent="0.25">
      <c r="A2157" s="17"/>
      <c r="B2157" s="17"/>
      <c r="C2157" s="17"/>
      <c r="D2157" s="17"/>
      <c r="E2157" s="17"/>
      <c r="F2157" s="17"/>
      <c r="G2157" s="17"/>
      <c r="H2157" s="17"/>
      <c r="I2157" s="17"/>
      <c r="J2157" s="17"/>
      <c r="K2157" s="17"/>
      <c r="L2157" s="17"/>
      <c r="M2157" s="17"/>
      <c r="N2157" s="17"/>
      <c r="O2157" s="17"/>
      <c r="P2157" s="17"/>
      <c r="Q2157" s="17"/>
      <c r="R2157" s="17"/>
      <c r="S2157" s="17"/>
      <c r="T2157" s="17"/>
    </row>
    <row r="2158" spans="1:20" x14ac:dyDescent="0.25">
      <c r="A2158" s="17"/>
      <c r="B2158" s="17"/>
      <c r="C2158" s="17"/>
      <c r="D2158" s="17"/>
      <c r="E2158" s="17"/>
      <c r="F2158" s="17"/>
      <c r="G2158" s="17"/>
      <c r="H2158" s="17"/>
      <c r="I2158" s="17"/>
      <c r="J2158" s="17"/>
      <c r="K2158" s="17"/>
      <c r="L2158" s="17"/>
      <c r="M2158" s="17"/>
      <c r="N2158" s="17"/>
      <c r="O2158" s="17"/>
      <c r="P2158" s="17"/>
      <c r="Q2158" s="17"/>
      <c r="R2158" s="17"/>
      <c r="S2158" s="17"/>
      <c r="T2158" s="17"/>
    </row>
    <row r="2159" spans="1:20" x14ac:dyDescent="0.25">
      <c r="A2159" s="17"/>
      <c r="B2159" s="17"/>
      <c r="C2159" s="17"/>
      <c r="D2159" s="17"/>
      <c r="E2159" s="17"/>
      <c r="F2159" s="17"/>
      <c r="G2159" s="17"/>
      <c r="H2159" s="17"/>
      <c r="I2159" s="17"/>
      <c r="J2159" s="17"/>
      <c r="K2159" s="17"/>
      <c r="L2159" s="17"/>
      <c r="M2159" s="17"/>
      <c r="N2159" s="17"/>
      <c r="O2159" s="17"/>
      <c r="P2159" s="17"/>
      <c r="Q2159" s="17"/>
      <c r="R2159" s="17"/>
      <c r="S2159" s="17"/>
      <c r="T2159" s="17"/>
    </row>
    <row r="2160" spans="1:20" x14ac:dyDescent="0.25">
      <c r="A2160" s="17"/>
      <c r="B2160" s="17"/>
      <c r="C2160" s="17"/>
      <c r="D2160" s="17"/>
      <c r="E2160" s="17"/>
      <c r="F2160" s="17"/>
      <c r="G2160" s="17"/>
      <c r="H2160" s="17"/>
      <c r="I2160" s="17"/>
      <c r="J2160" s="17"/>
      <c r="K2160" s="17"/>
      <c r="L2160" s="17"/>
      <c r="M2160" s="17"/>
      <c r="N2160" s="17"/>
      <c r="O2160" s="17"/>
      <c r="P2160" s="17"/>
      <c r="Q2160" s="17"/>
      <c r="R2160" s="17"/>
      <c r="S2160" s="17"/>
      <c r="T2160" s="17"/>
    </row>
    <row r="2161" spans="1:20" x14ac:dyDescent="0.25">
      <c r="A2161" s="17"/>
      <c r="B2161" s="17"/>
      <c r="C2161" s="17"/>
      <c r="D2161" s="17"/>
      <c r="E2161" s="17"/>
      <c r="F2161" s="17"/>
      <c r="G2161" s="17"/>
      <c r="H2161" s="17"/>
      <c r="I2161" s="17"/>
      <c r="J2161" s="17"/>
      <c r="K2161" s="17"/>
      <c r="L2161" s="17"/>
      <c r="M2161" s="17"/>
      <c r="N2161" s="17"/>
      <c r="O2161" s="17"/>
      <c r="P2161" s="17"/>
      <c r="Q2161" s="17"/>
      <c r="R2161" s="17"/>
      <c r="S2161" s="17"/>
      <c r="T2161" s="17"/>
    </row>
    <row r="2162" spans="1:20" x14ac:dyDescent="0.25">
      <c r="A2162" s="17"/>
      <c r="B2162" s="17"/>
      <c r="C2162" s="17"/>
      <c r="D2162" s="17"/>
      <c r="E2162" s="17"/>
      <c r="F2162" s="17"/>
      <c r="G2162" s="17"/>
      <c r="H2162" s="17"/>
      <c r="I2162" s="17"/>
      <c r="J2162" s="17"/>
      <c r="K2162" s="17"/>
      <c r="L2162" s="17"/>
      <c r="M2162" s="17"/>
      <c r="N2162" s="17"/>
      <c r="O2162" s="17"/>
      <c r="P2162" s="17"/>
      <c r="Q2162" s="17"/>
      <c r="R2162" s="17"/>
      <c r="S2162" s="17"/>
      <c r="T2162" s="17"/>
    </row>
    <row r="2163" spans="1:20" x14ac:dyDescent="0.25">
      <c r="A2163" s="17"/>
      <c r="B2163" s="17"/>
      <c r="C2163" s="17"/>
      <c r="D2163" s="17"/>
      <c r="E2163" s="17"/>
      <c r="F2163" s="17"/>
      <c r="G2163" s="17"/>
      <c r="H2163" s="17"/>
      <c r="I2163" s="17"/>
      <c r="J2163" s="17"/>
      <c r="K2163" s="17"/>
      <c r="L2163" s="17"/>
      <c r="M2163" s="17"/>
      <c r="N2163" s="17"/>
      <c r="O2163" s="17"/>
      <c r="P2163" s="17"/>
      <c r="Q2163" s="17"/>
      <c r="R2163" s="17"/>
      <c r="S2163" s="17"/>
      <c r="T2163" s="17"/>
    </row>
    <row r="2164" spans="1:20" x14ac:dyDescent="0.25">
      <c r="A2164" s="17"/>
      <c r="B2164" s="17"/>
      <c r="C2164" s="17"/>
      <c r="D2164" s="17"/>
      <c r="E2164" s="17"/>
      <c r="F2164" s="17"/>
      <c r="G2164" s="17"/>
      <c r="H2164" s="17"/>
      <c r="I2164" s="17"/>
      <c r="J2164" s="17"/>
      <c r="K2164" s="17"/>
      <c r="L2164" s="17"/>
      <c r="M2164" s="17"/>
      <c r="N2164" s="17"/>
      <c r="O2164" s="17"/>
      <c r="P2164" s="17"/>
      <c r="Q2164" s="17"/>
      <c r="R2164" s="17"/>
      <c r="S2164" s="17"/>
      <c r="T2164" s="17"/>
    </row>
    <row r="2165" spans="1:20" x14ac:dyDescent="0.25">
      <c r="A2165" s="17"/>
      <c r="B2165" s="17"/>
      <c r="C2165" s="17"/>
      <c r="D2165" s="17"/>
      <c r="E2165" s="17"/>
      <c r="F2165" s="17"/>
      <c r="G2165" s="17"/>
      <c r="H2165" s="17"/>
      <c r="I2165" s="17"/>
      <c r="J2165" s="17"/>
      <c r="K2165" s="17"/>
      <c r="L2165" s="17"/>
      <c r="M2165" s="17"/>
      <c r="N2165" s="17"/>
      <c r="O2165" s="17"/>
      <c r="P2165" s="17"/>
      <c r="Q2165" s="17"/>
      <c r="R2165" s="17"/>
      <c r="S2165" s="17"/>
      <c r="T2165" s="17"/>
    </row>
    <row r="2166" spans="1:20" x14ac:dyDescent="0.25">
      <c r="A2166" s="17"/>
      <c r="B2166" s="17"/>
      <c r="C2166" s="17"/>
      <c r="D2166" s="17"/>
      <c r="E2166" s="17"/>
      <c r="F2166" s="17"/>
      <c r="G2166" s="17"/>
      <c r="H2166" s="17"/>
      <c r="I2166" s="17"/>
      <c r="J2166" s="17"/>
      <c r="K2166" s="17"/>
      <c r="L2166" s="17"/>
      <c r="M2166" s="17"/>
      <c r="N2166" s="17"/>
      <c r="O2166" s="17"/>
      <c r="P2166" s="17"/>
      <c r="Q2166" s="17"/>
      <c r="R2166" s="17"/>
      <c r="S2166" s="17"/>
      <c r="T2166" s="17"/>
    </row>
    <row r="2167" spans="1:20" x14ac:dyDescent="0.25">
      <c r="A2167" s="17"/>
      <c r="B2167" s="17"/>
      <c r="C2167" s="17"/>
      <c r="D2167" s="17"/>
      <c r="E2167" s="17"/>
      <c r="F2167" s="17"/>
      <c r="G2167" s="17"/>
      <c r="H2167" s="17"/>
      <c r="I2167" s="17"/>
      <c r="J2167" s="17"/>
      <c r="K2167" s="17"/>
      <c r="L2167" s="17"/>
      <c r="M2167" s="17"/>
      <c r="N2167" s="17"/>
      <c r="O2167" s="17"/>
      <c r="P2167" s="17"/>
      <c r="Q2167" s="17"/>
      <c r="R2167" s="17"/>
      <c r="S2167" s="17"/>
      <c r="T2167" s="17"/>
    </row>
    <row r="2168" spans="1:20" x14ac:dyDescent="0.25">
      <c r="A2168" s="17"/>
      <c r="B2168" s="17"/>
      <c r="C2168" s="17"/>
      <c r="D2168" s="17"/>
      <c r="E2168" s="17"/>
      <c r="F2168" s="17"/>
      <c r="G2168" s="17"/>
      <c r="H2168" s="17"/>
      <c r="I2168" s="17"/>
      <c r="J2168" s="17"/>
      <c r="K2168" s="17"/>
      <c r="L2168" s="17"/>
      <c r="M2168" s="17"/>
      <c r="N2168" s="17"/>
      <c r="O2168" s="17"/>
      <c r="P2168" s="17"/>
      <c r="Q2168" s="17"/>
      <c r="R2168" s="17"/>
      <c r="S2168" s="17"/>
      <c r="T2168" s="17"/>
    </row>
    <row r="2169" spans="1:20" x14ac:dyDescent="0.25">
      <c r="A2169" s="17"/>
      <c r="B2169" s="17"/>
      <c r="C2169" s="17"/>
      <c r="D2169" s="17"/>
      <c r="E2169" s="17"/>
      <c r="F2169" s="17"/>
      <c r="G2169" s="17"/>
      <c r="H2169" s="17"/>
      <c r="I2169" s="17"/>
      <c r="J2169" s="17"/>
      <c r="K2169" s="17"/>
      <c r="L2169" s="17"/>
      <c r="M2169" s="17"/>
      <c r="N2169" s="17"/>
      <c r="O2169" s="17"/>
      <c r="P2169" s="17"/>
      <c r="Q2169" s="17"/>
      <c r="R2169" s="17"/>
      <c r="S2169" s="17"/>
      <c r="T2169" s="17"/>
    </row>
    <row r="2170" spans="1:20" x14ac:dyDescent="0.25">
      <c r="A2170" s="17"/>
      <c r="B2170" s="17"/>
      <c r="C2170" s="17"/>
      <c r="D2170" s="17"/>
      <c r="E2170" s="17"/>
      <c r="F2170" s="17"/>
      <c r="G2170" s="17"/>
      <c r="H2170" s="17"/>
      <c r="I2170" s="17"/>
      <c r="J2170" s="17"/>
      <c r="K2170" s="17"/>
      <c r="L2170" s="17"/>
      <c r="M2170" s="17"/>
      <c r="N2170" s="17"/>
      <c r="O2170" s="17"/>
      <c r="P2170" s="17"/>
      <c r="Q2170" s="17"/>
      <c r="R2170" s="17"/>
      <c r="S2170" s="17"/>
      <c r="T2170" s="17"/>
    </row>
    <row r="2171" spans="1:20" x14ac:dyDescent="0.25">
      <c r="A2171" s="17"/>
      <c r="B2171" s="17"/>
      <c r="C2171" s="17"/>
      <c r="D2171" s="17"/>
      <c r="E2171" s="17"/>
      <c r="F2171" s="17"/>
      <c r="G2171" s="17"/>
      <c r="H2171" s="17"/>
      <c r="I2171" s="17"/>
      <c r="J2171" s="17"/>
      <c r="K2171" s="17"/>
      <c r="L2171" s="17"/>
      <c r="M2171" s="17"/>
      <c r="N2171" s="17"/>
      <c r="O2171" s="17"/>
      <c r="P2171" s="17"/>
      <c r="Q2171" s="17"/>
      <c r="R2171" s="17"/>
      <c r="S2171" s="17"/>
      <c r="T2171" s="17"/>
    </row>
    <row r="2172" spans="1:20" x14ac:dyDescent="0.25">
      <c r="A2172" s="17"/>
      <c r="B2172" s="17"/>
      <c r="C2172" s="17"/>
      <c r="D2172" s="17"/>
      <c r="E2172" s="17"/>
      <c r="F2172" s="17"/>
      <c r="G2172" s="17"/>
      <c r="H2172" s="17"/>
      <c r="I2172" s="17"/>
      <c r="J2172" s="17"/>
      <c r="K2172" s="17"/>
      <c r="L2172" s="17"/>
      <c r="M2172" s="17"/>
      <c r="N2172" s="17"/>
      <c r="O2172" s="17"/>
      <c r="P2172" s="17"/>
      <c r="Q2172" s="17"/>
      <c r="R2172" s="17"/>
      <c r="S2172" s="17"/>
      <c r="T2172" s="17"/>
    </row>
    <row r="2173" spans="1:20" x14ac:dyDescent="0.25">
      <c r="A2173" s="17"/>
      <c r="B2173" s="17"/>
      <c r="C2173" s="17"/>
      <c r="D2173" s="17"/>
      <c r="E2173" s="17"/>
      <c r="F2173" s="17"/>
      <c r="G2173" s="17"/>
      <c r="H2173" s="17"/>
      <c r="I2173" s="17"/>
      <c r="J2173" s="17"/>
      <c r="K2173" s="17"/>
      <c r="L2173" s="17"/>
      <c r="M2173" s="17"/>
      <c r="N2173" s="17"/>
      <c r="O2173" s="17"/>
      <c r="P2173" s="17"/>
      <c r="Q2173" s="17"/>
      <c r="R2173" s="17"/>
      <c r="S2173" s="17"/>
      <c r="T2173" s="17"/>
    </row>
    <row r="2174" spans="1:20" x14ac:dyDescent="0.25">
      <c r="A2174" s="17"/>
      <c r="B2174" s="17"/>
      <c r="C2174" s="17"/>
      <c r="D2174" s="17"/>
      <c r="E2174" s="17"/>
      <c r="F2174" s="17"/>
      <c r="G2174" s="17"/>
      <c r="H2174" s="17"/>
      <c r="I2174" s="17"/>
      <c r="J2174" s="17"/>
      <c r="K2174" s="17"/>
      <c r="L2174" s="17"/>
      <c r="M2174" s="17"/>
      <c r="N2174" s="17"/>
      <c r="O2174" s="17"/>
      <c r="P2174" s="17"/>
      <c r="Q2174" s="17"/>
      <c r="R2174" s="17"/>
      <c r="S2174" s="17"/>
      <c r="T2174" s="17"/>
    </row>
    <row r="2175" spans="1:20" x14ac:dyDescent="0.25">
      <c r="A2175" s="17"/>
      <c r="B2175" s="17"/>
      <c r="C2175" s="17"/>
      <c r="D2175" s="17"/>
      <c r="E2175" s="17"/>
      <c r="F2175" s="17"/>
      <c r="G2175" s="17"/>
      <c r="H2175" s="17"/>
      <c r="I2175" s="17"/>
      <c r="J2175" s="17"/>
      <c r="K2175" s="17"/>
      <c r="L2175" s="17"/>
      <c r="M2175" s="17"/>
      <c r="N2175" s="17"/>
      <c r="O2175" s="17"/>
      <c r="P2175" s="17"/>
      <c r="Q2175" s="17"/>
      <c r="R2175" s="17"/>
      <c r="S2175" s="17"/>
      <c r="T2175" s="17"/>
    </row>
    <row r="2176" spans="1:20" x14ac:dyDescent="0.25">
      <c r="A2176" s="17"/>
      <c r="B2176" s="17"/>
      <c r="C2176" s="17"/>
      <c r="D2176" s="17"/>
      <c r="E2176" s="17"/>
      <c r="F2176" s="17"/>
      <c r="G2176" s="17"/>
      <c r="H2176" s="17"/>
      <c r="I2176" s="17"/>
      <c r="J2176" s="17"/>
      <c r="K2176" s="17"/>
      <c r="L2176" s="17"/>
      <c r="M2176" s="17"/>
      <c r="N2176" s="17"/>
      <c r="O2176" s="17"/>
      <c r="P2176" s="17"/>
      <c r="Q2176" s="17"/>
      <c r="R2176" s="17"/>
      <c r="S2176" s="17"/>
      <c r="T2176" s="17"/>
    </row>
    <row r="2177" spans="1:20" x14ac:dyDescent="0.25">
      <c r="A2177" s="17"/>
      <c r="B2177" s="17"/>
      <c r="C2177" s="17"/>
      <c r="D2177" s="17"/>
      <c r="E2177" s="17"/>
      <c r="F2177" s="17"/>
      <c r="G2177" s="17"/>
      <c r="H2177" s="17"/>
      <c r="I2177" s="17"/>
      <c r="J2177" s="17"/>
      <c r="K2177" s="17"/>
      <c r="L2177" s="17"/>
      <c r="M2177" s="17"/>
      <c r="N2177" s="17"/>
      <c r="O2177" s="17"/>
      <c r="P2177" s="17"/>
      <c r="Q2177" s="17"/>
      <c r="R2177" s="17"/>
      <c r="S2177" s="17"/>
      <c r="T2177" s="17"/>
    </row>
    <row r="2178" spans="1:20" x14ac:dyDescent="0.25">
      <c r="A2178" s="17"/>
      <c r="B2178" s="17"/>
      <c r="C2178" s="17"/>
      <c r="D2178" s="17"/>
      <c r="E2178" s="17"/>
      <c r="F2178" s="17"/>
      <c r="G2178" s="17"/>
      <c r="H2178" s="17"/>
      <c r="I2178" s="17"/>
      <c r="J2178" s="17"/>
      <c r="K2178" s="17"/>
      <c r="L2178" s="17"/>
      <c r="M2178" s="17"/>
      <c r="N2178" s="17"/>
      <c r="O2178" s="17"/>
      <c r="P2178" s="17"/>
      <c r="Q2178" s="17"/>
      <c r="R2178" s="17"/>
      <c r="S2178" s="17"/>
      <c r="T2178" s="17"/>
    </row>
    <row r="2179" spans="1:20" x14ac:dyDescent="0.25">
      <c r="A2179" s="17"/>
      <c r="B2179" s="17"/>
      <c r="C2179" s="17"/>
      <c r="D2179" s="17"/>
      <c r="E2179" s="17"/>
      <c r="F2179" s="17"/>
      <c r="G2179" s="17"/>
      <c r="H2179" s="17"/>
      <c r="I2179" s="17"/>
      <c r="J2179" s="17"/>
      <c r="K2179" s="17"/>
      <c r="L2179" s="17"/>
      <c r="M2179" s="17"/>
      <c r="N2179" s="17"/>
      <c r="O2179" s="17"/>
      <c r="P2179" s="17"/>
      <c r="Q2179" s="17"/>
      <c r="R2179" s="17"/>
      <c r="S2179" s="17"/>
      <c r="T2179" s="17"/>
    </row>
    <row r="2180" spans="1:20" x14ac:dyDescent="0.25">
      <c r="A2180" s="17"/>
      <c r="B2180" s="17"/>
      <c r="C2180" s="17"/>
      <c r="D2180" s="17"/>
      <c r="E2180" s="17"/>
      <c r="F2180" s="17"/>
      <c r="G2180" s="17"/>
      <c r="H2180" s="17"/>
      <c r="I2180" s="17"/>
      <c r="J2180" s="17"/>
      <c r="K2180" s="17"/>
      <c r="L2180" s="17"/>
      <c r="M2180" s="17"/>
      <c r="N2180" s="17"/>
      <c r="O2180" s="17"/>
      <c r="P2180" s="17"/>
      <c r="Q2180" s="17"/>
      <c r="R2180" s="17"/>
      <c r="S2180" s="17"/>
      <c r="T2180" s="17"/>
    </row>
    <row r="2181" spans="1:20" x14ac:dyDescent="0.25">
      <c r="A2181" s="17"/>
      <c r="B2181" s="17"/>
      <c r="C2181" s="17"/>
      <c r="D2181" s="17"/>
      <c r="E2181" s="17"/>
      <c r="F2181" s="17"/>
      <c r="G2181" s="17"/>
      <c r="H2181" s="17"/>
      <c r="I2181" s="17"/>
      <c r="J2181" s="17"/>
      <c r="K2181" s="17"/>
      <c r="L2181" s="17"/>
      <c r="M2181" s="17"/>
      <c r="N2181" s="17"/>
      <c r="O2181" s="17"/>
      <c r="P2181" s="17"/>
      <c r="Q2181" s="17"/>
      <c r="R2181" s="17"/>
      <c r="S2181" s="17"/>
      <c r="T2181" s="17"/>
    </row>
    <row r="2182" spans="1:20" x14ac:dyDescent="0.25">
      <c r="A2182" s="17"/>
      <c r="B2182" s="17"/>
      <c r="C2182" s="17"/>
      <c r="D2182" s="17"/>
      <c r="E2182" s="17"/>
      <c r="F2182" s="17"/>
      <c r="G2182" s="17"/>
      <c r="H2182" s="17"/>
      <c r="I2182" s="17"/>
      <c r="J2182" s="17"/>
      <c r="K2182" s="17"/>
      <c r="L2182" s="17"/>
      <c r="M2182" s="17"/>
      <c r="N2182" s="17"/>
      <c r="O2182" s="17"/>
      <c r="P2182" s="17"/>
      <c r="Q2182" s="17"/>
      <c r="R2182" s="17"/>
      <c r="S2182" s="17"/>
      <c r="T2182" s="17"/>
    </row>
    <row r="2183" spans="1:20" x14ac:dyDescent="0.25">
      <c r="A2183" s="17"/>
      <c r="B2183" s="17"/>
      <c r="C2183" s="17"/>
      <c r="D2183" s="17"/>
      <c r="E2183" s="17"/>
      <c r="F2183" s="17"/>
      <c r="G2183" s="17"/>
      <c r="H2183" s="17"/>
      <c r="I2183" s="17"/>
      <c r="J2183" s="17"/>
      <c r="K2183" s="17"/>
      <c r="L2183" s="17"/>
      <c r="M2183" s="17"/>
      <c r="N2183" s="17"/>
      <c r="O2183" s="17"/>
      <c r="P2183" s="17"/>
      <c r="Q2183" s="17"/>
      <c r="R2183" s="17"/>
      <c r="S2183" s="17"/>
      <c r="T2183" s="17"/>
    </row>
    <row r="2184" spans="1:20" x14ac:dyDescent="0.25">
      <c r="A2184" s="17"/>
      <c r="B2184" s="17"/>
      <c r="C2184" s="17"/>
      <c r="D2184" s="17"/>
      <c r="E2184" s="17"/>
      <c r="F2184" s="17"/>
      <c r="G2184" s="17"/>
      <c r="H2184" s="17"/>
      <c r="I2184" s="17"/>
      <c r="J2184" s="17"/>
      <c r="K2184" s="17"/>
      <c r="L2184" s="17"/>
      <c r="M2184" s="17"/>
      <c r="N2184" s="17"/>
      <c r="O2184" s="17"/>
      <c r="P2184" s="17"/>
      <c r="Q2184" s="17"/>
      <c r="R2184" s="17"/>
      <c r="S2184" s="17"/>
      <c r="T2184" s="17"/>
    </row>
    <row r="2185" spans="1:20" x14ac:dyDescent="0.25">
      <c r="A2185" s="17"/>
      <c r="B2185" s="17"/>
      <c r="C2185" s="17"/>
      <c r="D2185" s="17"/>
      <c r="E2185" s="17"/>
      <c r="F2185" s="17"/>
      <c r="G2185" s="17"/>
      <c r="H2185" s="17"/>
      <c r="I2185" s="17"/>
      <c r="J2185" s="17"/>
      <c r="K2185" s="17"/>
      <c r="L2185" s="17"/>
      <c r="M2185" s="17"/>
      <c r="N2185" s="17"/>
      <c r="O2185" s="17"/>
      <c r="P2185" s="17"/>
      <c r="Q2185" s="17"/>
      <c r="R2185" s="17"/>
      <c r="S2185" s="17"/>
      <c r="T2185" s="17"/>
    </row>
    <row r="2186" spans="1:20" x14ac:dyDescent="0.25">
      <c r="A2186" s="17"/>
      <c r="B2186" s="17"/>
      <c r="C2186" s="17"/>
      <c r="D2186" s="17"/>
      <c r="E2186" s="17"/>
      <c r="F2186" s="17"/>
      <c r="G2186" s="17"/>
      <c r="H2186" s="17"/>
      <c r="I2186" s="17"/>
      <c r="J2186" s="17"/>
      <c r="K2186" s="17"/>
      <c r="L2186" s="17"/>
      <c r="M2186" s="17"/>
      <c r="N2186" s="17"/>
      <c r="O2186" s="17"/>
      <c r="P2186" s="17"/>
      <c r="Q2186" s="17"/>
      <c r="R2186" s="17"/>
      <c r="S2186" s="17"/>
      <c r="T2186" s="17"/>
    </row>
    <row r="2187" spans="1:20" x14ac:dyDescent="0.25">
      <c r="A2187" s="17"/>
      <c r="B2187" s="17"/>
      <c r="C2187" s="17"/>
      <c r="D2187" s="17"/>
      <c r="E2187" s="17"/>
      <c r="F2187" s="17"/>
      <c r="G2187" s="17"/>
      <c r="H2187" s="17"/>
      <c r="I2187" s="17"/>
      <c r="J2187" s="17"/>
      <c r="K2187" s="17"/>
      <c r="L2187" s="17"/>
      <c r="M2187" s="17"/>
      <c r="N2187" s="17"/>
      <c r="O2187" s="17"/>
      <c r="P2187" s="17"/>
      <c r="Q2187" s="17"/>
      <c r="R2187" s="17"/>
      <c r="S2187" s="17"/>
      <c r="T2187" s="17"/>
    </row>
    <row r="2188" spans="1:20" x14ac:dyDescent="0.25">
      <c r="A2188" s="17"/>
      <c r="B2188" s="17"/>
      <c r="C2188" s="17"/>
      <c r="D2188" s="17"/>
      <c r="E2188" s="17"/>
      <c r="F2188" s="17"/>
      <c r="G2188" s="17"/>
      <c r="H2188" s="17"/>
      <c r="I2188" s="17"/>
      <c r="J2188" s="17"/>
      <c r="K2188" s="17"/>
      <c r="L2188" s="17"/>
      <c r="M2188" s="17"/>
      <c r="N2188" s="17"/>
      <c r="O2188" s="17"/>
      <c r="P2188" s="17"/>
      <c r="Q2188" s="17"/>
      <c r="R2188" s="17"/>
      <c r="S2188" s="17"/>
      <c r="T2188" s="17"/>
    </row>
    <row r="2189" spans="1:20" x14ac:dyDescent="0.25">
      <c r="A2189" s="17"/>
      <c r="B2189" s="17"/>
      <c r="C2189" s="17"/>
      <c r="D2189" s="17"/>
      <c r="E2189" s="17"/>
      <c r="F2189" s="17"/>
      <c r="G2189" s="17"/>
      <c r="H2189" s="17"/>
      <c r="I2189" s="17"/>
      <c r="J2189" s="17"/>
      <c r="K2189" s="17"/>
      <c r="L2189" s="17"/>
      <c r="M2189" s="17"/>
      <c r="N2189" s="17"/>
      <c r="O2189" s="17"/>
      <c r="P2189" s="17"/>
      <c r="Q2189" s="17"/>
      <c r="R2189" s="17"/>
      <c r="S2189" s="17"/>
      <c r="T2189" s="17"/>
    </row>
    <row r="2190" spans="1:20" x14ac:dyDescent="0.25">
      <c r="A2190" s="17"/>
      <c r="B2190" s="17"/>
      <c r="C2190" s="17"/>
      <c r="D2190" s="17"/>
      <c r="E2190" s="17"/>
      <c r="F2190" s="17"/>
      <c r="G2190" s="17"/>
      <c r="H2190" s="17"/>
      <c r="I2190" s="17"/>
      <c r="J2190" s="17"/>
      <c r="K2190" s="17"/>
      <c r="L2190" s="17"/>
      <c r="M2190" s="17"/>
      <c r="N2190" s="17"/>
      <c r="O2190" s="17"/>
      <c r="P2190" s="17"/>
      <c r="Q2190" s="17"/>
      <c r="R2190" s="17"/>
      <c r="S2190" s="17"/>
      <c r="T2190" s="17"/>
    </row>
    <row r="2191" spans="1:20" x14ac:dyDescent="0.25">
      <c r="A2191" s="17"/>
      <c r="B2191" s="17"/>
      <c r="C2191" s="17"/>
      <c r="D2191" s="17"/>
      <c r="E2191" s="17"/>
      <c r="F2191" s="17"/>
      <c r="G2191" s="17"/>
      <c r="H2191" s="17"/>
      <c r="I2191" s="17"/>
      <c r="J2191" s="17"/>
      <c r="K2191" s="17"/>
      <c r="L2191" s="17"/>
      <c r="M2191" s="17"/>
      <c r="N2191" s="17"/>
      <c r="O2191" s="17"/>
      <c r="P2191" s="17"/>
      <c r="Q2191" s="17"/>
      <c r="R2191" s="17"/>
      <c r="S2191" s="17"/>
      <c r="T2191" s="17"/>
    </row>
    <row r="2192" spans="1:20" x14ac:dyDescent="0.25">
      <c r="A2192" s="17"/>
      <c r="B2192" s="17"/>
      <c r="C2192" s="17"/>
      <c r="D2192" s="17"/>
      <c r="E2192" s="17"/>
      <c r="F2192" s="17"/>
      <c r="G2192" s="17"/>
      <c r="H2192" s="17"/>
      <c r="I2192" s="17"/>
      <c r="J2192" s="17"/>
      <c r="K2192" s="17"/>
      <c r="L2192" s="17"/>
      <c r="M2192" s="17"/>
      <c r="N2192" s="17"/>
      <c r="O2192" s="17"/>
      <c r="P2192" s="17"/>
      <c r="Q2192" s="17"/>
      <c r="R2192" s="17"/>
      <c r="S2192" s="17"/>
      <c r="T2192" s="17"/>
    </row>
    <row r="2193" spans="1:20" x14ac:dyDescent="0.25">
      <c r="A2193" s="17"/>
      <c r="B2193" s="17"/>
      <c r="C2193" s="17"/>
      <c r="D2193" s="17"/>
      <c r="E2193" s="17"/>
      <c r="F2193" s="17"/>
      <c r="G2193" s="17"/>
      <c r="H2193" s="17"/>
      <c r="I2193" s="17"/>
      <c r="J2193" s="17"/>
      <c r="K2193" s="17"/>
      <c r="L2193" s="17"/>
      <c r="M2193" s="17"/>
      <c r="N2193" s="17"/>
      <c r="O2193" s="17"/>
      <c r="P2193" s="17"/>
      <c r="Q2193" s="17"/>
      <c r="R2193" s="17"/>
      <c r="S2193" s="17"/>
      <c r="T2193" s="17"/>
    </row>
    <row r="2194" spans="1:20" x14ac:dyDescent="0.25">
      <c r="A2194" s="17"/>
      <c r="B2194" s="17"/>
      <c r="C2194" s="17"/>
      <c r="D2194" s="17"/>
      <c r="E2194" s="17"/>
      <c r="F2194" s="17"/>
      <c r="G2194" s="17"/>
      <c r="H2194" s="17"/>
      <c r="I2194" s="17"/>
      <c r="J2194" s="17"/>
      <c r="K2194" s="17"/>
      <c r="L2194" s="17"/>
      <c r="M2194" s="17"/>
      <c r="N2194" s="17"/>
      <c r="O2194" s="17"/>
      <c r="P2194" s="17"/>
      <c r="Q2194" s="17"/>
      <c r="R2194" s="17"/>
      <c r="S2194" s="17"/>
      <c r="T2194" s="17"/>
    </row>
    <row r="2195" spans="1:20" x14ac:dyDescent="0.25">
      <c r="A2195" s="17"/>
      <c r="B2195" s="17"/>
      <c r="C2195" s="17"/>
      <c r="D2195" s="17"/>
      <c r="E2195" s="17"/>
      <c r="F2195" s="17"/>
      <c r="G2195" s="17"/>
      <c r="H2195" s="17"/>
      <c r="I2195" s="17"/>
      <c r="J2195" s="17"/>
      <c r="K2195" s="17"/>
      <c r="L2195" s="17"/>
      <c r="M2195" s="17"/>
      <c r="N2195" s="17"/>
      <c r="O2195" s="17"/>
      <c r="P2195" s="17"/>
      <c r="Q2195" s="17"/>
      <c r="R2195" s="17"/>
      <c r="S2195" s="17"/>
      <c r="T2195" s="17"/>
    </row>
    <row r="2196" spans="1:20" x14ac:dyDescent="0.25">
      <c r="A2196" s="17"/>
      <c r="B2196" s="17"/>
      <c r="C2196" s="17"/>
      <c r="D2196" s="17"/>
      <c r="E2196" s="17"/>
      <c r="F2196" s="17"/>
      <c r="G2196" s="17"/>
      <c r="H2196" s="17"/>
      <c r="I2196" s="17"/>
      <c r="J2196" s="17"/>
      <c r="K2196" s="17"/>
      <c r="L2196" s="17"/>
      <c r="M2196" s="17"/>
      <c r="N2196" s="17"/>
      <c r="O2196" s="17"/>
      <c r="P2196" s="17"/>
      <c r="Q2196" s="17"/>
      <c r="R2196" s="17"/>
      <c r="S2196" s="17"/>
      <c r="T2196" s="17"/>
    </row>
    <row r="2197" spans="1:20" x14ac:dyDescent="0.25">
      <c r="A2197" s="17"/>
      <c r="B2197" s="17"/>
      <c r="C2197" s="17"/>
      <c r="D2197" s="17"/>
      <c r="E2197" s="17"/>
      <c r="F2197" s="17"/>
      <c r="G2197" s="17"/>
      <c r="H2197" s="17"/>
      <c r="I2197" s="17"/>
      <c r="J2197" s="17"/>
      <c r="K2197" s="17"/>
      <c r="L2197" s="17"/>
      <c r="M2197" s="17"/>
      <c r="N2197" s="17"/>
      <c r="O2197" s="17"/>
      <c r="P2197" s="17"/>
      <c r="Q2197" s="17"/>
      <c r="R2197" s="17"/>
      <c r="S2197" s="17"/>
      <c r="T2197" s="17"/>
    </row>
    <row r="2198" spans="1:20" x14ac:dyDescent="0.25">
      <c r="A2198" s="17"/>
      <c r="B2198" s="17"/>
      <c r="C2198" s="17"/>
      <c r="D2198" s="17"/>
      <c r="E2198" s="17"/>
      <c r="F2198" s="17"/>
      <c r="G2198" s="17"/>
      <c r="H2198" s="17"/>
      <c r="I2198" s="17"/>
      <c r="J2198" s="17"/>
      <c r="K2198" s="17"/>
      <c r="L2198" s="17"/>
      <c r="M2198" s="17"/>
      <c r="N2198" s="17"/>
      <c r="O2198" s="17"/>
      <c r="P2198" s="17"/>
      <c r="Q2198" s="17"/>
      <c r="R2198" s="17"/>
      <c r="S2198" s="17"/>
      <c r="T2198" s="17"/>
    </row>
    <row r="2199" spans="1:20" x14ac:dyDescent="0.25">
      <c r="A2199" s="17"/>
      <c r="B2199" s="17"/>
      <c r="C2199" s="17"/>
      <c r="D2199" s="17"/>
      <c r="E2199" s="17"/>
      <c r="F2199" s="17"/>
      <c r="G2199" s="17"/>
      <c r="H2199" s="17"/>
      <c r="I2199" s="17"/>
      <c r="J2199" s="17"/>
      <c r="K2199" s="17"/>
      <c r="L2199" s="17"/>
      <c r="M2199" s="17"/>
      <c r="N2199" s="17"/>
      <c r="O2199" s="17"/>
      <c r="P2199" s="17"/>
      <c r="Q2199" s="17"/>
      <c r="R2199" s="17"/>
      <c r="S2199" s="17"/>
      <c r="T2199" s="17"/>
    </row>
    <row r="2200" spans="1:20" x14ac:dyDescent="0.25">
      <c r="A2200" s="17"/>
      <c r="B2200" s="17"/>
      <c r="C2200" s="17"/>
      <c r="D2200" s="17"/>
      <c r="E2200" s="17"/>
      <c r="F2200" s="17"/>
      <c r="G2200" s="17"/>
      <c r="H2200" s="17"/>
      <c r="I2200" s="17"/>
      <c r="J2200" s="17"/>
      <c r="K2200" s="17"/>
      <c r="L2200" s="17"/>
      <c r="M2200" s="17"/>
      <c r="N2200" s="17"/>
      <c r="O2200" s="17"/>
      <c r="P2200" s="17"/>
      <c r="Q2200" s="17"/>
      <c r="R2200" s="17"/>
      <c r="S2200" s="17"/>
      <c r="T2200" s="17"/>
    </row>
    <row r="2201" spans="1:20" x14ac:dyDescent="0.25">
      <c r="A2201" s="17"/>
      <c r="B2201" s="17"/>
      <c r="C2201" s="17"/>
      <c r="D2201" s="17"/>
      <c r="E2201" s="17"/>
      <c r="F2201" s="17"/>
      <c r="G2201" s="17"/>
      <c r="H2201" s="17"/>
      <c r="I2201" s="17"/>
      <c r="J2201" s="17"/>
      <c r="K2201" s="17"/>
      <c r="L2201" s="17"/>
      <c r="M2201" s="17"/>
      <c r="N2201" s="17"/>
      <c r="O2201" s="17"/>
      <c r="P2201" s="17"/>
      <c r="Q2201" s="17"/>
      <c r="R2201" s="17"/>
      <c r="S2201" s="17"/>
      <c r="T2201" s="17"/>
    </row>
    <row r="2202" spans="1:20" x14ac:dyDescent="0.25">
      <c r="A2202" s="17"/>
      <c r="B2202" s="17"/>
      <c r="C2202" s="17"/>
      <c r="D2202" s="17"/>
      <c r="E2202" s="17"/>
      <c r="F2202" s="17"/>
      <c r="G2202" s="17"/>
      <c r="H2202" s="17"/>
      <c r="I2202" s="17"/>
      <c r="J2202" s="17"/>
      <c r="K2202" s="17"/>
      <c r="L2202" s="17"/>
      <c r="M2202" s="17"/>
      <c r="N2202" s="17"/>
      <c r="O2202" s="17"/>
      <c r="P2202" s="17"/>
      <c r="Q2202" s="17"/>
      <c r="R2202" s="17"/>
      <c r="S2202" s="17"/>
      <c r="T2202" s="17"/>
    </row>
    <row r="2203" spans="1:20" x14ac:dyDescent="0.25">
      <c r="A2203" s="17"/>
      <c r="B2203" s="17"/>
      <c r="C2203" s="17"/>
      <c r="D2203" s="17"/>
      <c r="E2203" s="17"/>
      <c r="F2203" s="17"/>
      <c r="G2203" s="17"/>
      <c r="H2203" s="17"/>
      <c r="I2203" s="17"/>
      <c r="J2203" s="17"/>
      <c r="K2203" s="17"/>
      <c r="L2203" s="17"/>
      <c r="M2203" s="17"/>
      <c r="N2203" s="17"/>
      <c r="O2203" s="17"/>
      <c r="P2203" s="17"/>
      <c r="Q2203" s="17"/>
      <c r="R2203" s="17"/>
      <c r="S2203" s="17"/>
      <c r="T2203" s="17"/>
    </row>
    <row r="2204" spans="1:20" x14ac:dyDescent="0.25">
      <c r="A2204" s="17"/>
      <c r="B2204" s="17"/>
      <c r="C2204" s="17"/>
      <c r="D2204" s="17"/>
      <c r="E2204" s="17"/>
      <c r="F2204" s="17"/>
      <c r="G2204" s="17"/>
      <c r="H2204" s="17"/>
      <c r="I2204" s="17"/>
      <c r="J2204" s="17"/>
      <c r="K2204" s="17"/>
      <c r="L2204" s="17"/>
      <c r="M2204" s="17"/>
      <c r="N2204" s="17"/>
      <c r="O2204" s="17"/>
      <c r="P2204" s="17"/>
      <c r="Q2204" s="17"/>
      <c r="R2204" s="17"/>
      <c r="S2204" s="17"/>
      <c r="T2204" s="17"/>
    </row>
    <row r="2205" spans="1:20" x14ac:dyDescent="0.25">
      <c r="A2205" s="17"/>
      <c r="B2205" s="17"/>
      <c r="C2205" s="17"/>
      <c r="D2205" s="17"/>
      <c r="E2205" s="17"/>
      <c r="F2205" s="17"/>
      <c r="G2205" s="17"/>
      <c r="H2205" s="17"/>
      <c r="I2205" s="17"/>
      <c r="J2205" s="17"/>
      <c r="K2205" s="17"/>
      <c r="L2205" s="17"/>
      <c r="M2205" s="17"/>
      <c r="N2205" s="17"/>
      <c r="O2205" s="17"/>
      <c r="P2205" s="17"/>
      <c r="Q2205" s="17"/>
      <c r="R2205" s="17"/>
      <c r="S2205" s="17"/>
      <c r="T2205" s="17"/>
    </row>
    <row r="2206" spans="1:20" x14ac:dyDescent="0.25">
      <c r="A2206" s="17"/>
      <c r="B2206" s="17"/>
      <c r="C2206" s="17"/>
      <c r="D2206" s="17"/>
      <c r="E2206" s="17"/>
      <c r="F2206" s="17"/>
      <c r="G2206" s="17"/>
      <c r="H2206" s="17"/>
      <c r="I2206" s="17"/>
      <c r="J2206" s="17"/>
      <c r="K2206" s="17"/>
      <c r="L2206" s="17"/>
      <c r="M2206" s="17"/>
      <c r="N2206" s="17"/>
      <c r="O2206" s="17"/>
      <c r="P2206" s="17"/>
      <c r="Q2206" s="17"/>
      <c r="R2206" s="17"/>
      <c r="S2206" s="17"/>
      <c r="T2206" s="17"/>
    </row>
    <row r="2207" spans="1:20" x14ac:dyDescent="0.25">
      <c r="A2207" s="17"/>
      <c r="B2207" s="17"/>
      <c r="C2207" s="17"/>
      <c r="D2207" s="17"/>
      <c r="E2207" s="17"/>
      <c r="F2207" s="17"/>
      <c r="G2207" s="17"/>
      <c r="H2207" s="17"/>
      <c r="I2207" s="17"/>
      <c r="J2207" s="17"/>
      <c r="K2207" s="17"/>
      <c r="L2207" s="17"/>
      <c r="M2207" s="17"/>
      <c r="N2207" s="17"/>
      <c r="O2207" s="17"/>
      <c r="P2207" s="17"/>
      <c r="Q2207" s="17"/>
      <c r="R2207" s="17"/>
      <c r="S2207" s="17"/>
      <c r="T2207" s="17"/>
    </row>
    <row r="2208" spans="1:20" x14ac:dyDescent="0.25">
      <c r="A2208" s="17"/>
      <c r="B2208" s="17"/>
      <c r="C2208" s="17"/>
      <c r="D2208" s="17"/>
      <c r="E2208" s="17"/>
      <c r="F2208" s="17"/>
      <c r="G2208" s="17"/>
      <c r="H2208" s="17"/>
      <c r="I2208" s="17"/>
      <c r="J2208" s="17"/>
      <c r="K2208" s="17"/>
      <c r="L2208" s="17"/>
      <c r="M2208" s="17"/>
      <c r="N2208" s="17"/>
      <c r="O2208" s="17"/>
      <c r="P2208" s="17"/>
      <c r="Q2208" s="17"/>
      <c r="R2208" s="17"/>
      <c r="S2208" s="17"/>
      <c r="T2208" s="17"/>
    </row>
    <row r="2209" spans="1:20" x14ac:dyDescent="0.25">
      <c r="A2209" s="17"/>
      <c r="B2209" s="17"/>
      <c r="C2209" s="17"/>
      <c r="D2209" s="17"/>
      <c r="E2209" s="17"/>
      <c r="F2209" s="17"/>
      <c r="G2209" s="17"/>
      <c r="H2209" s="17"/>
      <c r="I2209" s="17"/>
      <c r="J2209" s="17"/>
      <c r="K2209" s="17"/>
      <c r="L2209" s="17"/>
      <c r="M2209" s="17"/>
      <c r="N2209" s="17"/>
      <c r="O2209" s="17"/>
      <c r="P2209" s="17"/>
      <c r="Q2209" s="17"/>
      <c r="R2209" s="17"/>
      <c r="S2209" s="17"/>
      <c r="T2209" s="17"/>
    </row>
    <row r="2210" spans="1:20" x14ac:dyDescent="0.25">
      <c r="A2210" s="17"/>
      <c r="B2210" s="17"/>
      <c r="C2210" s="17"/>
      <c r="D2210" s="17"/>
      <c r="E2210" s="17"/>
      <c r="F2210" s="17"/>
      <c r="G2210" s="17"/>
      <c r="H2210" s="17"/>
      <c r="I2210" s="17"/>
      <c r="J2210" s="17"/>
      <c r="K2210" s="17"/>
      <c r="L2210" s="17"/>
      <c r="M2210" s="17"/>
      <c r="N2210" s="17"/>
      <c r="O2210" s="17"/>
      <c r="P2210" s="17"/>
      <c r="Q2210" s="17"/>
      <c r="R2210" s="17"/>
      <c r="S2210" s="17"/>
      <c r="T2210" s="17"/>
    </row>
    <row r="2211" spans="1:20" x14ac:dyDescent="0.25">
      <c r="A2211" s="17"/>
      <c r="B2211" s="17"/>
      <c r="C2211" s="17"/>
      <c r="D2211" s="17"/>
      <c r="E2211" s="17"/>
      <c r="F2211" s="17"/>
      <c r="G2211" s="17"/>
      <c r="H2211" s="17"/>
      <c r="I2211" s="17"/>
      <c r="J2211" s="17"/>
      <c r="K2211" s="17"/>
      <c r="L2211" s="17"/>
      <c r="M2211" s="17"/>
      <c r="N2211" s="17"/>
      <c r="O2211" s="17"/>
      <c r="P2211" s="17"/>
      <c r="Q2211" s="17"/>
      <c r="R2211" s="17"/>
      <c r="S2211" s="17"/>
      <c r="T2211" s="17"/>
    </row>
    <row r="2212" spans="1:20" x14ac:dyDescent="0.25">
      <c r="A2212" s="17"/>
      <c r="B2212" s="17"/>
      <c r="C2212" s="17"/>
      <c r="D2212" s="17"/>
      <c r="E2212" s="17"/>
      <c r="F2212" s="17"/>
      <c r="G2212" s="17"/>
      <c r="H2212" s="17"/>
      <c r="I2212" s="17"/>
      <c r="J2212" s="17"/>
      <c r="K2212" s="17"/>
      <c r="L2212" s="17"/>
      <c r="M2212" s="17"/>
      <c r="N2212" s="17"/>
      <c r="O2212" s="17"/>
      <c r="P2212" s="17"/>
      <c r="Q2212" s="17"/>
      <c r="R2212" s="17"/>
      <c r="S2212" s="17"/>
      <c r="T2212" s="17"/>
    </row>
    <row r="2213" spans="1:20" x14ac:dyDescent="0.25">
      <c r="A2213" s="17"/>
      <c r="B2213" s="17"/>
      <c r="C2213" s="17"/>
      <c r="D2213" s="17"/>
      <c r="E2213" s="17"/>
      <c r="F2213" s="17"/>
      <c r="G2213" s="17"/>
      <c r="H2213" s="17"/>
      <c r="I2213" s="17"/>
      <c r="J2213" s="17"/>
      <c r="K2213" s="17"/>
      <c r="L2213" s="17"/>
      <c r="M2213" s="17"/>
      <c r="N2213" s="17"/>
      <c r="O2213" s="17"/>
      <c r="P2213" s="17"/>
      <c r="Q2213" s="17"/>
      <c r="R2213" s="17"/>
      <c r="S2213" s="17"/>
      <c r="T2213" s="17"/>
    </row>
    <row r="2214" spans="1:20" x14ac:dyDescent="0.25">
      <c r="A2214" s="17"/>
      <c r="B2214" s="17"/>
      <c r="C2214" s="17"/>
      <c r="D2214" s="17"/>
      <c r="E2214" s="17"/>
      <c r="F2214" s="17"/>
      <c r="G2214" s="17"/>
      <c r="H2214" s="17"/>
      <c r="I2214" s="17"/>
      <c r="J2214" s="17"/>
      <c r="K2214" s="17"/>
      <c r="L2214" s="17"/>
      <c r="M2214" s="17"/>
      <c r="N2214" s="17"/>
      <c r="O2214" s="17"/>
      <c r="P2214" s="17"/>
      <c r="Q2214" s="17"/>
      <c r="R2214" s="17"/>
      <c r="S2214" s="17"/>
      <c r="T2214" s="17"/>
    </row>
    <row r="2215" spans="1:20" x14ac:dyDescent="0.25">
      <c r="A2215" s="17"/>
      <c r="B2215" s="17"/>
      <c r="C2215" s="17"/>
      <c r="D2215" s="17"/>
      <c r="E2215" s="17"/>
      <c r="F2215" s="17"/>
      <c r="G2215" s="17"/>
      <c r="H2215" s="17"/>
      <c r="I2215" s="17"/>
      <c r="J2215" s="17"/>
      <c r="K2215" s="17"/>
      <c r="L2215" s="17"/>
      <c r="M2215" s="17"/>
      <c r="N2215" s="17"/>
      <c r="O2215" s="17"/>
      <c r="P2215" s="17"/>
      <c r="Q2215" s="17"/>
      <c r="R2215" s="17"/>
      <c r="S2215" s="17"/>
      <c r="T2215" s="17"/>
    </row>
    <row r="2216" spans="1:20" x14ac:dyDescent="0.25">
      <c r="A2216" s="17"/>
      <c r="B2216" s="17"/>
      <c r="C2216" s="17"/>
      <c r="D2216" s="17"/>
      <c r="E2216" s="17"/>
      <c r="F2216" s="17"/>
      <c r="G2216" s="17"/>
      <c r="H2216" s="17"/>
      <c r="I2216" s="17"/>
      <c r="J2216" s="17"/>
      <c r="K2216" s="17"/>
      <c r="L2216" s="17"/>
      <c r="M2216" s="17"/>
      <c r="N2216" s="17"/>
      <c r="O2216" s="17"/>
      <c r="P2216" s="17"/>
      <c r="Q2216" s="17"/>
      <c r="R2216" s="17"/>
      <c r="S2216" s="17"/>
      <c r="T2216" s="17"/>
    </row>
    <row r="2217" spans="1:20" x14ac:dyDescent="0.25">
      <c r="A2217" s="17"/>
      <c r="B2217" s="17"/>
      <c r="C2217" s="17"/>
      <c r="D2217" s="17"/>
      <c r="E2217" s="17"/>
      <c r="F2217" s="17"/>
      <c r="G2217" s="17"/>
      <c r="H2217" s="17"/>
      <c r="I2217" s="17"/>
      <c r="J2217" s="17"/>
      <c r="K2217" s="17"/>
      <c r="L2217" s="17"/>
      <c r="M2217" s="17"/>
      <c r="N2217" s="17"/>
      <c r="O2217" s="17"/>
      <c r="P2217" s="17"/>
      <c r="Q2217" s="17"/>
      <c r="R2217" s="17"/>
      <c r="S2217" s="17"/>
      <c r="T2217" s="17"/>
    </row>
    <row r="2218" spans="1:20" x14ac:dyDescent="0.25">
      <c r="A2218" s="17"/>
      <c r="B2218" s="17"/>
      <c r="C2218" s="17"/>
      <c r="D2218" s="17"/>
      <c r="E2218" s="17"/>
      <c r="F2218" s="17"/>
      <c r="G2218" s="17"/>
      <c r="H2218" s="17"/>
      <c r="I2218" s="17"/>
      <c r="J2218" s="17"/>
      <c r="K2218" s="17"/>
      <c r="L2218" s="17"/>
      <c r="M2218" s="17"/>
      <c r="N2218" s="17"/>
      <c r="O2218" s="17"/>
      <c r="P2218" s="17"/>
      <c r="Q2218" s="17"/>
      <c r="R2218" s="17"/>
      <c r="S2218" s="17"/>
      <c r="T2218" s="17"/>
    </row>
    <row r="2219" spans="1:20" x14ac:dyDescent="0.25">
      <c r="A2219" s="17"/>
      <c r="B2219" s="17"/>
      <c r="C2219" s="17"/>
      <c r="D2219" s="17"/>
      <c r="E2219" s="17"/>
      <c r="F2219" s="17"/>
      <c r="G2219" s="17"/>
      <c r="H2219" s="17"/>
      <c r="I2219" s="17"/>
      <c r="J2219" s="17"/>
      <c r="K2219" s="17"/>
      <c r="L2219" s="17"/>
      <c r="M2219" s="17"/>
      <c r="N2219" s="17"/>
      <c r="O2219" s="17"/>
      <c r="P2219" s="17"/>
      <c r="Q2219" s="17"/>
      <c r="R2219" s="17"/>
      <c r="S2219" s="17"/>
      <c r="T2219" s="17"/>
    </row>
    <row r="2220" spans="1:20" x14ac:dyDescent="0.25">
      <c r="A2220" s="17"/>
      <c r="B2220" s="17"/>
      <c r="C2220" s="17"/>
      <c r="D2220" s="17"/>
      <c r="E2220" s="17"/>
      <c r="F2220" s="17"/>
      <c r="G2220" s="17"/>
      <c r="H2220" s="17"/>
      <c r="I2220" s="17"/>
      <c r="J2220" s="17"/>
      <c r="K2220" s="17"/>
      <c r="L2220" s="17"/>
      <c r="M2220" s="17"/>
      <c r="N2220" s="17"/>
      <c r="O2220" s="17"/>
      <c r="P2220" s="17"/>
      <c r="Q2220" s="17"/>
      <c r="R2220" s="17"/>
      <c r="S2220" s="17"/>
      <c r="T2220" s="17"/>
    </row>
    <row r="2221" spans="1:20" x14ac:dyDescent="0.25">
      <c r="A2221" s="17"/>
      <c r="B2221" s="17"/>
      <c r="C2221" s="17"/>
      <c r="D2221" s="17"/>
      <c r="E2221" s="17"/>
      <c r="F2221" s="17"/>
      <c r="G2221" s="17"/>
      <c r="H2221" s="17"/>
      <c r="I2221" s="17"/>
      <c r="J2221" s="17"/>
      <c r="K2221" s="17"/>
      <c r="L2221" s="17"/>
      <c r="M2221" s="17"/>
      <c r="N2221" s="17"/>
      <c r="O2221" s="17"/>
      <c r="P2221" s="17"/>
      <c r="Q2221" s="17"/>
      <c r="R2221" s="17"/>
      <c r="S2221" s="17"/>
      <c r="T2221" s="17"/>
    </row>
    <row r="2222" spans="1:20" x14ac:dyDescent="0.25">
      <c r="A2222" s="17"/>
      <c r="B2222" s="17"/>
      <c r="C2222" s="17"/>
      <c r="D2222" s="17"/>
      <c r="E2222" s="17"/>
      <c r="F2222" s="17"/>
      <c r="G2222" s="17"/>
      <c r="H2222" s="17"/>
      <c r="I2222" s="17"/>
      <c r="J2222" s="17"/>
      <c r="K2222" s="17"/>
      <c r="L2222" s="17"/>
      <c r="M2222" s="17"/>
      <c r="N2222" s="17"/>
      <c r="O2222" s="17"/>
      <c r="P2222" s="17"/>
      <c r="Q2222" s="17"/>
      <c r="R2222" s="17"/>
      <c r="S2222" s="17"/>
      <c r="T2222" s="17"/>
    </row>
    <row r="2223" spans="1:20" x14ac:dyDescent="0.25">
      <c r="A2223" s="17"/>
      <c r="B2223" s="17"/>
      <c r="C2223" s="17"/>
      <c r="D2223" s="17"/>
      <c r="E2223" s="17"/>
      <c r="F2223" s="17"/>
      <c r="G2223" s="17"/>
      <c r="H2223" s="17"/>
      <c r="I2223" s="17"/>
      <c r="J2223" s="17"/>
      <c r="K2223" s="17"/>
      <c r="L2223" s="17"/>
      <c r="M2223" s="17"/>
      <c r="N2223" s="17"/>
      <c r="O2223" s="17"/>
      <c r="P2223" s="17"/>
      <c r="Q2223" s="17"/>
      <c r="R2223" s="17"/>
      <c r="S2223" s="17"/>
      <c r="T2223" s="17"/>
    </row>
    <row r="2224" spans="1:20" x14ac:dyDescent="0.25">
      <c r="A2224" s="17"/>
      <c r="B2224" s="17"/>
      <c r="C2224" s="17"/>
      <c r="D2224" s="17"/>
      <c r="E2224" s="17"/>
      <c r="F2224" s="17"/>
      <c r="G2224" s="17"/>
      <c r="H2224" s="17"/>
      <c r="I2224" s="17"/>
      <c r="J2224" s="17"/>
      <c r="K2224" s="17"/>
      <c r="L2224" s="17"/>
      <c r="M2224" s="17"/>
      <c r="N2224" s="17"/>
      <c r="O2224" s="17"/>
      <c r="P2224" s="17"/>
      <c r="Q2224" s="17"/>
      <c r="R2224" s="17"/>
      <c r="S2224" s="17"/>
      <c r="T2224" s="17"/>
    </row>
    <row r="2225" spans="1:20" x14ac:dyDescent="0.25">
      <c r="A2225" s="17"/>
      <c r="B2225" s="17"/>
      <c r="C2225" s="17"/>
      <c r="D2225" s="17"/>
      <c r="E2225" s="17"/>
      <c r="F2225" s="17"/>
      <c r="G2225" s="17"/>
      <c r="H2225" s="17"/>
      <c r="I2225" s="17"/>
      <c r="J2225" s="17"/>
      <c r="K2225" s="17"/>
      <c r="L2225" s="17"/>
      <c r="M2225" s="17"/>
      <c r="N2225" s="17"/>
      <c r="O2225" s="17"/>
      <c r="P2225" s="17"/>
      <c r="Q2225" s="17"/>
      <c r="R2225" s="17"/>
      <c r="S2225" s="17"/>
      <c r="T2225" s="17"/>
    </row>
    <row r="2226" spans="1:20" x14ac:dyDescent="0.25">
      <c r="A2226" s="17"/>
      <c r="B2226" s="17"/>
      <c r="C2226" s="17"/>
      <c r="D2226" s="17"/>
      <c r="E2226" s="17"/>
      <c r="F2226" s="17"/>
      <c r="G2226" s="17"/>
      <c r="H2226" s="17"/>
      <c r="I2226" s="17"/>
      <c r="J2226" s="17"/>
      <c r="K2226" s="17"/>
      <c r="L2226" s="17"/>
      <c r="M2226" s="17"/>
      <c r="N2226" s="17"/>
      <c r="O2226" s="17"/>
      <c r="P2226" s="17"/>
      <c r="Q2226" s="17"/>
      <c r="R2226" s="17"/>
      <c r="S2226" s="17"/>
      <c r="T2226" s="17"/>
    </row>
    <row r="2227" spans="1:20" x14ac:dyDescent="0.25">
      <c r="A2227" s="17"/>
      <c r="B2227" s="17"/>
      <c r="C2227" s="17"/>
      <c r="D2227" s="17"/>
      <c r="E2227" s="17"/>
      <c r="F2227" s="17"/>
      <c r="G2227" s="17"/>
      <c r="H2227" s="17"/>
      <c r="I2227" s="17"/>
      <c r="J2227" s="17"/>
      <c r="K2227" s="17"/>
      <c r="L2227" s="17"/>
      <c r="M2227" s="17"/>
      <c r="N2227" s="17"/>
      <c r="O2227" s="17"/>
      <c r="P2227" s="17"/>
      <c r="Q2227" s="17"/>
      <c r="R2227" s="17"/>
      <c r="S2227" s="17"/>
      <c r="T2227" s="17"/>
    </row>
    <row r="2228" spans="1:20" x14ac:dyDescent="0.25">
      <c r="A2228" s="17"/>
      <c r="B2228" s="17"/>
      <c r="C2228" s="17"/>
      <c r="D2228" s="17"/>
      <c r="E2228" s="17"/>
      <c r="F2228" s="17"/>
      <c r="G2228" s="17"/>
      <c r="H2228" s="17"/>
      <c r="I2228" s="17"/>
      <c r="J2228" s="17"/>
      <c r="K2228" s="17"/>
      <c r="L2228" s="17"/>
      <c r="M2228" s="17"/>
      <c r="N2228" s="17"/>
      <c r="O2228" s="17"/>
      <c r="P2228" s="17"/>
      <c r="Q2228" s="17"/>
      <c r="R2228" s="17"/>
      <c r="S2228" s="17"/>
      <c r="T2228" s="17"/>
    </row>
    <row r="2229" spans="1:20" x14ac:dyDescent="0.25">
      <c r="A2229" s="17"/>
      <c r="B2229" s="17"/>
      <c r="C2229" s="17"/>
      <c r="D2229" s="17"/>
      <c r="E2229" s="17"/>
      <c r="F2229" s="17"/>
      <c r="G2229" s="17"/>
      <c r="H2229" s="17"/>
      <c r="I2229" s="17"/>
      <c r="J2229" s="17"/>
      <c r="K2229" s="17"/>
      <c r="L2229" s="17"/>
      <c r="M2229" s="17"/>
      <c r="N2229" s="17"/>
      <c r="O2229" s="17"/>
      <c r="P2229" s="17"/>
      <c r="Q2229" s="17"/>
      <c r="R2229" s="17"/>
      <c r="S2229" s="17"/>
      <c r="T2229" s="17"/>
    </row>
    <row r="2230" spans="1:20" x14ac:dyDescent="0.25">
      <c r="A2230" s="17"/>
      <c r="B2230" s="17"/>
      <c r="C2230" s="17"/>
      <c r="D2230" s="17"/>
      <c r="E2230" s="17"/>
      <c r="F2230" s="17"/>
      <c r="G2230" s="17"/>
      <c r="H2230" s="17"/>
      <c r="I2230" s="17"/>
      <c r="J2230" s="17"/>
      <c r="K2230" s="17"/>
      <c r="L2230" s="17"/>
      <c r="M2230" s="17"/>
      <c r="N2230" s="17"/>
      <c r="O2230" s="17"/>
      <c r="P2230" s="17"/>
      <c r="Q2230" s="17"/>
      <c r="R2230" s="17"/>
      <c r="S2230" s="17"/>
      <c r="T2230" s="17"/>
    </row>
    <row r="2231" spans="1:20" x14ac:dyDescent="0.25">
      <c r="A2231" s="17"/>
      <c r="B2231" s="17"/>
      <c r="C2231" s="17"/>
      <c r="D2231" s="17"/>
      <c r="E2231" s="17"/>
      <c r="F2231" s="17"/>
      <c r="G2231" s="17"/>
      <c r="H2231" s="17"/>
      <c r="I2231" s="17"/>
      <c r="J2231" s="17"/>
      <c r="K2231" s="17"/>
      <c r="L2231" s="17"/>
      <c r="M2231" s="17"/>
      <c r="N2231" s="17"/>
      <c r="O2231" s="17"/>
      <c r="P2231" s="17"/>
      <c r="Q2231" s="17"/>
      <c r="R2231" s="17"/>
      <c r="S2231" s="17"/>
      <c r="T2231" s="17"/>
    </row>
    <row r="2232" spans="1:20" x14ac:dyDescent="0.25">
      <c r="A2232" s="17"/>
      <c r="B2232" s="17"/>
      <c r="C2232" s="17"/>
      <c r="D2232" s="17"/>
      <c r="E2232" s="17"/>
      <c r="F2232" s="17"/>
      <c r="G2232" s="17"/>
      <c r="H2232" s="17"/>
      <c r="I2232" s="17"/>
      <c r="J2232" s="17"/>
      <c r="K2232" s="17"/>
      <c r="L2232" s="17"/>
      <c r="M2232" s="17"/>
      <c r="N2232" s="17"/>
      <c r="O2232" s="17"/>
      <c r="P2232" s="17"/>
      <c r="Q2232" s="17"/>
      <c r="R2232" s="17"/>
      <c r="S2232" s="17"/>
      <c r="T2232" s="17"/>
    </row>
    <row r="2233" spans="1:20" x14ac:dyDescent="0.25">
      <c r="A2233" s="17"/>
      <c r="B2233" s="17"/>
      <c r="C2233" s="17"/>
      <c r="D2233" s="17"/>
      <c r="E2233" s="17"/>
      <c r="F2233" s="17"/>
      <c r="G2233" s="17"/>
      <c r="H2233" s="17"/>
      <c r="I2233" s="17"/>
      <c r="J2233" s="17"/>
      <c r="K2233" s="17"/>
      <c r="L2233" s="17"/>
      <c r="M2233" s="17"/>
      <c r="N2233" s="17"/>
      <c r="O2233" s="17"/>
      <c r="P2233" s="17"/>
      <c r="Q2233" s="17"/>
      <c r="R2233" s="17"/>
      <c r="S2233" s="17"/>
      <c r="T2233" s="17"/>
    </row>
    <row r="2234" spans="1:20" x14ac:dyDescent="0.25">
      <c r="A2234" s="17"/>
      <c r="B2234" s="17"/>
      <c r="C2234" s="17"/>
      <c r="D2234" s="17"/>
      <c r="E2234" s="17"/>
      <c r="F2234" s="17"/>
      <c r="G2234" s="17"/>
      <c r="H2234" s="17"/>
      <c r="I2234" s="17"/>
      <c r="J2234" s="17"/>
      <c r="K2234" s="17"/>
      <c r="L2234" s="17"/>
      <c r="M2234" s="17"/>
      <c r="N2234" s="17"/>
      <c r="O2234" s="17"/>
      <c r="P2234" s="17"/>
      <c r="Q2234" s="17"/>
      <c r="R2234" s="17"/>
      <c r="S2234" s="17"/>
      <c r="T2234" s="17"/>
    </row>
    <row r="2235" spans="1:20" x14ac:dyDescent="0.25">
      <c r="A2235" s="17"/>
      <c r="B2235" s="17"/>
      <c r="C2235" s="17"/>
      <c r="D2235" s="17"/>
      <c r="E2235" s="17"/>
      <c r="F2235" s="17"/>
      <c r="G2235" s="17"/>
      <c r="H2235" s="17"/>
      <c r="I2235" s="17"/>
      <c r="J2235" s="17"/>
      <c r="K2235" s="17"/>
      <c r="L2235" s="17"/>
      <c r="M2235" s="17"/>
      <c r="N2235" s="17"/>
      <c r="O2235" s="17"/>
      <c r="P2235" s="17"/>
      <c r="Q2235" s="17"/>
      <c r="R2235" s="17"/>
      <c r="S2235" s="17"/>
      <c r="T2235" s="17"/>
    </row>
    <row r="2236" spans="1:20" x14ac:dyDescent="0.25">
      <c r="A2236" s="17"/>
      <c r="B2236" s="17"/>
      <c r="C2236" s="17"/>
      <c r="D2236" s="17"/>
      <c r="E2236" s="17"/>
      <c r="F2236" s="17"/>
      <c r="G2236" s="17"/>
      <c r="H2236" s="17"/>
      <c r="I2236" s="17"/>
      <c r="J2236" s="17"/>
      <c r="K2236" s="17"/>
      <c r="L2236" s="17"/>
      <c r="M2236" s="17"/>
      <c r="N2236" s="17"/>
      <c r="O2236" s="17"/>
      <c r="P2236" s="17"/>
      <c r="Q2236" s="17"/>
      <c r="R2236" s="17"/>
      <c r="S2236" s="17"/>
      <c r="T2236" s="17"/>
    </row>
    <row r="2237" spans="1:20" x14ac:dyDescent="0.25">
      <c r="A2237" s="17"/>
      <c r="B2237" s="17"/>
      <c r="C2237" s="17"/>
      <c r="D2237" s="17"/>
      <c r="E2237" s="17"/>
      <c r="F2237" s="17"/>
      <c r="G2237" s="17"/>
      <c r="H2237" s="17"/>
      <c r="I2237" s="17"/>
      <c r="J2237" s="17"/>
      <c r="K2237" s="17"/>
      <c r="L2237" s="17"/>
      <c r="M2237" s="17"/>
      <c r="N2237" s="17"/>
      <c r="O2237" s="17"/>
      <c r="P2237" s="17"/>
      <c r="Q2237" s="17"/>
      <c r="R2237" s="17"/>
      <c r="S2237" s="17"/>
      <c r="T2237" s="17"/>
    </row>
    <row r="2238" spans="1:20" x14ac:dyDescent="0.25">
      <c r="A2238" s="17"/>
      <c r="B2238" s="17"/>
      <c r="C2238" s="17"/>
      <c r="D2238" s="17"/>
      <c r="E2238" s="17"/>
      <c r="F2238" s="17"/>
      <c r="G2238" s="17"/>
      <c r="H2238" s="17"/>
      <c r="I2238" s="17"/>
      <c r="J2238" s="17"/>
      <c r="K2238" s="17"/>
      <c r="L2238" s="17"/>
      <c r="M2238" s="17"/>
      <c r="N2238" s="17"/>
      <c r="O2238" s="17"/>
      <c r="P2238" s="17"/>
      <c r="Q2238" s="17"/>
      <c r="R2238" s="17"/>
      <c r="S2238" s="17"/>
      <c r="T2238" s="17"/>
    </row>
    <row r="2239" spans="1:20" x14ac:dyDescent="0.25">
      <c r="A2239" s="17"/>
      <c r="B2239" s="17"/>
      <c r="C2239" s="17"/>
      <c r="D2239" s="17"/>
      <c r="E2239" s="17"/>
      <c r="F2239" s="17"/>
      <c r="G2239" s="17"/>
      <c r="H2239" s="17"/>
      <c r="I2239" s="17"/>
      <c r="J2239" s="17"/>
      <c r="K2239" s="17"/>
      <c r="L2239" s="17"/>
      <c r="M2239" s="17"/>
      <c r="N2239" s="17"/>
      <c r="O2239" s="17"/>
      <c r="P2239" s="17"/>
      <c r="Q2239" s="17"/>
      <c r="R2239" s="17"/>
      <c r="S2239" s="17"/>
      <c r="T2239" s="17"/>
    </row>
    <row r="2240" spans="1:20" x14ac:dyDescent="0.25">
      <c r="A2240" s="17"/>
      <c r="B2240" s="17"/>
      <c r="C2240" s="17"/>
      <c r="D2240" s="17"/>
      <c r="E2240" s="17"/>
      <c r="F2240" s="17"/>
      <c r="G2240" s="17"/>
      <c r="H2240" s="17"/>
      <c r="I2240" s="17"/>
      <c r="J2240" s="17"/>
      <c r="K2240" s="17"/>
      <c r="L2240" s="17"/>
      <c r="M2240" s="17"/>
      <c r="N2240" s="17"/>
      <c r="O2240" s="17"/>
      <c r="P2240" s="17"/>
      <c r="Q2240" s="17"/>
      <c r="R2240" s="17"/>
      <c r="S2240" s="17"/>
      <c r="T2240" s="17"/>
    </row>
    <row r="2241" spans="1:20" x14ac:dyDescent="0.25">
      <c r="A2241" s="17"/>
      <c r="B2241" s="17"/>
      <c r="C2241" s="17"/>
      <c r="D2241" s="17"/>
      <c r="E2241" s="17"/>
      <c r="F2241" s="17"/>
      <c r="G2241" s="17"/>
      <c r="H2241" s="17"/>
      <c r="I2241" s="17"/>
      <c r="J2241" s="17"/>
      <c r="K2241" s="17"/>
      <c r="L2241" s="17"/>
      <c r="M2241" s="17"/>
      <c r="N2241" s="17"/>
      <c r="O2241" s="17"/>
      <c r="P2241" s="17"/>
      <c r="Q2241" s="17"/>
      <c r="R2241" s="17"/>
      <c r="S2241" s="17"/>
      <c r="T2241" s="17"/>
    </row>
    <row r="2242" spans="1:20" x14ac:dyDescent="0.25">
      <c r="A2242" s="17"/>
      <c r="B2242" s="17"/>
      <c r="C2242" s="17"/>
      <c r="D2242" s="17"/>
      <c r="E2242" s="17"/>
      <c r="F2242" s="17"/>
      <c r="G2242" s="17"/>
      <c r="H2242" s="17"/>
      <c r="I2242" s="17"/>
      <c r="J2242" s="17"/>
      <c r="K2242" s="17"/>
      <c r="L2242" s="17"/>
      <c r="M2242" s="17"/>
      <c r="N2242" s="17"/>
      <c r="O2242" s="17"/>
      <c r="P2242" s="17"/>
      <c r="Q2242" s="17"/>
      <c r="R2242" s="17"/>
      <c r="S2242" s="17"/>
      <c r="T2242" s="17"/>
    </row>
    <row r="2243" spans="1:20" x14ac:dyDescent="0.25">
      <c r="A2243" s="17"/>
      <c r="B2243" s="17"/>
      <c r="C2243" s="17"/>
      <c r="D2243" s="17"/>
      <c r="E2243" s="17"/>
      <c r="F2243" s="17"/>
      <c r="G2243" s="17"/>
      <c r="H2243" s="17"/>
      <c r="I2243" s="17"/>
      <c r="J2243" s="17"/>
      <c r="K2243" s="17"/>
      <c r="L2243" s="17"/>
      <c r="M2243" s="17"/>
      <c r="N2243" s="17"/>
      <c r="O2243" s="17"/>
      <c r="P2243" s="17"/>
      <c r="Q2243" s="17"/>
      <c r="R2243" s="17"/>
      <c r="S2243" s="17"/>
      <c r="T2243" s="17"/>
    </row>
    <row r="2244" spans="1:20" x14ac:dyDescent="0.25">
      <c r="A2244" s="17"/>
      <c r="B2244" s="17"/>
      <c r="C2244" s="17"/>
      <c r="D2244" s="17"/>
      <c r="E2244" s="17"/>
      <c r="F2244" s="17"/>
      <c r="G2244" s="17"/>
      <c r="H2244" s="17"/>
      <c r="I2244" s="17"/>
      <c r="J2244" s="17"/>
      <c r="K2244" s="17"/>
      <c r="L2244" s="17"/>
      <c r="M2244" s="17"/>
      <c r="N2244" s="17"/>
      <c r="O2244" s="17"/>
      <c r="P2244" s="17"/>
      <c r="Q2244" s="17"/>
      <c r="R2244" s="17"/>
      <c r="S2244" s="17"/>
      <c r="T2244" s="17"/>
    </row>
    <row r="2245" spans="1:20" x14ac:dyDescent="0.25">
      <c r="A2245" s="17"/>
      <c r="B2245" s="17"/>
      <c r="C2245" s="17"/>
      <c r="D2245" s="17"/>
      <c r="E2245" s="17"/>
      <c r="F2245" s="17"/>
      <c r="G2245" s="17"/>
      <c r="H2245" s="17"/>
      <c r="I2245" s="17"/>
      <c r="J2245" s="17"/>
      <c r="K2245" s="17"/>
      <c r="L2245" s="17"/>
      <c r="M2245" s="17"/>
      <c r="N2245" s="17"/>
      <c r="O2245" s="17"/>
      <c r="P2245" s="17"/>
      <c r="Q2245" s="17"/>
      <c r="R2245" s="17"/>
      <c r="S2245" s="17"/>
      <c r="T2245" s="17"/>
    </row>
    <row r="2246" spans="1:20" x14ac:dyDescent="0.25">
      <c r="A2246" s="17"/>
      <c r="B2246" s="17"/>
      <c r="C2246" s="17"/>
      <c r="D2246" s="17"/>
      <c r="E2246" s="17"/>
      <c r="F2246" s="17"/>
      <c r="G2246" s="17"/>
      <c r="H2246" s="17"/>
      <c r="I2246" s="17"/>
      <c r="J2246" s="17"/>
      <c r="K2246" s="17"/>
      <c r="L2246" s="17"/>
      <c r="M2246" s="17"/>
      <c r="N2246" s="17"/>
      <c r="O2246" s="17"/>
      <c r="P2246" s="17"/>
      <c r="Q2246" s="17"/>
      <c r="R2246" s="17"/>
      <c r="S2246" s="17"/>
      <c r="T2246" s="17"/>
    </row>
    <row r="2247" spans="1:20" x14ac:dyDescent="0.25">
      <c r="A2247" s="17"/>
      <c r="B2247" s="17"/>
      <c r="C2247" s="17"/>
      <c r="D2247" s="17"/>
      <c r="E2247" s="17"/>
      <c r="F2247" s="17"/>
      <c r="G2247" s="17"/>
      <c r="H2247" s="17"/>
      <c r="I2247" s="17"/>
      <c r="J2247" s="17"/>
      <c r="K2247" s="17"/>
      <c r="L2247" s="17"/>
      <c r="M2247" s="17"/>
      <c r="N2247" s="17"/>
      <c r="O2247" s="17"/>
      <c r="P2247" s="17"/>
      <c r="Q2247" s="17"/>
      <c r="R2247" s="17"/>
      <c r="S2247" s="17"/>
      <c r="T2247" s="17"/>
    </row>
    <row r="2248" spans="1:20" x14ac:dyDescent="0.25">
      <c r="A2248" s="17"/>
      <c r="B2248" s="17"/>
      <c r="C2248" s="17"/>
      <c r="D2248" s="17"/>
      <c r="E2248" s="17"/>
      <c r="F2248" s="17"/>
      <c r="G2248" s="17"/>
      <c r="H2248" s="17"/>
      <c r="I2248" s="17"/>
      <c r="J2248" s="17"/>
      <c r="K2248" s="17"/>
      <c r="L2248" s="17"/>
      <c r="M2248" s="17"/>
      <c r="N2248" s="17"/>
      <c r="O2248" s="17"/>
      <c r="P2248" s="17"/>
      <c r="Q2248" s="17"/>
      <c r="R2248" s="17"/>
      <c r="S2248" s="17"/>
      <c r="T2248" s="17"/>
    </row>
    <row r="2249" spans="1:20" x14ac:dyDescent="0.25">
      <c r="A2249" s="17"/>
      <c r="B2249" s="17"/>
      <c r="C2249" s="17"/>
      <c r="D2249" s="17"/>
      <c r="E2249" s="17"/>
      <c r="F2249" s="17"/>
      <c r="G2249" s="17"/>
      <c r="H2249" s="17"/>
      <c r="I2249" s="17"/>
      <c r="J2249" s="17"/>
      <c r="K2249" s="17"/>
      <c r="L2249" s="17"/>
      <c r="M2249" s="17"/>
      <c r="N2249" s="17"/>
      <c r="O2249" s="17"/>
      <c r="P2249" s="17"/>
      <c r="Q2249" s="17"/>
      <c r="R2249" s="17"/>
      <c r="S2249" s="17"/>
      <c r="T2249" s="17"/>
    </row>
    <row r="2250" spans="1:20" x14ac:dyDescent="0.25">
      <c r="A2250" s="17"/>
      <c r="B2250" s="17"/>
      <c r="C2250" s="17"/>
      <c r="D2250" s="17"/>
      <c r="E2250" s="17"/>
      <c r="F2250" s="17"/>
      <c r="G2250" s="17"/>
      <c r="H2250" s="17"/>
      <c r="I2250" s="17"/>
      <c r="J2250" s="17"/>
      <c r="K2250" s="17"/>
      <c r="L2250" s="17"/>
      <c r="M2250" s="17"/>
      <c r="N2250" s="17"/>
      <c r="O2250" s="17"/>
      <c r="P2250" s="17"/>
      <c r="Q2250" s="17"/>
      <c r="R2250" s="17"/>
      <c r="S2250" s="17"/>
      <c r="T2250" s="17"/>
    </row>
    <row r="2251" spans="1:20" x14ac:dyDescent="0.25">
      <c r="A2251" s="17"/>
      <c r="B2251" s="17"/>
      <c r="C2251" s="17"/>
      <c r="D2251" s="17"/>
      <c r="E2251" s="17"/>
      <c r="F2251" s="17"/>
      <c r="G2251" s="17"/>
      <c r="H2251" s="17"/>
      <c r="I2251" s="17"/>
      <c r="J2251" s="17"/>
      <c r="K2251" s="17"/>
      <c r="L2251" s="17"/>
      <c r="M2251" s="17"/>
      <c r="N2251" s="17"/>
      <c r="O2251" s="17"/>
      <c r="P2251" s="17"/>
      <c r="Q2251" s="17"/>
      <c r="R2251" s="17"/>
      <c r="S2251" s="17"/>
      <c r="T2251" s="17"/>
    </row>
    <row r="2252" spans="1:20" x14ac:dyDescent="0.25">
      <c r="A2252" s="17"/>
      <c r="B2252" s="17"/>
      <c r="C2252" s="17"/>
      <c r="D2252" s="17"/>
      <c r="E2252" s="17"/>
      <c r="F2252" s="17"/>
      <c r="G2252" s="17"/>
      <c r="H2252" s="17"/>
      <c r="I2252" s="17"/>
      <c r="J2252" s="17"/>
      <c r="K2252" s="17"/>
      <c r="L2252" s="17"/>
      <c r="M2252" s="17"/>
      <c r="N2252" s="17"/>
      <c r="O2252" s="17"/>
      <c r="P2252" s="17"/>
      <c r="Q2252" s="17"/>
      <c r="R2252" s="17"/>
      <c r="S2252" s="17"/>
      <c r="T2252" s="17"/>
    </row>
    <row r="2253" spans="1:20" x14ac:dyDescent="0.25">
      <c r="A2253" s="17"/>
      <c r="B2253" s="17"/>
      <c r="C2253" s="17"/>
      <c r="D2253" s="17"/>
      <c r="E2253" s="17"/>
      <c r="F2253" s="17"/>
      <c r="G2253" s="17"/>
      <c r="H2253" s="17"/>
      <c r="I2253" s="17"/>
      <c r="J2253" s="17"/>
      <c r="K2253" s="17"/>
      <c r="L2253" s="17"/>
      <c r="M2253" s="17"/>
      <c r="N2253" s="17"/>
      <c r="O2253" s="17"/>
      <c r="P2253" s="17"/>
      <c r="Q2253" s="17"/>
      <c r="R2253" s="17"/>
      <c r="S2253" s="17"/>
      <c r="T2253" s="17"/>
    </row>
    <row r="2254" spans="1:20" x14ac:dyDescent="0.25">
      <c r="A2254" s="17"/>
      <c r="B2254" s="17"/>
      <c r="C2254" s="17"/>
      <c r="D2254" s="17"/>
      <c r="E2254" s="17"/>
      <c r="F2254" s="17"/>
      <c r="G2254" s="17"/>
      <c r="H2254" s="17"/>
      <c r="I2254" s="17"/>
      <c r="J2254" s="17"/>
      <c r="K2254" s="17"/>
      <c r="L2254" s="17"/>
      <c r="M2254" s="17"/>
      <c r="N2254" s="17"/>
      <c r="O2254" s="17"/>
      <c r="P2254" s="17"/>
      <c r="Q2254" s="17"/>
      <c r="R2254" s="17"/>
      <c r="S2254" s="17"/>
      <c r="T2254" s="17"/>
    </row>
    <row r="2255" spans="1:20" x14ac:dyDescent="0.25">
      <c r="A2255" s="17"/>
      <c r="B2255" s="17"/>
      <c r="C2255" s="17"/>
      <c r="D2255" s="17"/>
      <c r="E2255" s="17"/>
      <c r="F2255" s="17"/>
      <c r="G2255" s="17"/>
      <c r="H2255" s="17"/>
      <c r="I2255" s="17"/>
      <c r="J2255" s="17"/>
      <c r="K2255" s="17"/>
      <c r="L2255" s="17"/>
      <c r="M2255" s="17"/>
      <c r="N2255" s="17"/>
      <c r="O2255" s="17"/>
      <c r="P2255" s="17"/>
      <c r="Q2255" s="17"/>
      <c r="R2255" s="17"/>
      <c r="S2255" s="17"/>
      <c r="T2255" s="17"/>
    </row>
    <row r="2256" spans="1:20" x14ac:dyDescent="0.25">
      <c r="A2256" s="17"/>
      <c r="B2256" s="17"/>
      <c r="C2256" s="17"/>
      <c r="D2256" s="17"/>
      <c r="E2256" s="17"/>
      <c r="F2256" s="17"/>
      <c r="G2256" s="17"/>
      <c r="H2256" s="17"/>
      <c r="I2256" s="17"/>
      <c r="J2256" s="17"/>
      <c r="K2256" s="17"/>
      <c r="L2256" s="17"/>
      <c r="M2256" s="17"/>
      <c r="N2256" s="17"/>
      <c r="O2256" s="17"/>
      <c r="P2256" s="17"/>
      <c r="Q2256" s="17"/>
      <c r="R2256" s="17"/>
      <c r="S2256" s="17"/>
      <c r="T2256" s="17"/>
    </row>
    <row r="2257" spans="1:20" x14ac:dyDescent="0.25">
      <c r="A2257" s="17"/>
      <c r="B2257" s="17"/>
      <c r="C2257" s="17"/>
      <c r="D2257" s="17"/>
      <c r="E2257" s="17"/>
      <c r="F2257" s="17"/>
      <c r="G2257" s="17"/>
      <c r="H2257" s="17"/>
      <c r="I2257" s="17"/>
      <c r="J2257" s="17"/>
      <c r="K2257" s="17"/>
      <c r="L2257" s="17"/>
      <c r="M2257" s="17"/>
      <c r="N2257" s="17"/>
      <c r="O2257" s="17"/>
      <c r="P2257" s="17"/>
      <c r="Q2257" s="17"/>
      <c r="R2257" s="17"/>
      <c r="S2257" s="17"/>
      <c r="T2257" s="17"/>
    </row>
    <row r="2258" spans="1:20" x14ac:dyDescent="0.25">
      <c r="A2258" s="17"/>
      <c r="B2258" s="17"/>
      <c r="C2258" s="17"/>
      <c r="D2258" s="17"/>
      <c r="E2258" s="17"/>
      <c r="F2258" s="17"/>
      <c r="G2258" s="17"/>
      <c r="H2258" s="17"/>
      <c r="I2258" s="17"/>
      <c r="J2258" s="17"/>
      <c r="K2258" s="17"/>
      <c r="L2258" s="17"/>
      <c r="M2258" s="17"/>
      <c r="N2258" s="17"/>
      <c r="O2258" s="17"/>
      <c r="P2258" s="17"/>
      <c r="Q2258" s="17"/>
      <c r="R2258" s="17"/>
      <c r="S2258" s="17"/>
      <c r="T2258" s="17"/>
    </row>
    <row r="2259" spans="1:20" x14ac:dyDescent="0.25">
      <c r="A2259" s="17"/>
      <c r="B2259" s="17"/>
      <c r="C2259" s="17"/>
      <c r="D2259" s="17"/>
      <c r="E2259" s="17"/>
      <c r="F2259" s="17"/>
      <c r="G2259" s="17"/>
      <c r="H2259" s="17"/>
      <c r="I2259" s="17"/>
      <c r="J2259" s="17"/>
      <c r="K2259" s="17"/>
      <c r="L2259" s="17"/>
      <c r="M2259" s="17"/>
      <c r="N2259" s="17"/>
      <c r="O2259" s="17"/>
      <c r="P2259" s="17"/>
      <c r="Q2259" s="17"/>
      <c r="R2259" s="17"/>
      <c r="S2259" s="17"/>
      <c r="T2259" s="17"/>
    </row>
    <row r="2260" spans="1:20" x14ac:dyDescent="0.25">
      <c r="A2260" s="17"/>
      <c r="B2260" s="17"/>
      <c r="C2260" s="17"/>
      <c r="D2260" s="17"/>
      <c r="E2260" s="17"/>
      <c r="F2260" s="17"/>
      <c r="G2260" s="17"/>
      <c r="H2260" s="17"/>
      <c r="I2260" s="17"/>
      <c r="J2260" s="17"/>
      <c r="K2260" s="17"/>
      <c r="L2260" s="17"/>
      <c r="M2260" s="17"/>
      <c r="N2260" s="17"/>
      <c r="O2260" s="17"/>
      <c r="P2260" s="17"/>
      <c r="Q2260" s="17"/>
      <c r="R2260" s="17"/>
      <c r="S2260" s="17"/>
      <c r="T2260" s="17"/>
    </row>
    <row r="2261" spans="1:20" x14ac:dyDescent="0.25">
      <c r="A2261" s="17"/>
      <c r="B2261" s="17"/>
      <c r="C2261" s="17"/>
      <c r="D2261" s="17"/>
      <c r="E2261" s="17"/>
      <c r="F2261" s="17"/>
      <c r="G2261" s="17"/>
      <c r="H2261" s="17"/>
      <c r="I2261" s="17"/>
      <c r="J2261" s="17"/>
      <c r="K2261" s="17"/>
      <c r="L2261" s="17"/>
      <c r="M2261" s="17"/>
      <c r="N2261" s="17"/>
      <c r="O2261" s="17"/>
      <c r="P2261" s="17"/>
      <c r="Q2261" s="17"/>
      <c r="R2261" s="17"/>
      <c r="S2261" s="17"/>
      <c r="T2261" s="17"/>
    </row>
    <row r="2262" spans="1:20" x14ac:dyDescent="0.25">
      <c r="A2262" s="17"/>
      <c r="B2262" s="17"/>
      <c r="C2262" s="17"/>
      <c r="D2262" s="17"/>
      <c r="E2262" s="17"/>
      <c r="F2262" s="17"/>
      <c r="G2262" s="17"/>
      <c r="H2262" s="17"/>
      <c r="I2262" s="17"/>
      <c r="J2262" s="17"/>
      <c r="K2262" s="17"/>
      <c r="L2262" s="17"/>
      <c r="M2262" s="17"/>
      <c r="N2262" s="17"/>
      <c r="O2262" s="17"/>
      <c r="P2262" s="17"/>
      <c r="Q2262" s="17"/>
      <c r="R2262" s="17"/>
      <c r="S2262" s="17"/>
      <c r="T2262" s="17"/>
    </row>
    <row r="2263" spans="1:20" x14ac:dyDescent="0.25">
      <c r="A2263" s="17"/>
      <c r="B2263" s="17"/>
      <c r="C2263" s="17"/>
      <c r="D2263" s="17"/>
      <c r="E2263" s="17"/>
      <c r="F2263" s="17"/>
      <c r="G2263" s="17"/>
      <c r="H2263" s="17"/>
      <c r="I2263" s="17"/>
      <c r="J2263" s="17"/>
      <c r="K2263" s="17"/>
      <c r="L2263" s="17"/>
      <c r="M2263" s="17"/>
      <c r="N2263" s="17"/>
      <c r="O2263" s="17"/>
      <c r="P2263" s="17"/>
      <c r="Q2263" s="17"/>
      <c r="R2263" s="17"/>
      <c r="S2263" s="17"/>
      <c r="T2263" s="17"/>
    </row>
    <row r="2264" spans="1:20" x14ac:dyDescent="0.25">
      <c r="A2264" s="17"/>
      <c r="B2264" s="17"/>
      <c r="C2264" s="17"/>
      <c r="D2264" s="17"/>
      <c r="E2264" s="17"/>
      <c r="F2264" s="17"/>
      <c r="G2264" s="17"/>
      <c r="H2264" s="17"/>
      <c r="I2264" s="17"/>
      <c r="J2264" s="17"/>
      <c r="K2264" s="17"/>
      <c r="L2264" s="17"/>
      <c r="M2264" s="17"/>
      <c r="N2264" s="17"/>
      <c r="O2264" s="17"/>
      <c r="P2264" s="17"/>
      <c r="Q2264" s="17"/>
      <c r="R2264" s="17"/>
      <c r="S2264" s="17"/>
      <c r="T2264" s="17"/>
    </row>
    <row r="2265" spans="1:20" x14ac:dyDescent="0.25">
      <c r="A2265" s="17"/>
      <c r="B2265" s="17"/>
      <c r="C2265" s="17"/>
      <c r="D2265" s="17"/>
      <c r="E2265" s="17"/>
      <c r="F2265" s="17"/>
      <c r="G2265" s="17"/>
      <c r="H2265" s="17"/>
      <c r="I2265" s="17"/>
      <c r="J2265" s="17"/>
      <c r="K2265" s="17"/>
      <c r="L2265" s="17"/>
      <c r="M2265" s="17"/>
      <c r="N2265" s="17"/>
      <c r="O2265" s="17"/>
      <c r="P2265" s="17"/>
      <c r="Q2265" s="17"/>
      <c r="R2265" s="17"/>
      <c r="S2265" s="17"/>
      <c r="T2265" s="17"/>
    </row>
    <row r="2266" spans="1:20" x14ac:dyDescent="0.25">
      <c r="A2266" s="17"/>
      <c r="B2266" s="17"/>
      <c r="C2266" s="17"/>
      <c r="D2266" s="17"/>
      <c r="E2266" s="17"/>
      <c r="F2266" s="17"/>
      <c r="G2266" s="17"/>
      <c r="H2266" s="17"/>
      <c r="I2266" s="17"/>
      <c r="J2266" s="17"/>
      <c r="K2266" s="17"/>
      <c r="L2266" s="17"/>
      <c r="M2266" s="17"/>
      <c r="N2266" s="17"/>
      <c r="O2266" s="17"/>
      <c r="P2266" s="17"/>
      <c r="Q2266" s="17"/>
      <c r="R2266" s="17"/>
      <c r="S2266" s="17"/>
      <c r="T2266" s="17"/>
    </row>
    <row r="2267" spans="1:20" x14ac:dyDescent="0.25">
      <c r="A2267" s="17"/>
      <c r="B2267" s="17"/>
      <c r="C2267" s="17"/>
      <c r="D2267" s="17"/>
      <c r="E2267" s="17"/>
      <c r="F2267" s="17"/>
      <c r="G2267" s="17"/>
      <c r="H2267" s="17"/>
      <c r="I2267" s="17"/>
      <c r="J2267" s="17"/>
      <c r="K2267" s="17"/>
      <c r="L2267" s="17"/>
      <c r="M2267" s="17"/>
      <c r="N2267" s="17"/>
      <c r="O2267" s="17"/>
      <c r="P2267" s="17"/>
      <c r="Q2267" s="17"/>
      <c r="R2267" s="17"/>
      <c r="S2267" s="17"/>
      <c r="T2267" s="17"/>
    </row>
    <row r="2268" spans="1:20" x14ac:dyDescent="0.25">
      <c r="A2268" s="17"/>
      <c r="B2268" s="17"/>
      <c r="C2268" s="17"/>
      <c r="D2268" s="17"/>
      <c r="E2268" s="17"/>
      <c r="F2268" s="17"/>
      <c r="G2268" s="17"/>
      <c r="H2268" s="17"/>
      <c r="I2268" s="17"/>
      <c r="J2268" s="17"/>
      <c r="K2268" s="17"/>
      <c r="L2268" s="17"/>
      <c r="M2268" s="17"/>
      <c r="N2268" s="17"/>
      <c r="O2268" s="17"/>
      <c r="P2268" s="17"/>
      <c r="Q2268" s="17"/>
      <c r="R2268" s="17"/>
      <c r="S2268" s="17"/>
      <c r="T2268" s="17"/>
    </row>
    <row r="2269" spans="1:20" x14ac:dyDescent="0.25">
      <c r="A2269" s="17"/>
      <c r="B2269" s="17"/>
      <c r="C2269" s="17"/>
      <c r="D2269" s="17"/>
      <c r="E2269" s="17"/>
      <c r="F2269" s="17"/>
      <c r="G2269" s="17"/>
      <c r="H2269" s="17"/>
      <c r="I2269" s="17"/>
      <c r="J2269" s="17"/>
      <c r="K2269" s="17"/>
      <c r="L2269" s="17"/>
      <c r="M2269" s="17"/>
      <c r="N2269" s="17"/>
      <c r="O2269" s="17"/>
      <c r="P2269" s="17"/>
      <c r="Q2269" s="17"/>
      <c r="R2269" s="17"/>
      <c r="S2269" s="17"/>
      <c r="T2269" s="17"/>
    </row>
    <row r="2270" spans="1:20" x14ac:dyDescent="0.25">
      <c r="A2270" s="17"/>
      <c r="B2270" s="17"/>
      <c r="C2270" s="17"/>
      <c r="D2270" s="17"/>
      <c r="E2270" s="17"/>
      <c r="F2270" s="17"/>
      <c r="G2270" s="17"/>
      <c r="H2270" s="17"/>
      <c r="I2270" s="17"/>
      <c r="J2270" s="17"/>
      <c r="K2270" s="17"/>
      <c r="L2270" s="17"/>
      <c r="M2270" s="17"/>
      <c r="N2270" s="17"/>
      <c r="O2270" s="17"/>
      <c r="P2270" s="17"/>
      <c r="Q2270" s="17"/>
      <c r="R2270" s="17"/>
      <c r="S2270" s="17"/>
      <c r="T2270" s="17"/>
    </row>
    <row r="2271" spans="1:20" x14ac:dyDescent="0.25">
      <c r="A2271" s="17"/>
      <c r="B2271" s="17"/>
      <c r="C2271" s="17"/>
      <c r="D2271" s="17"/>
      <c r="E2271" s="17"/>
      <c r="F2271" s="17"/>
      <c r="G2271" s="17"/>
      <c r="H2271" s="17"/>
      <c r="I2271" s="17"/>
      <c r="J2271" s="17"/>
      <c r="K2271" s="17"/>
      <c r="L2271" s="17"/>
      <c r="M2271" s="17"/>
      <c r="N2271" s="17"/>
      <c r="O2271" s="17"/>
      <c r="P2271" s="17"/>
      <c r="Q2271" s="17"/>
      <c r="R2271" s="17"/>
      <c r="S2271" s="17"/>
      <c r="T2271" s="17"/>
    </row>
    <row r="2272" spans="1:20" x14ac:dyDescent="0.25">
      <c r="A2272" s="17"/>
      <c r="B2272" s="17"/>
      <c r="C2272" s="17"/>
      <c r="D2272" s="17"/>
      <c r="E2272" s="17"/>
      <c r="F2272" s="17"/>
      <c r="G2272" s="17"/>
      <c r="H2272" s="17"/>
      <c r="I2272" s="17"/>
      <c r="J2272" s="17"/>
      <c r="K2272" s="17"/>
      <c r="L2272" s="17"/>
      <c r="M2272" s="17"/>
      <c r="N2272" s="17"/>
      <c r="O2272" s="17"/>
      <c r="P2272" s="17"/>
      <c r="Q2272" s="17"/>
      <c r="R2272" s="17"/>
      <c r="S2272" s="17"/>
      <c r="T2272" s="17"/>
    </row>
    <row r="2273" spans="1:20" x14ac:dyDescent="0.25">
      <c r="A2273" s="17"/>
      <c r="B2273" s="17"/>
      <c r="C2273" s="17"/>
      <c r="D2273" s="17"/>
      <c r="E2273" s="17"/>
      <c r="F2273" s="17"/>
      <c r="G2273" s="17"/>
      <c r="H2273" s="17"/>
      <c r="I2273" s="17"/>
      <c r="J2273" s="17"/>
      <c r="K2273" s="17"/>
      <c r="L2273" s="17"/>
      <c r="M2273" s="17"/>
      <c r="N2273" s="17"/>
      <c r="O2273" s="17"/>
      <c r="P2273" s="17"/>
      <c r="Q2273" s="17"/>
      <c r="R2273" s="17"/>
      <c r="S2273" s="17"/>
      <c r="T2273" s="17"/>
    </row>
    <row r="2274" spans="1:20" x14ac:dyDescent="0.25">
      <c r="A2274" s="17"/>
      <c r="B2274" s="17"/>
      <c r="C2274" s="17"/>
      <c r="D2274" s="17"/>
      <c r="E2274" s="17"/>
      <c r="F2274" s="17"/>
      <c r="G2274" s="17"/>
      <c r="H2274" s="17"/>
      <c r="I2274" s="17"/>
      <c r="J2274" s="17"/>
      <c r="K2274" s="17"/>
      <c r="L2274" s="17"/>
      <c r="M2274" s="17"/>
      <c r="N2274" s="17"/>
      <c r="O2274" s="17"/>
      <c r="P2274" s="17"/>
      <c r="Q2274" s="17"/>
      <c r="R2274" s="17"/>
      <c r="S2274" s="17"/>
      <c r="T2274" s="17"/>
    </row>
    <row r="2275" spans="1:20" x14ac:dyDescent="0.25">
      <c r="A2275" s="17"/>
      <c r="B2275" s="17"/>
      <c r="C2275" s="17"/>
      <c r="D2275" s="17"/>
      <c r="E2275" s="17"/>
      <c r="F2275" s="17"/>
      <c r="G2275" s="17"/>
      <c r="H2275" s="17"/>
      <c r="I2275" s="17"/>
      <c r="J2275" s="17"/>
      <c r="K2275" s="17"/>
      <c r="L2275" s="17"/>
      <c r="M2275" s="17"/>
      <c r="N2275" s="17"/>
      <c r="O2275" s="17"/>
      <c r="P2275" s="17"/>
      <c r="Q2275" s="17"/>
      <c r="R2275" s="17"/>
      <c r="S2275" s="17"/>
      <c r="T2275" s="17"/>
    </row>
    <row r="2276" spans="1:20" x14ac:dyDescent="0.25">
      <c r="A2276" s="17"/>
      <c r="B2276" s="17"/>
      <c r="C2276" s="17"/>
      <c r="D2276" s="17"/>
      <c r="E2276" s="17"/>
      <c r="F2276" s="17"/>
      <c r="G2276" s="17"/>
      <c r="H2276" s="17"/>
      <c r="I2276" s="17"/>
      <c r="J2276" s="17"/>
      <c r="K2276" s="17"/>
      <c r="L2276" s="17"/>
      <c r="M2276" s="17"/>
      <c r="N2276" s="17"/>
      <c r="O2276" s="17"/>
      <c r="P2276" s="17"/>
      <c r="Q2276" s="17"/>
      <c r="R2276" s="17"/>
      <c r="S2276" s="17"/>
      <c r="T2276" s="17"/>
    </row>
    <row r="2277" spans="1:20" x14ac:dyDescent="0.25">
      <c r="A2277" s="17"/>
      <c r="B2277" s="17"/>
      <c r="C2277" s="17"/>
      <c r="D2277" s="17"/>
      <c r="E2277" s="17"/>
      <c r="F2277" s="17"/>
      <c r="G2277" s="17"/>
      <c r="H2277" s="17"/>
      <c r="I2277" s="17"/>
      <c r="J2277" s="17"/>
      <c r="K2277" s="17"/>
      <c r="L2277" s="17"/>
      <c r="M2277" s="17"/>
      <c r="N2277" s="17"/>
      <c r="O2277" s="17"/>
      <c r="P2277" s="17"/>
      <c r="Q2277" s="17"/>
      <c r="R2277" s="17"/>
      <c r="S2277" s="17"/>
      <c r="T2277" s="17"/>
    </row>
    <row r="2278" spans="1:20" x14ac:dyDescent="0.25">
      <c r="A2278" s="17"/>
      <c r="B2278" s="17"/>
      <c r="C2278" s="17"/>
      <c r="D2278" s="17"/>
      <c r="E2278" s="17"/>
      <c r="F2278" s="17"/>
      <c r="G2278" s="17"/>
      <c r="H2278" s="17"/>
      <c r="I2278" s="17"/>
      <c r="J2278" s="17"/>
      <c r="K2278" s="17"/>
      <c r="L2278" s="17"/>
      <c r="M2278" s="17"/>
      <c r="N2278" s="17"/>
      <c r="O2278" s="17"/>
      <c r="P2278" s="17"/>
      <c r="Q2278" s="17"/>
      <c r="R2278" s="17"/>
      <c r="S2278" s="17"/>
      <c r="T2278" s="17"/>
    </row>
    <row r="2279" spans="1:20" x14ac:dyDescent="0.25">
      <c r="A2279" s="17"/>
      <c r="B2279" s="17"/>
      <c r="C2279" s="17"/>
      <c r="D2279" s="17"/>
      <c r="E2279" s="17"/>
      <c r="F2279" s="17"/>
      <c r="G2279" s="17"/>
      <c r="H2279" s="17"/>
      <c r="I2279" s="17"/>
      <c r="J2279" s="17"/>
      <c r="K2279" s="17"/>
      <c r="L2279" s="17"/>
      <c r="M2279" s="17"/>
      <c r="N2279" s="17"/>
      <c r="O2279" s="17"/>
      <c r="P2279" s="17"/>
      <c r="Q2279" s="17"/>
      <c r="R2279" s="17"/>
      <c r="S2279" s="17"/>
      <c r="T2279" s="17"/>
    </row>
    <row r="2280" spans="1:20" x14ac:dyDescent="0.25">
      <c r="A2280" s="17"/>
      <c r="B2280" s="17"/>
      <c r="C2280" s="17"/>
      <c r="D2280" s="17"/>
      <c r="E2280" s="17"/>
      <c r="F2280" s="17"/>
      <c r="G2280" s="17"/>
      <c r="H2280" s="17"/>
      <c r="I2280" s="17"/>
      <c r="J2280" s="17"/>
      <c r="K2280" s="17"/>
      <c r="L2280" s="17"/>
      <c r="M2280" s="17"/>
      <c r="N2280" s="17"/>
      <c r="O2280" s="17"/>
      <c r="P2280" s="17"/>
      <c r="Q2280" s="17"/>
      <c r="R2280" s="17"/>
      <c r="S2280" s="17"/>
      <c r="T2280" s="17"/>
    </row>
    <row r="2281" spans="1:20" x14ac:dyDescent="0.25">
      <c r="A2281" s="17"/>
      <c r="B2281" s="17"/>
      <c r="C2281" s="17"/>
      <c r="D2281" s="17"/>
      <c r="E2281" s="17"/>
      <c r="F2281" s="17"/>
      <c r="G2281" s="17"/>
      <c r="H2281" s="17"/>
      <c r="I2281" s="17"/>
      <c r="J2281" s="17"/>
      <c r="K2281" s="17"/>
      <c r="L2281" s="17"/>
      <c r="M2281" s="17"/>
      <c r="N2281" s="17"/>
      <c r="O2281" s="17"/>
      <c r="P2281" s="17"/>
      <c r="Q2281" s="17"/>
      <c r="R2281" s="17"/>
      <c r="S2281" s="17"/>
      <c r="T2281" s="17"/>
    </row>
    <row r="2282" spans="1:20" x14ac:dyDescent="0.25">
      <c r="A2282" s="17"/>
      <c r="B2282" s="17"/>
      <c r="C2282" s="17"/>
      <c r="D2282" s="17"/>
      <c r="E2282" s="17"/>
      <c r="F2282" s="17"/>
      <c r="G2282" s="17"/>
      <c r="H2282" s="17"/>
      <c r="I2282" s="17"/>
      <c r="J2282" s="17"/>
      <c r="K2282" s="17"/>
      <c r="L2282" s="17"/>
      <c r="M2282" s="17"/>
      <c r="N2282" s="17"/>
      <c r="O2282" s="17"/>
      <c r="P2282" s="17"/>
      <c r="Q2282" s="17"/>
      <c r="R2282" s="17"/>
      <c r="S2282" s="17"/>
      <c r="T2282" s="17"/>
    </row>
    <row r="2283" spans="1:20" x14ac:dyDescent="0.25">
      <c r="A2283" s="17"/>
      <c r="B2283" s="17"/>
      <c r="C2283" s="17"/>
      <c r="D2283" s="17"/>
      <c r="E2283" s="17"/>
      <c r="F2283" s="17"/>
      <c r="G2283" s="17"/>
      <c r="H2283" s="17"/>
      <c r="I2283" s="17"/>
      <c r="J2283" s="17"/>
      <c r="K2283" s="17"/>
      <c r="L2283" s="17"/>
      <c r="M2283" s="17"/>
      <c r="N2283" s="17"/>
      <c r="O2283" s="17"/>
      <c r="P2283" s="17"/>
      <c r="Q2283" s="17"/>
      <c r="R2283" s="17"/>
      <c r="S2283" s="17"/>
      <c r="T2283" s="17"/>
    </row>
    <row r="2284" spans="1:20" x14ac:dyDescent="0.25">
      <c r="A2284" s="17"/>
      <c r="B2284" s="17"/>
      <c r="C2284" s="17"/>
      <c r="D2284" s="17"/>
      <c r="E2284" s="17"/>
      <c r="F2284" s="17"/>
      <c r="G2284" s="17"/>
      <c r="H2284" s="17"/>
      <c r="I2284" s="17"/>
      <c r="J2284" s="17"/>
      <c r="K2284" s="17"/>
      <c r="L2284" s="17"/>
      <c r="M2284" s="17"/>
      <c r="N2284" s="17"/>
      <c r="O2284" s="17"/>
      <c r="P2284" s="17"/>
      <c r="Q2284" s="17"/>
      <c r="R2284" s="17"/>
      <c r="S2284" s="17"/>
      <c r="T2284" s="17"/>
    </row>
    <row r="2285" spans="1:20" x14ac:dyDescent="0.25">
      <c r="A2285" s="17"/>
      <c r="B2285" s="17"/>
      <c r="C2285" s="17"/>
      <c r="D2285" s="17"/>
      <c r="E2285" s="17"/>
      <c r="F2285" s="17"/>
      <c r="G2285" s="17"/>
      <c r="H2285" s="17"/>
      <c r="I2285" s="17"/>
      <c r="J2285" s="17"/>
      <c r="K2285" s="17"/>
      <c r="L2285" s="17"/>
      <c r="M2285" s="17"/>
      <c r="N2285" s="17"/>
      <c r="O2285" s="17"/>
      <c r="P2285" s="17"/>
      <c r="Q2285" s="17"/>
      <c r="R2285" s="17"/>
      <c r="S2285" s="17"/>
      <c r="T2285" s="17"/>
    </row>
    <row r="2286" spans="1:20" x14ac:dyDescent="0.25">
      <c r="A2286" s="17"/>
      <c r="B2286" s="17"/>
      <c r="C2286" s="17"/>
      <c r="D2286" s="17"/>
      <c r="E2286" s="17"/>
      <c r="F2286" s="17"/>
      <c r="G2286" s="17"/>
      <c r="H2286" s="17"/>
      <c r="I2286" s="17"/>
      <c r="J2286" s="17"/>
      <c r="K2286" s="17"/>
      <c r="L2286" s="17"/>
      <c r="M2286" s="17"/>
      <c r="N2286" s="17"/>
      <c r="O2286" s="17"/>
      <c r="P2286" s="17"/>
      <c r="Q2286" s="17"/>
      <c r="R2286" s="17"/>
      <c r="S2286" s="17"/>
      <c r="T2286" s="17"/>
    </row>
    <row r="2287" spans="1:20" x14ac:dyDescent="0.25">
      <c r="A2287" s="17"/>
      <c r="B2287" s="17"/>
      <c r="C2287" s="17"/>
      <c r="D2287" s="17"/>
      <c r="E2287" s="17"/>
      <c r="F2287" s="17"/>
      <c r="G2287" s="17"/>
      <c r="H2287" s="17"/>
      <c r="I2287" s="17"/>
      <c r="J2287" s="17"/>
      <c r="K2287" s="17"/>
      <c r="L2287" s="17"/>
      <c r="M2287" s="17"/>
      <c r="N2287" s="17"/>
      <c r="O2287" s="17"/>
      <c r="P2287" s="17"/>
      <c r="Q2287" s="17"/>
      <c r="R2287" s="17"/>
      <c r="S2287" s="17"/>
      <c r="T2287" s="17"/>
    </row>
    <row r="2288" spans="1:20" x14ac:dyDescent="0.25">
      <c r="A2288" s="17"/>
      <c r="B2288" s="17"/>
      <c r="C2288" s="17"/>
      <c r="D2288" s="17"/>
      <c r="E2288" s="17"/>
      <c r="F2288" s="17"/>
      <c r="G2288" s="17"/>
      <c r="H2288" s="17"/>
      <c r="I2288" s="17"/>
      <c r="J2288" s="17"/>
      <c r="K2288" s="17"/>
      <c r="L2288" s="17"/>
      <c r="M2288" s="17"/>
      <c r="N2288" s="17"/>
      <c r="O2288" s="17"/>
      <c r="P2288" s="17"/>
      <c r="Q2288" s="17"/>
      <c r="R2288" s="17"/>
      <c r="S2288" s="17"/>
      <c r="T2288" s="17"/>
    </row>
    <row r="2289" spans="1:20" x14ac:dyDescent="0.25">
      <c r="A2289" s="17"/>
      <c r="B2289" s="17"/>
      <c r="C2289" s="17"/>
      <c r="D2289" s="17"/>
      <c r="E2289" s="17"/>
      <c r="F2289" s="17"/>
      <c r="G2289" s="17"/>
      <c r="H2289" s="17"/>
      <c r="I2289" s="17"/>
      <c r="J2289" s="17"/>
      <c r="K2289" s="17"/>
      <c r="L2289" s="17"/>
      <c r="M2289" s="17"/>
      <c r="N2289" s="17"/>
      <c r="O2289" s="17"/>
      <c r="P2289" s="17"/>
      <c r="Q2289" s="17"/>
      <c r="R2289" s="17"/>
      <c r="S2289" s="17"/>
      <c r="T2289" s="17"/>
    </row>
    <row r="2290" spans="1:20" x14ac:dyDescent="0.25">
      <c r="A2290" s="17"/>
      <c r="B2290" s="17"/>
      <c r="C2290" s="17"/>
      <c r="D2290" s="17"/>
      <c r="E2290" s="17"/>
      <c r="F2290" s="17"/>
      <c r="G2290" s="17"/>
      <c r="H2290" s="17"/>
      <c r="I2290" s="17"/>
      <c r="J2290" s="17"/>
      <c r="K2290" s="17"/>
      <c r="L2290" s="17"/>
      <c r="M2290" s="17"/>
      <c r="N2290" s="17"/>
      <c r="O2290" s="17"/>
      <c r="P2290" s="17"/>
      <c r="Q2290" s="17"/>
      <c r="R2290" s="17"/>
      <c r="S2290" s="17"/>
      <c r="T2290" s="17"/>
    </row>
    <row r="2291" spans="1:20" x14ac:dyDescent="0.25">
      <c r="A2291" s="17"/>
      <c r="B2291" s="17"/>
      <c r="C2291" s="17"/>
      <c r="D2291" s="17"/>
      <c r="E2291" s="17"/>
      <c r="F2291" s="17"/>
      <c r="G2291" s="17"/>
      <c r="H2291" s="17"/>
      <c r="I2291" s="17"/>
      <c r="J2291" s="17"/>
      <c r="K2291" s="17"/>
      <c r="L2291" s="17"/>
      <c r="M2291" s="17"/>
      <c r="N2291" s="17"/>
      <c r="O2291" s="17"/>
      <c r="P2291" s="17"/>
      <c r="Q2291" s="17"/>
      <c r="R2291" s="17"/>
      <c r="S2291" s="17"/>
      <c r="T2291" s="17"/>
    </row>
    <row r="2292" spans="1:20" x14ac:dyDescent="0.25">
      <c r="A2292" s="17"/>
      <c r="B2292" s="17"/>
      <c r="C2292" s="17"/>
      <c r="D2292" s="17"/>
      <c r="E2292" s="17"/>
      <c r="F2292" s="17"/>
      <c r="G2292" s="17"/>
      <c r="H2292" s="17"/>
      <c r="I2292" s="17"/>
      <c r="J2292" s="17"/>
      <c r="K2292" s="17"/>
      <c r="L2292" s="17"/>
      <c r="M2292" s="17"/>
      <c r="N2292" s="17"/>
      <c r="O2292" s="17"/>
      <c r="P2292" s="17"/>
      <c r="Q2292" s="17"/>
      <c r="R2292" s="17"/>
      <c r="S2292" s="17"/>
      <c r="T2292" s="17"/>
    </row>
    <row r="2293" spans="1:20" x14ac:dyDescent="0.25">
      <c r="A2293" s="17"/>
      <c r="B2293" s="17"/>
      <c r="C2293" s="17"/>
      <c r="D2293" s="17"/>
      <c r="E2293" s="17"/>
      <c r="F2293" s="17"/>
      <c r="G2293" s="17"/>
      <c r="H2293" s="17"/>
      <c r="I2293" s="17"/>
      <c r="J2293" s="17"/>
      <c r="K2293" s="17"/>
      <c r="L2293" s="17"/>
      <c r="M2293" s="17"/>
      <c r="N2293" s="17"/>
      <c r="O2293" s="17"/>
      <c r="P2293" s="17"/>
      <c r="Q2293" s="17"/>
      <c r="R2293" s="17"/>
      <c r="S2293" s="17"/>
      <c r="T2293" s="17"/>
    </row>
    <row r="2294" spans="1:20" x14ac:dyDescent="0.25">
      <c r="A2294" s="17"/>
      <c r="B2294" s="17"/>
      <c r="C2294" s="17"/>
      <c r="D2294" s="17"/>
      <c r="E2294" s="17"/>
      <c r="F2294" s="17"/>
      <c r="G2294" s="17"/>
      <c r="H2294" s="17"/>
      <c r="I2294" s="17"/>
      <c r="J2294" s="17"/>
      <c r="K2294" s="17"/>
      <c r="L2294" s="17"/>
      <c r="M2294" s="17"/>
      <c r="N2294" s="17"/>
      <c r="O2294" s="17"/>
      <c r="P2294" s="17"/>
      <c r="Q2294" s="17"/>
      <c r="R2294" s="17"/>
      <c r="S2294" s="17"/>
      <c r="T2294" s="17"/>
    </row>
    <row r="2295" spans="1:20" x14ac:dyDescent="0.25">
      <c r="A2295" s="17"/>
      <c r="B2295" s="17"/>
      <c r="C2295" s="17"/>
      <c r="D2295" s="17"/>
      <c r="E2295" s="17"/>
      <c r="F2295" s="17"/>
      <c r="G2295" s="17"/>
      <c r="H2295" s="17"/>
      <c r="I2295" s="17"/>
      <c r="J2295" s="17"/>
      <c r="K2295" s="17"/>
      <c r="L2295" s="17"/>
      <c r="M2295" s="17"/>
      <c r="N2295" s="17"/>
      <c r="O2295" s="17"/>
      <c r="P2295" s="17"/>
      <c r="Q2295" s="17"/>
      <c r="R2295" s="17"/>
      <c r="S2295" s="17"/>
      <c r="T2295" s="17"/>
    </row>
    <row r="2296" spans="1:20" x14ac:dyDescent="0.25">
      <c r="A2296" s="17"/>
      <c r="B2296" s="17"/>
      <c r="C2296" s="17"/>
      <c r="D2296" s="17"/>
      <c r="E2296" s="17"/>
      <c r="F2296" s="17"/>
      <c r="G2296" s="17"/>
      <c r="H2296" s="17"/>
      <c r="I2296" s="17"/>
      <c r="J2296" s="17"/>
      <c r="K2296" s="17"/>
      <c r="L2296" s="17"/>
      <c r="M2296" s="17"/>
      <c r="N2296" s="17"/>
      <c r="O2296" s="17"/>
      <c r="P2296" s="17"/>
      <c r="Q2296" s="17"/>
      <c r="R2296" s="17"/>
      <c r="S2296" s="17"/>
      <c r="T2296" s="17"/>
    </row>
    <row r="2297" spans="1:20" x14ac:dyDescent="0.25">
      <c r="A2297" s="17"/>
      <c r="B2297" s="17"/>
      <c r="C2297" s="17"/>
      <c r="D2297" s="17"/>
      <c r="E2297" s="17"/>
      <c r="F2297" s="17"/>
      <c r="G2297" s="17"/>
      <c r="H2297" s="17"/>
      <c r="I2297" s="17"/>
      <c r="J2297" s="17"/>
      <c r="K2297" s="17"/>
      <c r="L2297" s="17"/>
      <c r="M2297" s="17"/>
      <c r="N2297" s="17"/>
      <c r="O2297" s="17"/>
      <c r="P2297" s="17"/>
      <c r="Q2297" s="17"/>
      <c r="R2297" s="17"/>
      <c r="S2297" s="17"/>
      <c r="T2297" s="17"/>
    </row>
    <row r="2298" spans="1:20" x14ac:dyDescent="0.25">
      <c r="A2298" s="17"/>
      <c r="B2298" s="17"/>
      <c r="C2298" s="17"/>
      <c r="D2298" s="17"/>
      <c r="E2298" s="17"/>
      <c r="F2298" s="17"/>
      <c r="G2298" s="17"/>
      <c r="H2298" s="17"/>
      <c r="I2298" s="17"/>
      <c r="J2298" s="17"/>
      <c r="K2298" s="17"/>
      <c r="L2298" s="17"/>
      <c r="M2298" s="17"/>
      <c r="N2298" s="17"/>
      <c r="O2298" s="17"/>
      <c r="P2298" s="17"/>
      <c r="Q2298" s="17"/>
      <c r="R2298" s="17"/>
      <c r="S2298" s="17"/>
      <c r="T2298" s="17"/>
    </row>
    <row r="2299" spans="1:20" x14ac:dyDescent="0.25">
      <c r="A2299" s="17"/>
      <c r="B2299" s="17"/>
      <c r="C2299" s="17"/>
      <c r="D2299" s="17"/>
      <c r="E2299" s="17"/>
      <c r="F2299" s="17"/>
      <c r="G2299" s="17"/>
      <c r="H2299" s="17"/>
      <c r="I2299" s="17"/>
      <c r="J2299" s="17"/>
      <c r="K2299" s="17"/>
      <c r="L2299" s="17"/>
      <c r="M2299" s="17"/>
      <c r="N2299" s="17"/>
      <c r="O2299" s="17"/>
      <c r="P2299" s="17"/>
      <c r="Q2299" s="17"/>
      <c r="R2299" s="17"/>
      <c r="S2299" s="17"/>
      <c r="T2299" s="17"/>
    </row>
    <row r="2300" spans="1:20" x14ac:dyDescent="0.25">
      <c r="A2300" s="17"/>
      <c r="B2300" s="17"/>
      <c r="C2300" s="17"/>
      <c r="D2300" s="17"/>
      <c r="E2300" s="17"/>
      <c r="F2300" s="17"/>
      <c r="G2300" s="17"/>
      <c r="H2300" s="17"/>
      <c r="I2300" s="17"/>
      <c r="J2300" s="17"/>
      <c r="K2300" s="17"/>
      <c r="L2300" s="17"/>
      <c r="M2300" s="17"/>
      <c r="N2300" s="17"/>
      <c r="O2300" s="17"/>
      <c r="P2300" s="17"/>
      <c r="Q2300" s="17"/>
      <c r="R2300" s="17"/>
      <c r="S2300" s="17"/>
      <c r="T2300" s="17"/>
    </row>
    <row r="2301" spans="1:20" x14ac:dyDescent="0.25">
      <c r="A2301" s="17"/>
      <c r="B2301" s="17"/>
      <c r="C2301" s="17"/>
      <c r="D2301" s="17"/>
      <c r="E2301" s="17"/>
      <c r="F2301" s="17"/>
      <c r="G2301" s="17"/>
      <c r="H2301" s="17"/>
      <c r="I2301" s="17"/>
      <c r="J2301" s="17"/>
      <c r="K2301" s="17"/>
      <c r="L2301" s="17"/>
      <c r="M2301" s="17"/>
      <c r="N2301" s="17"/>
      <c r="O2301" s="17"/>
      <c r="P2301" s="17"/>
      <c r="Q2301" s="17"/>
      <c r="R2301" s="17"/>
      <c r="S2301" s="17"/>
      <c r="T2301" s="17"/>
    </row>
    <row r="2302" spans="1:20" x14ac:dyDescent="0.25">
      <c r="A2302" s="17"/>
      <c r="B2302" s="17"/>
      <c r="C2302" s="17"/>
      <c r="D2302" s="17"/>
      <c r="E2302" s="17"/>
      <c r="F2302" s="17"/>
      <c r="G2302" s="17"/>
      <c r="H2302" s="17"/>
      <c r="I2302" s="17"/>
      <c r="J2302" s="17"/>
      <c r="K2302" s="17"/>
      <c r="L2302" s="17"/>
      <c r="M2302" s="17"/>
      <c r="N2302" s="17"/>
      <c r="O2302" s="17"/>
      <c r="P2302" s="17"/>
      <c r="Q2302" s="17"/>
      <c r="R2302" s="17"/>
      <c r="S2302" s="17"/>
      <c r="T2302" s="17"/>
    </row>
    <row r="2303" spans="1:20" x14ac:dyDescent="0.25">
      <c r="A2303" s="17"/>
      <c r="B2303" s="17"/>
      <c r="C2303" s="17"/>
      <c r="D2303" s="17"/>
      <c r="E2303" s="17"/>
      <c r="F2303" s="17"/>
      <c r="G2303" s="17"/>
      <c r="H2303" s="17"/>
      <c r="I2303" s="17"/>
      <c r="J2303" s="17"/>
      <c r="K2303" s="17"/>
      <c r="L2303" s="17"/>
      <c r="M2303" s="17"/>
      <c r="N2303" s="17"/>
      <c r="O2303" s="17"/>
      <c r="P2303" s="17"/>
      <c r="Q2303" s="17"/>
      <c r="R2303" s="17"/>
      <c r="S2303" s="17"/>
      <c r="T2303" s="17"/>
    </row>
    <row r="2304" spans="1:20" x14ac:dyDescent="0.25">
      <c r="A2304" s="17"/>
      <c r="B2304" s="17"/>
      <c r="C2304" s="17"/>
      <c r="D2304" s="17"/>
      <c r="E2304" s="17"/>
      <c r="F2304" s="17"/>
      <c r="G2304" s="17"/>
      <c r="H2304" s="17"/>
      <c r="I2304" s="17"/>
      <c r="J2304" s="17"/>
      <c r="K2304" s="17"/>
      <c r="L2304" s="17"/>
      <c r="M2304" s="17"/>
      <c r="N2304" s="17"/>
      <c r="O2304" s="17"/>
      <c r="P2304" s="17"/>
      <c r="Q2304" s="17"/>
      <c r="R2304" s="17"/>
      <c r="S2304" s="17"/>
      <c r="T2304" s="17"/>
    </row>
    <row r="2305" spans="1:20" x14ac:dyDescent="0.25">
      <c r="A2305" s="17"/>
      <c r="B2305" s="17"/>
      <c r="C2305" s="17"/>
      <c r="D2305" s="17"/>
      <c r="E2305" s="17"/>
      <c r="F2305" s="17"/>
      <c r="G2305" s="17"/>
      <c r="H2305" s="17"/>
      <c r="I2305" s="17"/>
      <c r="J2305" s="17"/>
      <c r="K2305" s="17"/>
      <c r="L2305" s="17"/>
      <c r="M2305" s="17"/>
      <c r="N2305" s="17"/>
      <c r="O2305" s="17"/>
      <c r="P2305" s="17"/>
      <c r="Q2305" s="17"/>
      <c r="R2305" s="17"/>
      <c r="S2305" s="17"/>
      <c r="T2305" s="17"/>
    </row>
    <row r="2306" spans="1:20" x14ac:dyDescent="0.25">
      <c r="A2306" s="17"/>
      <c r="B2306" s="17"/>
      <c r="C2306" s="17"/>
      <c r="D2306" s="17"/>
      <c r="E2306" s="17"/>
      <c r="F2306" s="17"/>
      <c r="G2306" s="17"/>
      <c r="H2306" s="17"/>
      <c r="I2306" s="17"/>
      <c r="J2306" s="17"/>
      <c r="K2306" s="17"/>
      <c r="L2306" s="17"/>
      <c r="M2306" s="17"/>
      <c r="N2306" s="17"/>
      <c r="O2306" s="17"/>
      <c r="P2306" s="17"/>
      <c r="Q2306" s="17"/>
      <c r="R2306" s="17"/>
      <c r="S2306" s="17"/>
      <c r="T2306" s="17"/>
    </row>
    <row r="2307" spans="1:20" x14ac:dyDescent="0.25">
      <c r="A2307" s="17"/>
      <c r="B2307" s="17"/>
      <c r="C2307" s="17"/>
      <c r="D2307" s="17"/>
      <c r="E2307" s="17"/>
      <c r="F2307" s="17"/>
      <c r="G2307" s="17"/>
      <c r="H2307" s="17"/>
      <c r="I2307" s="17"/>
      <c r="J2307" s="17"/>
      <c r="K2307" s="17"/>
      <c r="L2307" s="17"/>
      <c r="M2307" s="17"/>
      <c r="N2307" s="17"/>
      <c r="O2307" s="17"/>
      <c r="P2307" s="17"/>
      <c r="Q2307" s="17"/>
      <c r="R2307" s="17"/>
      <c r="S2307" s="17"/>
      <c r="T2307" s="17"/>
    </row>
    <row r="2308" spans="1:20" x14ac:dyDescent="0.25">
      <c r="A2308" s="17"/>
      <c r="B2308" s="17"/>
      <c r="C2308" s="17"/>
      <c r="D2308" s="17"/>
      <c r="E2308" s="17"/>
      <c r="F2308" s="17"/>
      <c r="G2308" s="17"/>
      <c r="H2308" s="17"/>
      <c r="I2308" s="17"/>
      <c r="J2308" s="17"/>
      <c r="K2308" s="17"/>
      <c r="L2308" s="17"/>
      <c r="M2308" s="17"/>
      <c r="N2308" s="17"/>
      <c r="O2308" s="17"/>
      <c r="P2308" s="17"/>
      <c r="Q2308" s="17"/>
      <c r="R2308" s="17"/>
      <c r="S2308" s="17"/>
      <c r="T2308" s="17"/>
    </row>
    <row r="2309" spans="1:20" x14ac:dyDescent="0.25">
      <c r="A2309" s="17"/>
      <c r="B2309" s="17"/>
      <c r="C2309" s="17"/>
      <c r="D2309" s="17"/>
      <c r="E2309" s="17"/>
      <c r="F2309" s="17"/>
      <c r="G2309" s="17"/>
      <c r="H2309" s="17"/>
      <c r="I2309" s="17"/>
      <c r="J2309" s="17"/>
      <c r="K2309" s="17"/>
      <c r="L2309" s="17"/>
      <c r="M2309" s="17"/>
      <c r="N2309" s="17"/>
      <c r="O2309" s="17"/>
      <c r="P2309" s="17"/>
      <c r="Q2309" s="17"/>
      <c r="R2309" s="17"/>
      <c r="S2309" s="17"/>
      <c r="T2309" s="17"/>
    </row>
    <row r="2310" spans="1:20" x14ac:dyDescent="0.25">
      <c r="A2310" s="17"/>
      <c r="B2310" s="17"/>
      <c r="C2310" s="17"/>
      <c r="D2310" s="17"/>
      <c r="E2310" s="17"/>
      <c r="F2310" s="17"/>
      <c r="G2310" s="17"/>
      <c r="H2310" s="17"/>
      <c r="I2310" s="17"/>
      <c r="J2310" s="17"/>
      <c r="K2310" s="17"/>
      <c r="L2310" s="17"/>
      <c r="M2310" s="17"/>
      <c r="N2310" s="17"/>
      <c r="O2310" s="17"/>
      <c r="P2310" s="17"/>
      <c r="Q2310" s="17"/>
      <c r="R2310" s="17"/>
      <c r="S2310" s="17"/>
      <c r="T2310" s="17"/>
    </row>
    <row r="2311" spans="1:20" x14ac:dyDescent="0.25">
      <c r="A2311" s="17"/>
      <c r="B2311" s="17"/>
      <c r="C2311" s="17"/>
      <c r="D2311" s="17"/>
      <c r="E2311" s="17"/>
      <c r="F2311" s="17"/>
      <c r="G2311" s="17"/>
      <c r="H2311" s="17"/>
      <c r="I2311" s="17"/>
      <c r="J2311" s="17"/>
      <c r="K2311" s="17"/>
      <c r="L2311" s="17"/>
      <c r="M2311" s="17"/>
      <c r="N2311" s="17"/>
      <c r="O2311" s="17"/>
      <c r="P2311" s="17"/>
      <c r="Q2311" s="17"/>
      <c r="R2311" s="17"/>
      <c r="S2311" s="17"/>
      <c r="T2311" s="17"/>
    </row>
    <row r="2312" spans="1:20" x14ac:dyDescent="0.25">
      <c r="A2312" s="17"/>
      <c r="B2312" s="17"/>
      <c r="C2312" s="17"/>
      <c r="D2312" s="17"/>
      <c r="E2312" s="17"/>
      <c r="F2312" s="17"/>
      <c r="G2312" s="17"/>
      <c r="H2312" s="17"/>
      <c r="I2312" s="17"/>
      <c r="J2312" s="17"/>
      <c r="K2312" s="17"/>
      <c r="L2312" s="17"/>
      <c r="M2312" s="17"/>
      <c r="N2312" s="17"/>
      <c r="O2312" s="17"/>
      <c r="P2312" s="17"/>
      <c r="Q2312" s="17"/>
      <c r="R2312" s="17"/>
      <c r="S2312" s="17"/>
      <c r="T2312" s="17"/>
    </row>
    <row r="2313" spans="1:20" x14ac:dyDescent="0.25">
      <c r="A2313" s="17"/>
      <c r="B2313" s="17"/>
      <c r="C2313" s="17"/>
      <c r="D2313" s="17"/>
      <c r="E2313" s="17"/>
      <c r="F2313" s="17"/>
      <c r="G2313" s="17"/>
      <c r="H2313" s="17"/>
      <c r="I2313" s="17"/>
      <c r="J2313" s="17"/>
      <c r="K2313" s="17"/>
      <c r="L2313" s="17"/>
      <c r="M2313" s="17"/>
      <c r="N2313" s="17"/>
      <c r="O2313" s="17"/>
      <c r="P2313" s="17"/>
      <c r="Q2313" s="17"/>
      <c r="R2313" s="17"/>
      <c r="S2313" s="17"/>
      <c r="T2313" s="17"/>
    </row>
    <row r="2314" spans="1:20" x14ac:dyDescent="0.25">
      <c r="A2314" s="17"/>
      <c r="B2314" s="17"/>
      <c r="C2314" s="17"/>
      <c r="D2314" s="17"/>
      <c r="E2314" s="17"/>
      <c r="F2314" s="17"/>
      <c r="G2314" s="17"/>
      <c r="H2314" s="17"/>
      <c r="I2314" s="17"/>
      <c r="J2314" s="17"/>
      <c r="K2314" s="17"/>
      <c r="L2314" s="17"/>
      <c r="M2314" s="17"/>
      <c r="N2314" s="17"/>
      <c r="O2314" s="17"/>
      <c r="P2314" s="17"/>
      <c r="Q2314" s="17"/>
      <c r="R2314" s="17"/>
      <c r="S2314" s="17"/>
      <c r="T2314" s="17"/>
    </row>
    <row r="2315" spans="1:20" x14ac:dyDescent="0.25">
      <c r="A2315" s="17"/>
      <c r="B2315" s="17"/>
      <c r="C2315" s="17"/>
      <c r="D2315" s="17"/>
      <c r="E2315" s="17"/>
      <c r="F2315" s="17"/>
      <c r="G2315" s="17"/>
      <c r="H2315" s="17"/>
      <c r="I2315" s="17"/>
      <c r="J2315" s="17"/>
      <c r="K2315" s="17"/>
      <c r="L2315" s="17"/>
      <c r="M2315" s="17"/>
      <c r="N2315" s="17"/>
      <c r="O2315" s="17"/>
      <c r="P2315" s="17"/>
      <c r="Q2315" s="17"/>
      <c r="R2315" s="17"/>
      <c r="S2315" s="17"/>
      <c r="T2315" s="17"/>
    </row>
    <row r="2316" spans="1:20" x14ac:dyDescent="0.25">
      <c r="A2316" s="17"/>
      <c r="B2316" s="17"/>
      <c r="C2316" s="17"/>
      <c r="D2316" s="17"/>
      <c r="E2316" s="17"/>
      <c r="F2316" s="17"/>
      <c r="G2316" s="17"/>
      <c r="H2316" s="17"/>
      <c r="I2316" s="17"/>
      <c r="J2316" s="17"/>
      <c r="K2316" s="17"/>
      <c r="L2316" s="17"/>
      <c r="M2316" s="17"/>
      <c r="N2316" s="17"/>
      <c r="O2316" s="17"/>
      <c r="P2316" s="17"/>
      <c r="Q2316" s="17"/>
      <c r="R2316" s="17"/>
      <c r="S2316" s="17"/>
      <c r="T2316" s="17"/>
    </row>
    <row r="2317" spans="1:20" x14ac:dyDescent="0.25">
      <c r="A2317" s="17"/>
      <c r="B2317" s="17"/>
      <c r="C2317" s="17"/>
      <c r="D2317" s="17"/>
      <c r="E2317" s="17"/>
      <c r="F2317" s="17"/>
      <c r="G2317" s="17"/>
      <c r="H2317" s="17"/>
      <c r="I2317" s="17"/>
      <c r="J2317" s="17"/>
      <c r="K2317" s="17"/>
      <c r="L2317" s="17"/>
      <c r="M2317" s="17"/>
      <c r="N2317" s="17"/>
      <c r="O2317" s="17"/>
      <c r="P2317" s="17"/>
      <c r="Q2317" s="17"/>
      <c r="R2317" s="17"/>
      <c r="S2317" s="17"/>
      <c r="T2317" s="17"/>
    </row>
    <row r="2318" spans="1:20" x14ac:dyDescent="0.25">
      <c r="A2318" s="17"/>
      <c r="B2318" s="17"/>
      <c r="C2318" s="17"/>
      <c r="D2318" s="17"/>
      <c r="E2318" s="17"/>
      <c r="F2318" s="17"/>
      <c r="G2318" s="17"/>
      <c r="H2318" s="17"/>
      <c r="I2318" s="17"/>
      <c r="J2318" s="17"/>
      <c r="K2318" s="17"/>
      <c r="L2318" s="17"/>
      <c r="M2318" s="17"/>
      <c r="N2318" s="17"/>
      <c r="O2318" s="17"/>
      <c r="P2318" s="17"/>
      <c r="Q2318" s="17"/>
      <c r="R2318" s="17"/>
      <c r="S2318" s="17"/>
      <c r="T2318" s="17"/>
    </row>
    <row r="2319" spans="1:20" x14ac:dyDescent="0.25">
      <c r="A2319" s="17"/>
      <c r="B2319" s="17"/>
      <c r="C2319" s="17"/>
      <c r="D2319" s="17"/>
      <c r="E2319" s="17"/>
      <c r="F2319" s="17"/>
      <c r="G2319" s="17"/>
      <c r="H2319" s="17"/>
      <c r="I2319" s="17"/>
      <c r="J2319" s="17"/>
      <c r="K2319" s="17"/>
      <c r="L2319" s="17"/>
      <c r="M2319" s="17"/>
      <c r="N2319" s="17"/>
      <c r="O2319" s="17"/>
      <c r="P2319" s="17"/>
      <c r="Q2319" s="17"/>
      <c r="R2319" s="17"/>
      <c r="S2319" s="17"/>
      <c r="T2319" s="17"/>
    </row>
    <row r="2320" spans="1:20" x14ac:dyDescent="0.25">
      <c r="A2320" s="17"/>
      <c r="B2320" s="17"/>
      <c r="C2320" s="17"/>
      <c r="D2320" s="17"/>
      <c r="E2320" s="17"/>
      <c r="F2320" s="17"/>
      <c r="G2320" s="17"/>
      <c r="H2320" s="17"/>
      <c r="I2320" s="17"/>
      <c r="J2320" s="17"/>
      <c r="K2320" s="17"/>
      <c r="L2320" s="17"/>
      <c r="M2320" s="17"/>
      <c r="N2320" s="17"/>
      <c r="O2320" s="17"/>
      <c r="P2320" s="17"/>
      <c r="Q2320" s="17"/>
      <c r="R2320" s="17"/>
      <c r="S2320" s="17"/>
      <c r="T2320" s="17"/>
    </row>
    <row r="2321" spans="1:20" x14ac:dyDescent="0.25">
      <c r="A2321" s="17"/>
      <c r="B2321" s="17"/>
      <c r="C2321" s="17"/>
      <c r="D2321" s="17"/>
      <c r="E2321" s="17"/>
      <c r="F2321" s="17"/>
      <c r="G2321" s="17"/>
      <c r="H2321" s="17"/>
      <c r="I2321" s="17"/>
      <c r="J2321" s="17"/>
      <c r="K2321" s="17"/>
      <c r="L2321" s="17"/>
      <c r="M2321" s="17"/>
      <c r="N2321" s="17"/>
      <c r="O2321" s="17"/>
      <c r="P2321" s="17"/>
      <c r="Q2321" s="17"/>
      <c r="R2321" s="17"/>
      <c r="S2321" s="17"/>
      <c r="T2321" s="17"/>
    </row>
    <row r="2322" spans="1:20" x14ac:dyDescent="0.25">
      <c r="A2322" s="17"/>
      <c r="B2322" s="17"/>
      <c r="C2322" s="17"/>
      <c r="D2322" s="17"/>
      <c r="E2322" s="17"/>
      <c r="F2322" s="17"/>
      <c r="G2322" s="17"/>
      <c r="H2322" s="17"/>
      <c r="I2322" s="17"/>
      <c r="J2322" s="17"/>
      <c r="K2322" s="17"/>
      <c r="L2322" s="17"/>
      <c r="M2322" s="17"/>
      <c r="N2322" s="17"/>
      <c r="O2322" s="17"/>
      <c r="P2322" s="17"/>
      <c r="Q2322" s="17"/>
      <c r="R2322" s="17"/>
      <c r="S2322" s="17"/>
      <c r="T2322" s="17"/>
    </row>
    <row r="2323" spans="1:20" x14ac:dyDescent="0.25">
      <c r="A2323" s="17"/>
      <c r="B2323" s="17"/>
      <c r="C2323" s="17"/>
      <c r="D2323" s="17"/>
      <c r="E2323" s="17"/>
      <c r="F2323" s="17"/>
      <c r="G2323" s="17"/>
      <c r="H2323" s="17"/>
      <c r="I2323" s="17"/>
      <c r="J2323" s="17"/>
      <c r="K2323" s="17"/>
      <c r="L2323" s="17"/>
      <c r="M2323" s="17"/>
      <c r="N2323" s="17"/>
      <c r="O2323" s="17"/>
      <c r="P2323" s="17"/>
      <c r="Q2323" s="17"/>
      <c r="R2323" s="17"/>
      <c r="S2323" s="17"/>
      <c r="T2323" s="17"/>
    </row>
    <row r="2324" spans="1:20" x14ac:dyDescent="0.25">
      <c r="A2324" s="17"/>
      <c r="B2324" s="17"/>
      <c r="C2324" s="17"/>
      <c r="D2324" s="17"/>
      <c r="E2324" s="17"/>
      <c r="F2324" s="17"/>
      <c r="G2324" s="17"/>
      <c r="H2324" s="17"/>
      <c r="I2324" s="17"/>
      <c r="J2324" s="17"/>
      <c r="K2324" s="17"/>
      <c r="L2324" s="17"/>
      <c r="M2324" s="17"/>
      <c r="N2324" s="17"/>
      <c r="O2324" s="17"/>
      <c r="P2324" s="17"/>
      <c r="Q2324" s="17"/>
      <c r="R2324" s="17"/>
      <c r="S2324" s="17"/>
      <c r="T2324" s="17"/>
    </row>
    <row r="2325" spans="1:20" x14ac:dyDescent="0.25">
      <c r="A2325" s="17"/>
      <c r="B2325" s="17"/>
      <c r="C2325" s="17"/>
      <c r="D2325" s="17"/>
      <c r="E2325" s="17"/>
      <c r="F2325" s="17"/>
      <c r="G2325" s="17"/>
      <c r="H2325" s="17"/>
      <c r="I2325" s="17"/>
      <c r="J2325" s="17"/>
      <c r="K2325" s="17"/>
      <c r="L2325" s="17"/>
      <c r="M2325" s="17"/>
      <c r="N2325" s="17"/>
      <c r="O2325" s="17"/>
      <c r="P2325" s="17"/>
      <c r="Q2325" s="17"/>
      <c r="R2325" s="17"/>
      <c r="S2325" s="17"/>
      <c r="T2325" s="17"/>
    </row>
    <row r="2326" spans="1:20" x14ac:dyDescent="0.25">
      <c r="A2326" s="17"/>
      <c r="B2326" s="17"/>
      <c r="C2326" s="17"/>
      <c r="D2326" s="17"/>
      <c r="E2326" s="17"/>
      <c r="F2326" s="17"/>
      <c r="G2326" s="17"/>
      <c r="H2326" s="17"/>
      <c r="I2326" s="17"/>
      <c r="J2326" s="17"/>
      <c r="K2326" s="17"/>
      <c r="L2326" s="17"/>
      <c r="M2326" s="17"/>
      <c r="N2326" s="17"/>
      <c r="O2326" s="17"/>
      <c r="P2326" s="17"/>
      <c r="Q2326" s="17"/>
      <c r="R2326" s="17"/>
      <c r="S2326" s="17"/>
      <c r="T2326" s="17"/>
    </row>
    <row r="2327" spans="1:20" x14ac:dyDescent="0.25">
      <c r="A2327" s="17"/>
      <c r="B2327" s="17"/>
      <c r="C2327" s="17"/>
      <c r="D2327" s="17"/>
      <c r="E2327" s="17"/>
      <c r="F2327" s="17"/>
      <c r="G2327" s="17"/>
      <c r="H2327" s="17"/>
      <c r="I2327" s="17"/>
      <c r="J2327" s="17"/>
      <c r="K2327" s="17"/>
      <c r="L2327" s="17"/>
      <c r="M2327" s="17"/>
      <c r="N2327" s="17"/>
      <c r="O2327" s="17"/>
      <c r="P2327" s="17"/>
      <c r="Q2327" s="17"/>
      <c r="R2327" s="17"/>
      <c r="S2327" s="17"/>
      <c r="T2327" s="17"/>
    </row>
    <row r="2328" spans="1:20" x14ac:dyDescent="0.25">
      <c r="A2328" s="17"/>
      <c r="B2328" s="17"/>
      <c r="C2328" s="17"/>
      <c r="D2328" s="17"/>
      <c r="E2328" s="17"/>
      <c r="F2328" s="17"/>
      <c r="G2328" s="17"/>
      <c r="H2328" s="17"/>
      <c r="I2328" s="17"/>
      <c r="J2328" s="17"/>
      <c r="K2328" s="17"/>
      <c r="L2328" s="17"/>
      <c r="M2328" s="17"/>
      <c r="N2328" s="17"/>
      <c r="O2328" s="17"/>
      <c r="P2328" s="17"/>
      <c r="Q2328" s="17"/>
      <c r="R2328" s="17"/>
      <c r="S2328" s="17"/>
      <c r="T2328" s="17"/>
    </row>
    <row r="2329" spans="1:20" x14ac:dyDescent="0.25">
      <c r="A2329" s="17"/>
      <c r="B2329" s="17"/>
      <c r="C2329" s="17"/>
      <c r="D2329" s="17"/>
      <c r="E2329" s="17"/>
      <c r="F2329" s="17"/>
      <c r="G2329" s="17"/>
      <c r="H2329" s="17"/>
      <c r="I2329" s="17"/>
      <c r="J2329" s="17"/>
      <c r="K2329" s="17"/>
      <c r="L2329" s="17"/>
      <c r="M2329" s="17"/>
      <c r="N2329" s="17"/>
      <c r="O2329" s="17"/>
      <c r="P2329" s="17"/>
      <c r="Q2329" s="17"/>
      <c r="R2329" s="17"/>
      <c r="S2329" s="17"/>
      <c r="T2329" s="17"/>
    </row>
    <row r="2330" spans="1:20" x14ac:dyDescent="0.25">
      <c r="A2330" s="17"/>
      <c r="B2330" s="17"/>
      <c r="C2330" s="17"/>
      <c r="D2330" s="17"/>
      <c r="E2330" s="17"/>
      <c r="F2330" s="17"/>
      <c r="G2330" s="17"/>
      <c r="H2330" s="17"/>
      <c r="I2330" s="17"/>
      <c r="J2330" s="17"/>
      <c r="K2330" s="17"/>
      <c r="L2330" s="17"/>
      <c r="M2330" s="17"/>
      <c r="N2330" s="17"/>
      <c r="O2330" s="17"/>
      <c r="P2330" s="17"/>
      <c r="Q2330" s="17"/>
      <c r="R2330" s="17"/>
      <c r="S2330" s="17"/>
      <c r="T2330" s="17"/>
    </row>
    <row r="2331" spans="1:20" x14ac:dyDescent="0.25">
      <c r="A2331" s="17"/>
      <c r="B2331" s="17"/>
      <c r="C2331" s="17"/>
      <c r="D2331" s="17"/>
      <c r="E2331" s="17"/>
      <c r="F2331" s="17"/>
      <c r="G2331" s="17"/>
      <c r="H2331" s="17"/>
      <c r="I2331" s="17"/>
      <c r="J2331" s="17"/>
      <c r="K2331" s="17"/>
      <c r="L2331" s="17"/>
      <c r="M2331" s="17"/>
      <c r="N2331" s="17"/>
      <c r="O2331" s="17"/>
      <c r="P2331" s="17"/>
      <c r="Q2331" s="17"/>
      <c r="R2331" s="17"/>
      <c r="S2331" s="17"/>
      <c r="T2331" s="17"/>
    </row>
    <row r="2332" spans="1:20" x14ac:dyDescent="0.25">
      <c r="A2332" s="17"/>
      <c r="B2332" s="17"/>
      <c r="C2332" s="17"/>
      <c r="D2332" s="17"/>
      <c r="E2332" s="17"/>
      <c r="F2332" s="17"/>
      <c r="G2332" s="17"/>
      <c r="H2332" s="17"/>
      <c r="I2332" s="17"/>
      <c r="J2332" s="17"/>
      <c r="K2332" s="17"/>
      <c r="L2332" s="17"/>
      <c r="M2332" s="17"/>
      <c r="N2332" s="17"/>
      <c r="O2332" s="17"/>
      <c r="P2332" s="17"/>
      <c r="Q2332" s="17"/>
      <c r="R2332" s="17"/>
      <c r="S2332" s="17"/>
      <c r="T2332" s="17"/>
    </row>
    <row r="2333" spans="1:20" x14ac:dyDescent="0.25">
      <c r="A2333" s="17"/>
      <c r="B2333" s="17"/>
      <c r="C2333" s="17"/>
      <c r="D2333" s="17"/>
      <c r="E2333" s="17"/>
      <c r="F2333" s="17"/>
      <c r="G2333" s="17"/>
      <c r="H2333" s="17"/>
      <c r="I2333" s="17"/>
      <c r="J2333" s="17"/>
      <c r="K2333" s="17"/>
      <c r="L2333" s="17"/>
      <c r="M2333" s="17"/>
      <c r="N2333" s="17"/>
      <c r="O2333" s="17"/>
      <c r="P2333" s="17"/>
      <c r="Q2333" s="17"/>
      <c r="R2333" s="17"/>
      <c r="S2333" s="17"/>
      <c r="T2333" s="17"/>
    </row>
    <row r="2334" spans="1:20" x14ac:dyDescent="0.25">
      <c r="A2334" s="17"/>
      <c r="B2334" s="17"/>
      <c r="C2334" s="17"/>
      <c r="D2334" s="17"/>
      <c r="E2334" s="17"/>
      <c r="F2334" s="17"/>
      <c r="G2334" s="17"/>
      <c r="H2334" s="17"/>
      <c r="I2334" s="17"/>
      <c r="J2334" s="17"/>
      <c r="K2334" s="17"/>
      <c r="L2334" s="17"/>
      <c r="M2334" s="17"/>
      <c r="N2334" s="17"/>
      <c r="O2334" s="17"/>
      <c r="P2334" s="17"/>
      <c r="Q2334" s="17"/>
      <c r="R2334" s="17"/>
      <c r="S2334" s="17"/>
      <c r="T2334" s="17"/>
    </row>
    <row r="2335" spans="1:20" x14ac:dyDescent="0.25">
      <c r="A2335" s="17"/>
      <c r="B2335" s="17"/>
      <c r="C2335" s="17"/>
      <c r="D2335" s="17"/>
      <c r="E2335" s="17"/>
      <c r="F2335" s="17"/>
      <c r="G2335" s="17"/>
      <c r="H2335" s="17"/>
      <c r="I2335" s="17"/>
      <c r="J2335" s="17"/>
      <c r="K2335" s="17"/>
      <c r="L2335" s="17"/>
      <c r="M2335" s="17"/>
      <c r="N2335" s="17"/>
      <c r="O2335" s="17"/>
      <c r="P2335" s="17"/>
      <c r="Q2335" s="17"/>
      <c r="R2335" s="17"/>
      <c r="S2335" s="17"/>
      <c r="T2335" s="17"/>
    </row>
    <row r="2336" spans="1:20" x14ac:dyDescent="0.25">
      <c r="A2336" s="17"/>
      <c r="B2336" s="17"/>
      <c r="C2336" s="17"/>
      <c r="D2336" s="17"/>
      <c r="E2336" s="17"/>
      <c r="F2336" s="17"/>
      <c r="G2336" s="17"/>
      <c r="H2336" s="17"/>
      <c r="I2336" s="17"/>
      <c r="J2336" s="17"/>
      <c r="K2336" s="17"/>
      <c r="L2336" s="17"/>
      <c r="M2336" s="17"/>
      <c r="N2336" s="17"/>
      <c r="O2336" s="17"/>
      <c r="P2336" s="17"/>
      <c r="Q2336" s="17"/>
      <c r="R2336" s="17"/>
      <c r="S2336" s="17"/>
      <c r="T2336" s="17"/>
    </row>
    <row r="2337" spans="1:20" x14ac:dyDescent="0.25">
      <c r="A2337" s="17"/>
      <c r="B2337" s="17"/>
      <c r="C2337" s="17"/>
      <c r="D2337" s="17"/>
      <c r="E2337" s="17"/>
      <c r="F2337" s="17"/>
      <c r="G2337" s="17"/>
      <c r="H2337" s="17"/>
      <c r="I2337" s="17"/>
      <c r="J2337" s="17"/>
      <c r="K2337" s="17"/>
      <c r="L2337" s="17"/>
      <c r="M2337" s="17"/>
      <c r="N2337" s="17"/>
      <c r="O2337" s="17"/>
      <c r="P2337" s="17"/>
      <c r="Q2337" s="17"/>
      <c r="R2337" s="17"/>
      <c r="S2337" s="17"/>
      <c r="T2337" s="17"/>
    </row>
    <row r="2338" spans="1:20" x14ac:dyDescent="0.25">
      <c r="A2338" s="17"/>
      <c r="B2338" s="17"/>
      <c r="C2338" s="17"/>
      <c r="D2338" s="17"/>
      <c r="E2338" s="17"/>
      <c r="F2338" s="17"/>
      <c r="G2338" s="17"/>
      <c r="H2338" s="17"/>
      <c r="I2338" s="17"/>
      <c r="J2338" s="17"/>
      <c r="K2338" s="17"/>
      <c r="L2338" s="17"/>
      <c r="M2338" s="17"/>
      <c r="N2338" s="17"/>
      <c r="O2338" s="17"/>
      <c r="P2338" s="17"/>
      <c r="Q2338" s="17"/>
      <c r="R2338" s="17"/>
      <c r="S2338" s="17"/>
      <c r="T2338" s="17"/>
    </row>
    <row r="2339" spans="1:20" x14ac:dyDescent="0.25">
      <c r="A2339" s="17"/>
      <c r="B2339" s="17"/>
      <c r="C2339" s="17"/>
      <c r="D2339" s="17"/>
      <c r="E2339" s="17"/>
      <c r="F2339" s="17"/>
      <c r="G2339" s="17"/>
      <c r="H2339" s="17"/>
      <c r="I2339" s="17"/>
      <c r="J2339" s="17"/>
      <c r="K2339" s="17"/>
      <c r="L2339" s="17"/>
      <c r="M2339" s="17"/>
      <c r="N2339" s="17"/>
      <c r="O2339" s="17"/>
      <c r="P2339" s="17"/>
      <c r="Q2339" s="17"/>
      <c r="R2339" s="17"/>
      <c r="S2339" s="17"/>
      <c r="T2339" s="17"/>
    </row>
    <row r="2340" spans="1:20" x14ac:dyDescent="0.25">
      <c r="A2340" s="17"/>
      <c r="B2340" s="17"/>
      <c r="C2340" s="17"/>
      <c r="D2340" s="17"/>
      <c r="E2340" s="17"/>
      <c r="F2340" s="17"/>
      <c r="G2340" s="17"/>
      <c r="H2340" s="17"/>
      <c r="I2340" s="17"/>
      <c r="J2340" s="17"/>
      <c r="K2340" s="17"/>
      <c r="L2340" s="17"/>
      <c r="M2340" s="17"/>
      <c r="N2340" s="17"/>
      <c r="O2340" s="17"/>
      <c r="P2340" s="17"/>
      <c r="Q2340" s="17"/>
      <c r="R2340" s="17"/>
      <c r="S2340" s="17"/>
      <c r="T2340" s="17"/>
    </row>
    <row r="2341" spans="1:20" x14ac:dyDescent="0.25">
      <c r="A2341" s="17"/>
      <c r="B2341" s="17"/>
      <c r="C2341" s="17"/>
      <c r="D2341" s="17"/>
      <c r="E2341" s="17"/>
      <c r="F2341" s="17"/>
      <c r="G2341" s="17"/>
      <c r="H2341" s="17"/>
      <c r="I2341" s="17"/>
      <c r="J2341" s="17"/>
      <c r="K2341" s="17"/>
      <c r="L2341" s="17"/>
      <c r="M2341" s="17"/>
      <c r="N2341" s="17"/>
      <c r="O2341" s="17"/>
      <c r="P2341" s="17"/>
      <c r="Q2341" s="17"/>
      <c r="R2341" s="17"/>
      <c r="S2341" s="17"/>
      <c r="T2341" s="17"/>
    </row>
    <row r="2342" spans="1:20" x14ac:dyDescent="0.25">
      <c r="A2342" s="17"/>
      <c r="B2342" s="17"/>
      <c r="C2342" s="17"/>
      <c r="D2342" s="17"/>
      <c r="E2342" s="17"/>
      <c r="F2342" s="17"/>
      <c r="G2342" s="17"/>
      <c r="H2342" s="17"/>
      <c r="I2342" s="17"/>
      <c r="J2342" s="17"/>
      <c r="K2342" s="17"/>
      <c r="L2342" s="17"/>
      <c r="M2342" s="17"/>
      <c r="N2342" s="17"/>
      <c r="O2342" s="17"/>
      <c r="P2342" s="17"/>
      <c r="Q2342" s="17"/>
      <c r="R2342" s="17"/>
      <c r="S2342" s="17"/>
      <c r="T2342" s="17"/>
    </row>
    <row r="2343" spans="1:20" x14ac:dyDescent="0.25">
      <c r="A2343" s="17"/>
      <c r="B2343" s="17"/>
      <c r="C2343" s="17"/>
      <c r="D2343" s="17"/>
      <c r="E2343" s="17"/>
      <c r="F2343" s="17"/>
      <c r="G2343" s="17"/>
      <c r="H2343" s="17"/>
      <c r="I2343" s="17"/>
      <c r="J2343" s="17"/>
      <c r="K2343" s="17"/>
      <c r="L2343" s="17"/>
      <c r="M2343" s="17"/>
      <c r="N2343" s="17"/>
      <c r="O2343" s="17"/>
      <c r="P2343" s="17"/>
      <c r="Q2343" s="17"/>
      <c r="R2343" s="17"/>
      <c r="S2343" s="17"/>
      <c r="T2343" s="17"/>
    </row>
    <row r="2344" spans="1:20" x14ac:dyDescent="0.25">
      <c r="A2344" s="17"/>
      <c r="B2344" s="17"/>
      <c r="C2344" s="17"/>
      <c r="D2344" s="17"/>
      <c r="E2344" s="17"/>
      <c r="F2344" s="17"/>
      <c r="G2344" s="17"/>
      <c r="H2344" s="17"/>
      <c r="I2344" s="17"/>
      <c r="J2344" s="17"/>
      <c r="K2344" s="17"/>
      <c r="L2344" s="17"/>
      <c r="M2344" s="17"/>
      <c r="N2344" s="17"/>
      <c r="O2344" s="17"/>
      <c r="P2344" s="17"/>
      <c r="Q2344" s="17"/>
      <c r="R2344" s="17"/>
      <c r="S2344" s="17"/>
      <c r="T2344" s="17"/>
    </row>
    <row r="2345" spans="1:20" x14ac:dyDescent="0.25">
      <c r="A2345" s="17"/>
      <c r="B2345" s="17"/>
      <c r="C2345" s="17"/>
      <c r="D2345" s="17"/>
      <c r="E2345" s="17"/>
      <c r="F2345" s="17"/>
      <c r="G2345" s="17"/>
      <c r="H2345" s="17"/>
      <c r="I2345" s="17"/>
      <c r="J2345" s="17"/>
      <c r="K2345" s="17"/>
      <c r="L2345" s="17"/>
      <c r="M2345" s="17"/>
      <c r="N2345" s="17"/>
      <c r="O2345" s="17"/>
      <c r="P2345" s="17"/>
      <c r="Q2345" s="17"/>
      <c r="R2345" s="17"/>
      <c r="S2345" s="17"/>
      <c r="T2345" s="17"/>
    </row>
    <row r="2346" spans="1:20" x14ac:dyDescent="0.25">
      <c r="A2346" s="17"/>
      <c r="B2346" s="17"/>
      <c r="C2346" s="17"/>
      <c r="D2346" s="17"/>
      <c r="E2346" s="17"/>
      <c r="F2346" s="17"/>
      <c r="G2346" s="17"/>
      <c r="H2346" s="17"/>
      <c r="I2346" s="17"/>
      <c r="J2346" s="17"/>
      <c r="K2346" s="17"/>
      <c r="L2346" s="17"/>
      <c r="M2346" s="17"/>
      <c r="N2346" s="17"/>
      <c r="O2346" s="17"/>
      <c r="P2346" s="17"/>
      <c r="Q2346" s="17"/>
      <c r="R2346" s="17"/>
      <c r="S2346" s="17"/>
      <c r="T2346" s="17"/>
    </row>
    <row r="2347" spans="1:20" x14ac:dyDescent="0.25">
      <c r="A2347" s="17"/>
      <c r="B2347" s="17"/>
      <c r="C2347" s="17"/>
      <c r="D2347" s="17"/>
      <c r="E2347" s="17"/>
      <c r="F2347" s="17"/>
      <c r="G2347" s="17"/>
      <c r="H2347" s="17"/>
      <c r="I2347" s="17"/>
      <c r="J2347" s="17"/>
      <c r="K2347" s="17"/>
      <c r="L2347" s="17"/>
      <c r="M2347" s="17"/>
      <c r="N2347" s="17"/>
      <c r="O2347" s="17"/>
      <c r="P2347" s="17"/>
      <c r="Q2347" s="17"/>
      <c r="R2347" s="17"/>
      <c r="S2347" s="17"/>
      <c r="T2347" s="17"/>
    </row>
    <row r="2348" spans="1:20" x14ac:dyDescent="0.25">
      <c r="A2348" s="17"/>
      <c r="B2348" s="17"/>
      <c r="C2348" s="17"/>
      <c r="D2348" s="17"/>
      <c r="E2348" s="17"/>
      <c r="F2348" s="17"/>
      <c r="G2348" s="17"/>
      <c r="H2348" s="17"/>
      <c r="I2348" s="17"/>
      <c r="J2348" s="17"/>
      <c r="K2348" s="17"/>
      <c r="L2348" s="17"/>
      <c r="M2348" s="17"/>
      <c r="N2348" s="17"/>
      <c r="O2348" s="17"/>
      <c r="P2348" s="17"/>
      <c r="Q2348" s="17"/>
      <c r="R2348" s="17"/>
      <c r="S2348" s="17"/>
      <c r="T2348" s="17"/>
    </row>
    <row r="2349" spans="1:20" x14ac:dyDescent="0.25">
      <c r="A2349" s="17"/>
      <c r="B2349" s="17"/>
      <c r="C2349" s="17"/>
      <c r="D2349" s="17"/>
      <c r="E2349" s="40"/>
      <c r="F2349" s="17"/>
      <c r="G2349" s="17"/>
      <c r="H2349" s="17"/>
      <c r="I2349" s="17"/>
      <c r="J2349" s="17"/>
      <c r="K2349" s="17"/>
      <c r="L2349" s="17"/>
      <c r="M2349" s="17"/>
      <c r="N2349" s="17"/>
      <c r="O2349" s="17"/>
      <c r="P2349" s="17"/>
      <c r="Q2349" s="17"/>
      <c r="R2349" s="17"/>
      <c r="S2349" s="17"/>
      <c r="T2349" s="17"/>
    </row>
    <row r="2350" spans="1:20" x14ac:dyDescent="0.25">
      <c r="A2350" s="17"/>
      <c r="B2350" s="17"/>
      <c r="C2350" s="17"/>
      <c r="D2350" s="17"/>
      <c r="E2350" s="17"/>
      <c r="F2350" s="17"/>
      <c r="G2350" s="17"/>
      <c r="H2350" s="17"/>
      <c r="I2350" s="17"/>
      <c r="J2350" s="17"/>
      <c r="K2350" s="17"/>
      <c r="L2350" s="17"/>
      <c r="M2350" s="17"/>
      <c r="N2350" s="17"/>
      <c r="O2350" s="17"/>
      <c r="P2350" s="17"/>
      <c r="Q2350" s="17"/>
      <c r="R2350" s="17"/>
      <c r="S2350" s="17"/>
      <c r="T2350" s="17"/>
    </row>
    <row r="2351" spans="1:20" x14ac:dyDescent="0.25">
      <c r="A2351" s="17"/>
      <c r="B2351" s="17"/>
      <c r="C2351" s="17"/>
      <c r="D2351" s="17"/>
      <c r="E2351" s="17"/>
      <c r="F2351" s="17"/>
      <c r="G2351" s="17"/>
      <c r="H2351" s="17"/>
      <c r="I2351" s="17"/>
      <c r="J2351" s="17"/>
      <c r="K2351" s="17"/>
      <c r="L2351" s="17"/>
      <c r="M2351" s="17"/>
      <c r="N2351" s="17"/>
      <c r="O2351" s="17"/>
      <c r="P2351" s="17"/>
      <c r="Q2351" s="17"/>
      <c r="R2351" s="17"/>
      <c r="S2351" s="17"/>
      <c r="T2351" s="17"/>
    </row>
    <row r="2352" spans="1:20" x14ac:dyDescent="0.25">
      <c r="A2352" s="17"/>
      <c r="B2352" s="17"/>
      <c r="C2352" s="17"/>
      <c r="D2352" s="17"/>
      <c r="E2352" s="17"/>
      <c r="F2352" s="17"/>
      <c r="G2352" s="17"/>
      <c r="H2352" s="17"/>
      <c r="I2352" s="17"/>
      <c r="J2352" s="17"/>
      <c r="K2352" s="17"/>
      <c r="L2352" s="17"/>
      <c r="M2352" s="17"/>
      <c r="N2352" s="17"/>
      <c r="O2352" s="17"/>
      <c r="P2352" s="17"/>
      <c r="Q2352" s="17"/>
      <c r="R2352" s="17"/>
      <c r="S2352" s="17"/>
      <c r="T2352" s="17"/>
    </row>
    <row r="2353" spans="1:20" x14ac:dyDescent="0.25">
      <c r="A2353" s="17"/>
      <c r="B2353" s="17"/>
      <c r="C2353" s="17"/>
      <c r="D2353" s="17"/>
      <c r="E2353" s="17"/>
      <c r="F2353" s="17"/>
      <c r="G2353" s="17"/>
      <c r="H2353" s="17"/>
      <c r="I2353" s="17"/>
      <c r="J2353" s="17"/>
      <c r="K2353" s="17"/>
      <c r="L2353" s="17"/>
      <c r="M2353" s="17"/>
      <c r="N2353" s="17"/>
      <c r="O2353" s="17"/>
      <c r="P2353" s="17"/>
      <c r="Q2353" s="17"/>
      <c r="R2353" s="17"/>
      <c r="S2353" s="17"/>
      <c r="T2353" s="17"/>
    </row>
    <row r="2354" spans="1:20" x14ac:dyDescent="0.25">
      <c r="A2354" s="17"/>
      <c r="B2354" s="17"/>
      <c r="C2354" s="17"/>
      <c r="D2354" s="17"/>
      <c r="E2354" s="17"/>
      <c r="F2354" s="17"/>
      <c r="G2354" s="17"/>
      <c r="H2354" s="17"/>
      <c r="I2354" s="17"/>
      <c r="J2354" s="17"/>
      <c r="K2354" s="17"/>
      <c r="L2354" s="17"/>
      <c r="M2354" s="17"/>
      <c r="N2354" s="17"/>
      <c r="O2354" s="17"/>
      <c r="P2354" s="17"/>
      <c r="Q2354" s="17"/>
      <c r="R2354" s="17"/>
      <c r="S2354" s="17"/>
      <c r="T2354" s="17"/>
    </row>
    <row r="2355" spans="1:20" x14ac:dyDescent="0.25">
      <c r="A2355" s="17"/>
      <c r="B2355" s="17"/>
      <c r="C2355" s="17"/>
      <c r="D2355" s="17"/>
      <c r="E2355" s="17"/>
      <c r="F2355" s="17"/>
      <c r="G2355" s="17"/>
      <c r="H2355" s="17"/>
      <c r="I2355" s="17"/>
      <c r="J2355" s="17"/>
      <c r="K2355" s="17"/>
      <c r="L2355" s="17"/>
      <c r="M2355" s="17"/>
      <c r="N2355" s="17"/>
      <c r="O2355" s="17"/>
      <c r="P2355" s="17"/>
      <c r="Q2355" s="17"/>
      <c r="R2355" s="17"/>
      <c r="S2355" s="17"/>
      <c r="T2355" s="17"/>
    </row>
    <row r="2356" spans="1:20" x14ac:dyDescent="0.25">
      <c r="A2356" s="17"/>
      <c r="B2356" s="17"/>
      <c r="C2356" s="17"/>
      <c r="D2356" s="17"/>
      <c r="E2356" s="17"/>
      <c r="F2356" s="17"/>
      <c r="G2356" s="17"/>
      <c r="H2356" s="17"/>
      <c r="I2356" s="17"/>
      <c r="J2356" s="17"/>
      <c r="K2356" s="17"/>
      <c r="L2356" s="17"/>
      <c r="M2356" s="17"/>
      <c r="N2356" s="17"/>
      <c r="O2356" s="17"/>
      <c r="P2356" s="17"/>
      <c r="Q2356" s="17"/>
      <c r="R2356" s="17"/>
      <c r="S2356" s="17"/>
      <c r="T2356" s="17"/>
    </row>
    <row r="2357" spans="1:20" x14ac:dyDescent="0.25">
      <c r="A2357" s="17"/>
      <c r="B2357" s="17"/>
      <c r="C2357" s="17"/>
      <c r="D2357" s="17"/>
      <c r="E2357" s="17"/>
      <c r="F2357" s="17"/>
      <c r="G2357" s="17"/>
      <c r="H2357" s="17"/>
      <c r="I2357" s="17"/>
      <c r="J2357" s="17"/>
      <c r="K2357" s="17"/>
      <c r="L2357" s="17"/>
      <c r="M2357" s="17"/>
      <c r="N2357" s="17"/>
      <c r="O2357" s="17"/>
      <c r="P2357" s="17"/>
      <c r="Q2357" s="17"/>
      <c r="R2357" s="17"/>
      <c r="S2357" s="17"/>
      <c r="T2357" s="17"/>
    </row>
    <row r="2358" spans="1:20" x14ac:dyDescent="0.25">
      <c r="A2358" s="17"/>
      <c r="B2358" s="17"/>
      <c r="C2358" s="17"/>
      <c r="D2358" s="17"/>
      <c r="E2358" s="17"/>
      <c r="F2358" s="17"/>
      <c r="G2358" s="17"/>
      <c r="H2358" s="17"/>
      <c r="I2358" s="17"/>
      <c r="J2358" s="17"/>
      <c r="K2358" s="17"/>
      <c r="L2358" s="17"/>
      <c r="M2358" s="17"/>
      <c r="N2358" s="17"/>
      <c r="O2358" s="17"/>
      <c r="P2358" s="17"/>
      <c r="Q2358" s="17"/>
      <c r="R2358" s="17"/>
      <c r="S2358" s="17"/>
      <c r="T2358" s="17"/>
    </row>
    <row r="2359" spans="1:20" x14ac:dyDescent="0.25">
      <c r="A2359" s="17"/>
      <c r="B2359" s="17"/>
      <c r="C2359" s="17"/>
      <c r="D2359" s="17"/>
      <c r="E2359" s="17"/>
      <c r="F2359" s="17"/>
      <c r="G2359" s="17"/>
      <c r="H2359" s="17"/>
      <c r="I2359" s="17"/>
      <c r="J2359" s="17"/>
      <c r="K2359" s="17"/>
      <c r="L2359" s="17"/>
      <c r="M2359" s="17"/>
      <c r="N2359" s="17"/>
      <c r="O2359" s="17"/>
      <c r="P2359" s="17"/>
      <c r="Q2359" s="17"/>
      <c r="R2359" s="17"/>
      <c r="S2359" s="17"/>
      <c r="T2359" s="17"/>
    </row>
    <row r="2360" spans="1:20" x14ac:dyDescent="0.25">
      <c r="A2360" s="17"/>
      <c r="B2360" s="17"/>
      <c r="C2360" s="17"/>
      <c r="D2360" s="17"/>
      <c r="E2360" s="17"/>
      <c r="F2360" s="17"/>
      <c r="G2360" s="17"/>
      <c r="H2360" s="17"/>
      <c r="I2360" s="17"/>
      <c r="J2360" s="17"/>
      <c r="K2360" s="17"/>
      <c r="L2360" s="17"/>
      <c r="M2360" s="17"/>
      <c r="N2360" s="17"/>
      <c r="O2360" s="17"/>
      <c r="P2360" s="17"/>
      <c r="Q2360" s="17"/>
      <c r="R2360" s="17"/>
      <c r="S2360" s="17"/>
      <c r="T2360" s="17"/>
    </row>
    <row r="2361" spans="1:20" x14ac:dyDescent="0.25">
      <c r="A2361" s="17"/>
      <c r="B2361" s="17"/>
      <c r="C2361" s="17"/>
      <c r="D2361" s="17"/>
      <c r="E2361" s="17"/>
      <c r="F2361" s="17"/>
      <c r="G2361" s="17"/>
      <c r="H2361" s="17"/>
      <c r="I2361" s="17"/>
      <c r="J2361" s="17"/>
      <c r="K2361" s="17"/>
      <c r="L2361" s="17"/>
      <c r="M2361" s="17"/>
      <c r="N2361" s="17"/>
      <c r="O2361" s="17"/>
      <c r="P2361" s="17"/>
      <c r="Q2361" s="17"/>
      <c r="R2361" s="17"/>
      <c r="S2361" s="17"/>
      <c r="T2361" s="17"/>
    </row>
    <row r="2362" spans="1:20" x14ac:dyDescent="0.25">
      <c r="A2362" s="17"/>
      <c r="B2362" s="17"/>
      <c r="C2362" s="17"/>
      <c r="D2362" s="17"/>
      <c r="E2362" s="17"/>
      <c r="F2362" s="17"/>
      <c r="G2362" s="17"/>
      <c r="H2362" s="17"/>
      <c r="I2362" s="17"/>
      <c r="J2362" s="17"/>
      <c r="K2362" s="17"/>
      <c r="L2362" s="17"/>
      <c r="M2362" s="17"/>
      <c r="N2362" s="17"/>
      <c r="O2362" s="17"/>
      <c r="P2362" s="17"/>
      <c r="Q2362" s="17"/>
      <c r="R2362" s="17"/>
      <c r="S2362" s="17"/>
      <c r="T2362" s="17"/>
    </row>
    <row r="2363" spans="1:20" x14ac:dyDescent="0.25">
      <c r="A2363" s="17"/>
      <c r="B2363" s="17"/>
      <c r="C2363" s="17"/>
      <c r="D2363" s="17"/>
      <c r="E2363" s="17"/>
      <c r="F2363" s="17"/>
      <c r="G2363" s="17"/>
      <c r="H2363" s="17"/>
      <c r="I2363" s="17"/>
      <c r="J2363" s="17"/>
      <c r="K2363" s="17"/>
      <c r="L2363" s="17"/>
      <c r="M2363" s="17"/>
      <c r="N2363" s="17"/>
      <c r="O2363" s="17"/>
      <c r="P2363" s="17"/>
      <c r="Q2363" s="17"/>
      <c r="R2363" s="17"/>
      <c r="S2363" s="17"/>
      <c r="T2363" s="17"/>
    </row>
    <row r="2364" spans="1:20" x14ac:dyDescent="0.25">
      <c r="A2364" s="17"/>
      <c r="B2364" s="17"/>
      <c r="C2364" s="17"/>
      <c r="D2364" s="17"/>
      <c r="E2364" s="17"/>
      <c r="F2364" s="17"/>
      <c r="G2364" s="17"/>
      <c r="H2364" s="17"/>
      <c r="I2364" s="17"/>
      <c r="J2364" s="17"/>
      <c r="K2364" s="17"/>
      <c r="L2364" s="17"/>
      <c r="M2364" s="17"/>
      <c r="N2364" s="17"/>
      <c r="O2364" s="17"/>
      <c r="P2364" s="17"/>
      <c r="Q2364" s="17"/>
      <c r="R2364" s="17"/>
      <c r="S2364" s="17"/>
      <c r="T2364" s="17"/>
    </row>
    <row r="2365" spans="1:20" x14ac:dyDescent="0.25">
      <c r="A2365" s="17"/>
      <c r="B2365" s="17"/>
      <c r="C2365" s="17"/>
      <c r="D2365" s="17"/>
      <c r="E2365" s="17"/>
      <c r="F2365" s="17"/>
      <c r="G2365" s="17"/>
      <c r="H2365" s="17"/>
      <c r="I2365" s="17"/>
      <c r="J2365" s="17"/>
      <c r="K2365" s="17"/>
      <c r="L2365" s="17"/>
      <c r="M2365" s="17"/>
      <c r="N2365" s="17"/>
      <c r="O2365" s="17"/>
      <c r="P2365" s="17"/>
      <c r="Q2365" s="17"/>
      <c r="R2365" s="17"/>
      <c r="S2365" s="17"/>
      <c r="T2365" s="17"/>
    </row>
    <row r="2366" spans="1:20" x14ac:dyDescent="0.25">
      <c r="A2366" s="17"/>
      <c r="B2366" s="17"/>
      <c r="C2366" s="17"/>
      <c r="D2366" s="17"/>
      <c r="E2366" s="17"/>
      <c r="F2366" s="17"/>
      <c r="G2366" s="17"/>
      <c r="H2366" s="17"/>
      <c r="I2366" s="17"/>
      <c r="J2366" s="17"/>
      <c r="K2366" s="17"/>
      <c r="L2366" s="17"/>
      <c r="M2366" s="17"/>
      <c r="N2366" s="17"/>
      <c r="O2366" s="17"/>
      <c r="P2366" s="17"/>
      <c r="Q2366" s="17"/>
      <c r="R2366" s="17"/>
      <c r="S2366" s="17"/>
      <c r="T2366" s="17"/>
    </row>
    <row r="2367" spans="1:20" x14ac:dyDescent="0.25">
      <c r="A2367" s="17"/>
      <c r="B2367" s="17"/>
      <c r="C2367" s="17"/>
      <c r="D2367" s="17"/>
      <c r="E2367" s="17"/>
      <c r="F2367" s="17"/>
      <c r="G2367" s="17"/>
      <c r="H2367" s="17"/>
      <c r="I2367" s="17"/>
      <c r="J2367" s="17"/>
      <c r="K2367" s="17"/>
      <c r="L2367" s="17"/>
      <c r="M2367" s="17"/>
      <c r="N2367" s="17"/>
      <c r="O2367" s="17"/>
      <c r="P2367" s="17"/>
      <c r="Q2367" s="17"/>
      <c r="R2367" s="17"/>
      <c r="S2367" s="17"/>
      <c r="T2367" s="17"/>
    </row>
    <row r="2368" spans="1:20" x14ac:dyDescent="0.25">
      <c r="A2368" s="17"/>
      <c r="B2368" s="17"/>
      <c r="C2368" s="17"/>
      <c r="D2368" s="17"/>
      <c r="E2368" s="17"/>
      <c r="F2368" s="17"/>
      <c r="G2368" s="17"/>
      <c r="H2368" s="17"/>
      <c r="I2368" s="17"/>
      <c r="J2368" s="17"/>
      <c r="K2368" s="17"/>
      <c r="L2368" s="17"/>
      <c r="M2368" s="17"/>
      <c r="N2368" s="17"/>
      <c r="O2368" s="17"/>
      <c r="P2368" s="17"/>
      <c r="Q2368" s="17"/>
      <c r="R2368" s="17"/>
      <c r="S2368" s="17"/>
      <c r="T2368" s="17"/>
    </row>
    <row r="2369" spans="1:20" x14ac:dyDescent="0.25">
      <c r="A2369" s="17"/>
      <c r="B2369" s="17"/>
      <c r="C2369" s="17"/>
      <c r="D2369" s="17"/>
      <c r="E2369" s="17"/>
      <c r="F2369" s="17"/>
      <c r="G2369" s="17"/>
      <c r="H2369" s="17"/>
      <c r="I2369" s="17"/>
      <c r="J2369" s="17"/>
      <c r="K2369" s="17"/>
      <c r="L2369" s="17"/>
      <c r="M2369" s="17"/>
      <c r="N2369" s="17"/>
      <c r="O2369" s="17"/>
      <c r="P2369" s="17"/>
      <c r="Q2369" s="17"/>
      <c r="R2369" s="17"/>
      <c r="S2369" s="17"/>
      <c r="T2369" s="17"/>
    </row>
    <row r="2370" spans="1:20" x14ac:dyDescent="0.25">
      <c r="A2370" s="17"/>
      <c r="B2370" s="17"/>
      <c r="C2370" s="17"/>
      <c r="D2370" s="17"/>
      <c r="E2370" s="17"/>
      <c r="F2370" s="17"/>
      <c r="G2370" s="17"/>
      <c r="H2370" s="17"/>
      <c r="I2370" s="17"/>
      <c r="J2370" s="17"/>
      <c r="K2370" s="17"/>
      <c r="L2370" s="17"/>
      <c r="M2370" s="17"/>
      <c r="N2370" s="17"/>
      <c r="O2370" s="17"/>
      <c r="P2370" s="17"/>
      <c r="Q2370" s="17"/>
      <c r="R2370" s="17"/>
      <c r="S2370" s="17"/>
      <c r="T2370" s="17"/>
    </row>
    <row r="2371" spans="1:20" x14ac:dyDescent="0.25">
      <c r="A2371" s="17"/>
      <c r="B2371" s="17"/>
      <c r="C2371" s="17"/>
      <c r="D2371" s="17"/>
      <c r="E2371" s="17"/>
      <c r="F2371" s="17"/>
      <c r="G2371" s="17"/>
      <c r="H2371" s="17"/>
      <c r="I2371" s="17"/>
      <c r="J2371" s="17"/>
      <c r="K2371" s="17"/>
      <c r="L2371" s="17"/>
      <c r="M2371" s="17"/>
      <c r="N2371" s="17"/>
      <c r="O2371" s="17"/>
      <c r="P2371" s="17"/>
      <c r="Q2371" s="17"/>
      <c r="R2371" s="17"/>
      <c r="S2371" s="17"/>
      <c r="T2371" s="17"/>
    </row>
    <row r="2372" spans="1:20" x14ac:dyDescent="0.25">
      <c r="A2372" s="17"/>
      <c r="B2372" s="17"/>
      <c r="C2372" s="17"/>
      <c r="D2372" s="17"/>
      <c r="E2372" s="17"/>
      <c r="F2372" s="17"/>
      <c r="G2372" s="17"/>
      <c r="H2372" s="17"/>
      <c r="I2372" s="17"/>
      <c r="J2372" s="17"/>
      <c r="K2372" s="17"/>
      <c r="L2372" s="17"/>
      <c r="M2372" s="17"/>
      <c r="N2372" s="17"/>
      <c r="O2372" s="17"/>
      <c r="P2372" s="17"/>
      <c r="Q2372" s="17"/>
      <c r="R2372" s="17"/>
      <c r="S2372" s="17"/>
      <c r="T2372" s="17"/>
    </row>
    <row r="2373" spans="1:20" x14ac:dyDescent="0.25">
      <c r="A2373" s="17"/>
      <c r="B2373" s="17"/>
      <c r="C2373" s="17"/>
      <c r="D2373" s="17"/>
      <c r="E2373" s="17"/>
      <c r="F2373" s="17"/>
      <c r="G2373" s="17"/>
      <c r="H2373" s="17"/>
      <c r="I2373" s="17"/>
      <c r="J2373" s="17"/>
      <c r="K2373" s="17"/>
      <c r="L2373" s="17"/>
      <c r="M2373" s="17"/>
      <c r="N2373" s="17"/>
      <c r="O2373" s="17"/>
      <c r="P2373" s="17"/>
      <c r="Q2373" s="17"/>
      <c r="R2373" s="17"/>
      <c r="S2373" s="17"/>
      <c r="T2373" s="17"/>
    </row>
    <row r="2374" spans="1:20" x14ac:dyDescent="0.25">
      <c r="A2374" s="17"/>
      <c r="B2374" s="17"/>
      <c r="C2374" s="17"/>
      <c r="D2374" s="17"/>
      <c r="E2374" s="17"/>
      <c r="F2374" s="17"/>
      <c r="G2374" s="17"/>
      <c r="H2374" s="17"/>
      <c r="I2374" s="17"/>
      <c r="J2374" s="17"/>
      <c r="K2374" s="17"/>
      <c r="L2374" s="17"/>
      <c r="M2374" s="17"/>
      <c r="N2374" s="17"/>
      <c r="O2374" s="17"/>
      <c r="P2374" s="17"/>
      <c r="Q2374" s="17"/>
      <c r="R2374" s="17"/>
      <c r="S2374" s="17"/>
      <c r="T2374" s="17"/>
    </row>
    <row r="2375" spans="1:20" x14ac:dyDescent="0.25">
      <c r="A2375" s="17"/>
      <c r="B2375" s="17"/>
      <c r="C2375" s="17"/>
      <c r="D2375" s="17"/>
      <c r="E2375" s="17"/>
      <c r="F2375" s="17"/>
      <c r="G2375" s="17"/>
      <c r="H2375" s="17"/>
      <c r="I2375" s="17"/>
      <c r="J2375" s="17"/>
      <c r="K2375" s="17"/>
      <c r="L2375" s="17"/>
      <c r="M2375" s="17"/>
      <c r="N2375" s="17"/>
      <c r="O2375" s="17"/>
      <c r="P2375" s="17"/>
      <c r="Q2375" s="17"/>
      <c r="R2375" s="17"/>
      <c r="S2375" s="17"/>
      <c r="T2375" s="17"/>
    </row>
    <row r="2376" spans="1:20" x14ac:dyDescent="0.25">
      <c r="A2376" s="17"/>
      <c r="B2376" s="17"/>
      <c r="C2376" s="17"/>
      <c r="D2376" s="17"/>
      <c r="E2376" s="17"/>
      <c r="F2376" s="17"/>
      <c r="G2376" s="17"/>
      <c r="H2376" s="17"/>
      <c r="I2376" s="17"/>
      <c r="J2376" s="17"/>
      <c r="K2376" s="17"/>
      <c r="L2376" s="17"/>
      <c r="M2376" s="17"/>
      <c r="N2376" s="17"/>
      <c r="O2376" s="17"/>
      <c r="P2376" s="17"/>
      <c r="Q2376" s="17"/>
      <c r="R2376" s="17"/>
      <c r="S2376" s="17"/>
      <c r="T2376" s="17"/>
    </row>
    <row r="2377" spans="1:20" x14ac:dyDescent="0.25">
      <c r="A2377" s="17"/>
      <c r="B2377" s="17"/>
      <c r="C2377" s="17"/>
      <c r="D2377" s="17"/>
      <c r="E2377" s="17"/>
      <c r="F2377" s="17"/>
      <c r="G2377" s="17"/>
      <c r="H2377" s="17"/>
      <c r="I2377" s="17"/>
      <c r="J2377" s="17"/>
      <c r="K2377" s="17"/>
      <c r="L2377" s="17"/>
      <c r="M2377" s="17"/>
      <c r="N2377" s="17"/>
      <c r="O2377" s="17"/>
      <c r="P2377" s="17"/>
      <c r="Q2377" s="17"/>
      <c r="R2377" s="17"/>
      <c r="S2377" s="17"/>
      <c r="T2377" s="17"/>
    </row>
    <row r="2378" spans="1:20" x14ac:dyDescent="0.25">
      <c r="A2378" s="17"/>
      <c r="B2378" s="17"/>
      <c r="C2378" s="17"/>
      <c r="D2378" s="17"/>
      <c r="E2378" s="17"/>
      <c r="F2378" s="17"/>
      <c r="G2378" s="17"/>
      <c r="H2378" s="17"/>
      <c r="I2378" s="17"/>
      <c r="J2378" s="17"/>
      <c r="K2378" s="17"/>
      <c r="L2378" s="17"/>
      <c r="M2378" s="17"/>
      <c r="N2378" s="17"/>
      <c r="O2378" s="17"/>
      <c r="P2378" s="17"/>
      <c r="Q2378" s="17"/>
      <c r="R2378" s="17"/>
      <c r="S2378" s="17"/>
      <c r="T2378" s="17"/>
    </row>
    <row r="2379" spans="1:20" x14ac:dyDescent="0.25">
      <c r="A2379" s="17"/>
      <c r="B2379" s="17"/>
      <c r="C2379" s="17"/>
      <c r="D2379" s="17"/>
      <c r="E2379" s="17"/>
      <c r="F2379" s="17"/>
      <c r="G2379" s="17"/>
      <c r="H2379" s="17"/>
      <c r="I2379" s="17"/>
      <c r="J2379" s="17"/>
      <c r="K2379" s="17"/>
      <c r="L2379" s="17"/>
      <c r="M2379" s="17"/>
      <c r="N2379" s="17"/>
      <c r="O2379" s="17"/>
      <c r="P2379" s="17"/>
      <c r="Q2379" s="17"/>
      <c r="R2379" s="17"/>
      <c r="S2379" s="17"/>
      <c r="T2379" s="17"/>
    </row>
    <row r="2380" spans="1:20" x14ac:dyDescent="0.25">
      <c r="A2380" s="17"/>
      <c r="B2380" s="17"/>
      <c r="C2380" s="17"/>
      <c r="D2380" s="17"/>
      <c r="E2380" s="17"/>
      <c r="F2380" s="17"/>
      <c r="G2380" s="17"/>
      <c r="H2380" s="17"/>
      <c r="I2380" s="17"/>
      <c r="J2380" s="17"/>
      <c r="K2380" s="17"/>
      <c r="L2380" s="17"/>
      <c r="M2380" s="17"/>
      <c r="N2380" s="17"/>
      <c r="O2380" s="17"/>
      <c r="P2380" s="17"/>
      <c r="Q2380" s="17"/>
      <c r="R2380" s="17"/>
      <c r="S2380" s="17"/>
      <c r="T2380" s="17"/>
    </row>
    <row r="2381" spans="1:20" x14ac:dyDescent="0.25">
      <c r="A2381" s="17"/>
      <c r="B2381" s="17"/>
      <c r="C2381" s="17"/>
      <c r="D2381" s="17"/>
      <c r="E2381" s="17"/>
      <c r="F2381" s="17"/>
      <c r="G2381" s="17"/>
      <c r="H2381" s="17"/>
      <c r="I2381" s="17"/>
      <c r="J2381" s="17"/>
      <c r="K2381" s="17"/>
      <c r="L2381" s="17"/>
      <c r="M2381" s="17"/>
      <c r="N2381" s="17"/>
      <c r="O2381" s="17"/>
      <c r="P2381" s="17"/>
      <c r="Q2381" s="17"/>
      <c r="R2381" s="17"/>
      <c r="S2381" s="17"/>
      <c r="T2381" s="17"/>
    </row>
    <row r="2382" spans="1:20" x14ac:dyDescent="0.25">
      <c r="A2382" s="17"/>
      <c r="B2382" s="17"/>
      <c r="C2382" s="17"/>
      <c r="D2382" s="17"/>
      <c r="E2382" s="17"/>
      <c r="F2382" s="17"/>
      <c r="G2382" s="17"/>
      <c r="H2382" s="17"/>
      <c r="I2382" s="17"/>
      <c r="J2382" s="17"/>
      <c r="K2382" s="17"/>
      <c r="L2382" s="17"/>
      <c r="M2382" s="17"/>
      <c r="N2382" s="17"/>
      <c r="O2382" s="17"/>
      <c r="P2382" s="17"/>
      <c r="Q2382" s="17"/>
      <c r="R2382" s="17"/>
      <c r="S2382" s="17"/>
      <c r="T2382" s="17"/>
    </row>
    <row r="2383" spans="1:20" x14ac:dyDescent="0.25">
      <c r="A2383" s="17"/>
      <c r="B2383" s="17"/>
      <c r="C2383" s="17"/>
      <c r="D2383" s="17"/>
      <c r="E2383" s="17"/>
      <c r="F2383" s="17"/>
      <c r="G2383" s="17"/>
      <c r="H2383" s="17"/>
      <c r="I2383" s="17"/>
      <c r="J2383" s="17"/>
      <c r="K2383" s="17"/>
      <c r="L2383" s="17"/>
      <c r="M2383" s="17"/>
      <c r="N2383" s="17"/>
      <c r="O2383" s="17"/>
      <c r="P2383" s="17"/>
      <c r="Q2383" s="17"/>
      <c r="R2383" s="17"/>
      <c r="S2383" s="17"/>
      <c r="T2383" s="17"/>
    </row>
    <row r="2384" spans="1:20" x14ac:dyDescent="0.25">
      <c r="A2384" s="17"/>
      <c r="B2384" s="17"/>
      <c r="C2384" s="17"/>
      <c r="D2384" s="17"/>
      <c r="E2384" s="17"/>
      <c r="F2384" s="17"/>
      <c r="G2384" s="17"/>
      <c r="H2384" s="17"/>
      <c r="I2384" s="17"/>
      <c r="J2384" s="17"/>
      <c r="K2384" s="17"/>
      <c r="L2384" s="17"/>
      <c r="M2384" s="17"/>
      <c r="N2384" s="17"/>
      <c r="O2384" s="17"/>
      <c r="P2384" s="17"/>
      <c r="Q2384" s="17"/>
      <c r="R2384" s="17"/>
      <c r="S2384" s="17"/>
      <c r="T2384" s="17"/>
    </row>
    <row r="2385" spans="1:20" x14ac:dyDescent="0.25">
      <c r="A2385" s="17"/>
      <c r="B2385" s="17"/>
      <c r="C2385" s="17"/>
      <c r="D2385" s="17"/>
      <c r="E2385" s="17"/>
      <c r="F2385" s="17"/>
      <c r="G2385" s="17"/>
      <c r="H2385" s="17"/>
      <c r="I2385" s="17"/>
      <c r="J2385" s="17"/>
      <c r="K2385" s="17"/>
      <c r="L2385" s="17"/>
      <c r="M2385" s="17"/>
      <c r="N2385" s="17"/>
      <c r="O2385" s="17"/>
      <c r="P2385" s="17"/>
      <c r="Q2385" s="17"/>
      <c r="R2385" s="17"/>
      <c r="S2385" s="17"/>
      <c r="T2385" s="17"/>
    </row>
    <row r="2386" spans="1:20" x14ac:dyDescent="0.25">
      <c r="A2386" s="17"/>
      <c r="B2386" s="17"/>
      <c r="C2386" s="17"/>
      <c r="D2386" s="17"/>
      <c r="E2386" s="17"/>
      <c r="F2386" s="17"/>
      <c r="G2386" s="17"/>
      <c r="H2386" s="17"/>
      <c r="I2386" s="17"/>
      <c r="J2386" s="17"/>
      <c r="K2386" s="17"/>
      <c r="L2386" s="17"/>
      <c r="M2386" s="17"/>
      <c r="N2386" s="17"/>
      <c r="O2386" s="17"/>
      <c r="P2386" s="17"/>
      <c r="Q2386" s="17"/>
      <c r="R2386" s="17"/>
      <c r="S2386" s="17"/>
      <c r="T2386" s="17"/>
    </row>
    <row r="2387" spans="1:20" x14ac:dyDescent="0.25">
      <c r="A2387" s="17"/>
      <c r="B2387" s="17"/>
      <c r="C2387" s="17"/>
      <c r="D2387" s="17"/>
      <c r="E2387" s="17"/>
      <c r="F2387" s="17"/>
      <c r="G2387" s="17"/>
      <c r="H2387" s="17"/>
      <c r="I2387" s="17"/>
      <c r="J2387" s="17"/>
      <c r="K2387" s="17"/>
      <c r="L2387" s="17"/>
      <c r="M2387" s="17"/>
      <c r="N2387" s="17"/>
      <c r="O2387" s="17"/>
      <c r="P2387" s="17"/>
      <c r="Q2387" s="17"/>
      <c r="R2387" s="17"/>
      <c r="S2387" s="17"/>
      <c r="T2387" s="17"/>
    </row>
    <row r="2388" spans="1:20" x14ac:dyDescent="0.25">
      <c r="A2388" s="17"/>
      <c r="B2388" s="17"/>
      <c r="C2388" s="17"/>
      <c r="D2388" s="17"/>
      <c r="E2388" s="17"/>
      <c r="F2388" s="17"/>
      <c r="G2388" s="17"/>
      <c r="H2388" s="17"/>
      <c r="I2388" s="17"/>
      <c r="J2388" s="17"/>
      <c r="K2388" s="17"/>
      <c r="L2388" s="17"/>
      <c r="M2388" s="17"/>
      <c r="N2388" s="17"/>
      <c r="O2388" s="17"/>
      <c r="P2388" s="17"/>
      <c r="Q2388" s="17"/>
      <c r="R2388" s="17"/>
      <c r="S2388" s="17"/>
      <c r="T2388" s="17"/>
    </row>
    <row r="2389" spans="1:20" x14ac:dyDescent="0.25">
      <c r="A2389" s="17"/>
      <c r="B2389" s="17"/>
      <c r="C2389" s="17"/>
      <c r="D2389" s="17"/>
      <c r="E2389" s="17"/>
      <c r="F2389" s="17"/>
      <c r="G2389" s="17"/>
      <c r="H2389" s="17"/>
      <c r="I2389" s="17"/>
      <c r="J2389" s="17"/>
      <c r="K2389" s="17"/>
      <c r="L2389" s="17"/>
      <c r="M2389" s="17"/>
      <c r="N2389" s="17"/>
      <c r="O2389" s="17"/>
      <c r="P2389" s="17"/>
      <c r="Q2389" s="17"/>
      <c r="R2389" s="17"/>
      <c r="S2389" s="17"/>
      <c r="T2389" s="17"/>
    </row>
    <row r="2390" spans="1:20" x14ac:dyDescent="0.25">
      <c r="A2390" s="17"/>
      <c r="B2390" s="17"/>
      <c r="C2390" s="17"/>
      <c r="D2390" s="17"/>
      <c r="E2390" s="17"/>
      <c r="F2390" s="17"/>
      <c r="G2390" s="17"/>
      <c r="H2390" s="17"/>
      <c r="I2390" s="17"/>
      <c r="J2390" s="17"/>
      <c r="K2390" s="17"/>
      <c r="L2390" s="17"/>
      <c r="M2390" s="17"/>
      <c r="N2390" s="17"/>
      <c r="O2390" s="17"/>
      <c r="P2390" s="17"/>
      <c r="Q2390" s="17"/>
      <c r="R2390" s="17"/>
      <c r="S2390" s="17"/>
      <c r="T2390" s="17"/>
    </row>
    <row r="2391" spans="1:20" x14ac:dyDescent="0.25">
      <c r="A2391" s="17"/>
      <c r="B2391" s="17"/>
      <c r="C2391" s="17"/>
      <c r="D2391" s="17"/>
      <c r="E2391" s="17"/>
      <c r="F2391" s="17"/>
      <c r="G2391" s="17"/>
      <c r="H2391" s="17"/>
      <c r="I2391" s="17"/>
      <c r="J2391" s="17"/>
      <c r="K2391" s="17"/>
      <c r="L2391" s="17"/>
      <c r="M2391" s="17"/>
      <c r="N2391" s="17"/>
      <c r="O2391" s="17"/>
      <c r="P2391" s="17"/>
      <c r="Q2391" s="17"/>
      <c r="R2391" s="17"/>
      <c r="S2391" s="17"/>
      <c r="T2391" s="17"/>
    </row>
    <row r="2392" spans="1:20" x14ac:dyDescent="0.25">
      <c r="A2392" s="17"/>
      <c r="B2392" s="17"/>
      <c r="C2392" s="17"/>
      <c r="D2392" s="17"/>
      <c r="E2392" s="17"/>
      <c r="F2392" s="17"/>
      <c r="G2392" s="17"/>
      <c r="H2392" s="17"/>
      <c r="I2392" s="17"/>
      <c r="J2392" s="17"/>
      <c r="K2392" s="17"/>
      <c r="L2392" s="17"/>
      <c r="M2392" s="17"/>
      <c r="N2392" s="17"/>
      <c r="O2392" s="17"/>
      <c r="P2392" s="17"/>
      <c r="Q2392" s="17"/>
      <c r="R2392" s="17"/>
      <c r="S2392" s="17"/>
      <c r="T2392" s="17"/>
    </row>
    <row r="2393" spans="1:20" x14ac:dyDescent="0.25">
      <c r="A2393" s="17"/>
      <c r="B2393" s="17"/>
      <c r="C2393" s="17"/>
      <c r="D2393" s="17"/>
      <c r="E2393" s="17"/>
      <c r="F2393" s="17"/>
      <c r="G2393" s="17"/>
      <c r="H2393" s="17"/>
      <c r="I2393" s="17"/>
      <c r="J2393" s="17"/>
      <c r="K2393" s="17"/>
      <c r="L2393" s="17"/>
      <c r="M2393" s="17"/>
      <c r="N2393" s="17"/>
      <c r="O2393" s="17"/>
      <c r="P2393" s="17"/>
      <c r="Q2393" s="17"/>
      <c r="R2393" s="17"/>
      <c r="S2393" s="17"/>
      <c r="T2393" s="17"/>
    </row>
    <row r="2394" spans="1:20" x14ac:dyDescent="0.25">
      <c r="A2394" s="17"/>
      <c r="B2394" s="17"/>
      <c r="C2394" s="17"/>
      <c r="D2394" s="17"/>
      <c r="E2394" s="17"/>
      <c r="F2394" s="17"/>
      <c r="G2394" s="17"/>
      <c r="H2394" s="17"/>
      <c r="I2394" s="17"/>
      <c r="J2394" s="17"/>
      <c r="K2394" s="17"/>
      <c r="L2394" s="17"/>
      <c r="M2394" s="17"/>
      <c r="N2394" s="17"/>
      <c r="O2394" s="17"/>
      <c r="P2394" s="17"/>
      <c r="Q2394" s="17"/>
      <c r="R2394" s="17"/>
      <c r="S2394" s="17"/>
      <c r="T2394" s="17"/>
    </row>
    <row r="2395" spans="1:20" x14ac:dyDescent="0.25">
      <c r="A2395" s="17"/>
      <c r="B2395" s="17"/>
      <c r="C2395" s="17"/>
      <c r="D2395" s="17"/>
      <c r="E2395" s="17"/>
      <c r="F2395" s="17"/>
      <c r="G2395" s="17"/>
      <c r="H2395" s="17"/>
      <c r="I2395" s="17"/>
      <c r="J2395" s="17"/>
      <c r="K2395" s="17"/>
      <c r="L2395" s="17"/>
      <c r="M2395" s="17"/>
      <c r="N2395" s="17"/>
      <c r="O2395" s="17"/>
      <c r="P2395" s="17"/>
      <c r="Q2395" s="17"/>
      <c r="R2395" s="17"/>
      <c r="S2395" s="17"/>
      <c r="T2395" s="17"/>
    </row>
    <row r="2396" spans="1:20" x14ac:dyDescent="0.25">
      <c r="A2396" s="17"/>
      <c r="B2396" s="17"/>
      <c r="C2396" s="17"/>
      <c r="D2396" s="17"/>
      <c r="E2396" s="17"/>
      <c r="F2396" s="17"/>
      <c r="G2396" s="17"/>
      <c r="H2396" s="17"/>
      <c r="I2396" s="17"/>
      <c r="J2396" s="17"/>
      <c r="K2396" s="17"/>
      <c r="L2396" s="17"/>
      <c r="M2396" s="17"/>
      <c r="N2396" s="17"/>
      <c r="O2396" s="17"/>
      <c r="P2396" s="17"/>
      <c r="Q2396" s="17"/>
      <c r="R2396" s="17"/>
      <c r="S2396" s="17"/>
      <c r="T2396" s="17"/>
    </row>
    <row r="2397" spans="1:20" x14ac:dyDescent="0.25">
      <c r="A2397" s="17"/>
      <c r="B2397" s="17"/>
      <c r="C2397" s="17"/>
      <c r="D2397" s="17"/>
      <c r="E2397" s="17"/>
      <c r="F2397" s="17"/>
      <c r="G2397" s="17"/>
      <c r="H2397" s="17"/>
      <c r="I2397" s="17"/>
      <c r="J2397" s="17"/>
      <c r="K2397" s="17"/>
      <c r="L2397" s="17"/>
      <c r="M2397" s="17"/>
      <c r="N2397" s="17"/>
      <c r="O2397" s="17"/>
      <c r="P2397" s="17"/>
      <c r="Q2397" s="17"/>
      <c r="R2397" s="17"/>
      <c r="S2397" s="17"/>
      <c r="T2397" s="17"/>
    </row>
    <row r="2398" spans="1:20" x14ac:dyDescent="0.25">
      <c r="A2398" s="17"/>
      <c r="B2398" s="17"/>
      <c r="C2398" s="17"/>
      <c r="D2398" s="17"/>
      <c r="E2398" s="17"/>
      <c r="F2398" s="17"/>
      <c r="G2398" s="17"/>
      <c r="H2398" s="17"/>
      <c r="I2398" s="17"/>
      <c r="J2398" s="17"/>
      <c r="K2398" s="17"/>
      <c r="L2398" s="17"/>
      <c r="M2398" s="17"/>
      <c r="N2398" s="17"/>
      <c r="O2398" s="17"/>
      <c r="P2398" s="17"/>
      <c r="Q2398" s="17"/>
      <c r="R2398" s="17"/>
      <c r="S2398" s="17"/>
      <c r="T2398" s="17"/>
    </row>
    <row r="2399" spans="1:20" x14ac:dyDescent="0.25">
      <c r="A2399" s="17"/>
      <c r="B2399" s="17"/>
      <c r="C2399" s="17"/>
      <c r="D2399" s="17"/>
      <c r="E2399" s="17"/>
      <c r="F2399" s="17"/>
      <c r="G2399" s="17"/>
      <c r="H2399" s="17"/>
      <c r="I2399" s="17"/>
      <c r="J2399" s="17"/>
      <c r="K2399" s="17"/>
      <c r="L2399" s="17"/>
      <c r="M2399" s="17"/>
      <c r="N2399" s="17"/>
      <c r="O2399" s="17"/>
      <c r="P2399" s="17"/>
      <c r="Q2399" s="17"/>
      <c r="R2399" s="17"/>
      <c r="S2399" s="17"/>
      <c r="T2399" s="17"/>
    </row>
    <row r="2400" spans="1:20" x14ac:dyDescent="0.25">
      <c r="A2400" s="17"/>
      <c r="B2400" s="17"/>
      <c r="C2400" s="17"/>
      <c r="D2400" s="17"/>
      <c r="E2400" s="17"/>
      <c r="F2400" s="17"/>
      <c r="G2400" s="17"/>
      <c r="H2400" s="17"/>
      <c r="I2400" s="17"/>
      <c r="J2400" s="17"/>
      <c r="K2400" s="17"/>
      <c r="L2400" s="17"/>
      <c r="M2400" s="17"/>
      <c r="N2400" s="17"/>
      <c r="O2400" s="17"/>
      <c r="P2400" s="17"/>
      <c r="Q2400" s="17"/>
      <c r="R2400" s="17"/>
      <c r="S2400" s="17"/>
      <c r="T2400" s="17"/>
    </row>
    <row r="2401" spans="1:20" x14ac:dyDescent="0.25">
      <c r="A2401" s="17"/>
      <c r="B2401" s="17"/>
      <c r="C2401" s="17"/>
      <c r="D2401" s="17"/>
      <c r="E2401" s="17"/>
      <c r="F2401" s="17"/>
      <c r="G2401" s="17"/>
      <c r="H2401" s="17"/>
      <c r="I2401" s="17"/>
      <c r="J2401" s="17"/>
      <c r="K2401" s="17"/>
      <c r="L2401" s="17"/>
      <c r="M2401" s="17"/>
      <c r="N2401" s="17"/>
      <c r="O2401" s="17"/>
      <c r="P2401" s="17"/>
      <c r="Q2401" s="17"/>
      <c r="R2401" s="17"/>
      <c r="S2401" s="17"/>
      <c r="T2401" s="17"/>
    </row>
    <row r="2402" spans="1:20" x14ac:dyDescent="0.25">
      <c r="A2402" s="17"/>
      <c r="B2402" s="17"/>
      <c r="C2402" s="17"/>
      <c r="D2402" s="17"/>
      <c r="E2402" s="17"/>
      <c r="F2402" s="17"/>
      <c r="G2402" s="17"/>
      <c r="H2402" s="17"/>
      <c r="I2402" s="17"/>
      <c r="J2402" s="17"/>
      <c r="K2402" s="17"/>
      <c r="L2402" s="17"/>
      <c r="M2402" s="17"/>
      <c r="N2402" s="17"/>
      <c r="O2402" s="17"/>
      <c r="P2402" s="17"/>
      <c r="Q2402" s="17"/>
      <c r="R2402" s="17"/>
      <c r="S2402" s="17"/>
      <c r="T2402" s="17"/>
    </row>
    <row r="2403" spans="1:20" x14ac:dyDescent="0.25">
      <c r="A2403" s="17"/>
      <c r="B2403" s="17"/>
      <c r="C2403" s="17"/>
      <c r="D2403" s="17"/>
      <c r="E2403" s="17"/>
      <c r="F2403" s="17"/>
      <c r="G2403" s="17"/>
      <c r="H2403" s="17"/>
      <c r="I2403" s="17"/>
      <c r="J2403" s="17"/>
      <c r="K2403" s="17"/>
      <c r="L2403" s="17"/>
      <c r="M2403" s="17"/>
      <c r="N2403" s="17"/>
      <c r="O2403" s="17"/>
      <c r="P2403" s="17"/>
      <c r="Q2403" s="17"/>
      <c r="R2403" s="17"/>
      <c r="S2403" s="17"/>
      <c r="T2403" s="17"/>
    </row>
    <row r="2404" spans="1:20" x14ac:dyDescent="0.25">
      <c r="A2404" s="17"/>
      <c r="B2404" s="17"/>
      <c r="C2404" s="17"/>
      <c r="D2404" s="17"/>
      <c r="E2404" s="17"/>
      <c r="F2404" s="17"/>
      <c r="G2404" s="17"/>
      <c r="H2404" s="17"/>
      <c r="I2404" s="17"/>
      <c r="J2404" s="17"/>
      <c r="K2404" s="17"/>
      <c r="L2404" s="17"/>
      <c r="M2404" s="17"/>
      <c r="N2404" s="17"/>
      <c r="O2404" s="17"/>
      <c r="P2404" s="17"/>
      <c r="Q2404" s="17"/>
      <c r="R2404" s="17"/>
      <c r="S2404" s="17"/>
      <c r="T2404" s="17"/>
    </row>
    <row r="2405" spans="1:20" x14ac:dyDescent="0.25">
      <c r="A2405" s="17"/>
      <c r="B2405" s="17"/>
      <c r="C2405" s="17"/>
      <c r="D2405" s="17"/>
      <c r="E2405" s="17"/>
      <c r="F2405" s="17"/>
      <c r="G2405" s="17"/>
      <c r="H2405" s="17"/>
      <c r="I2405" s="17"/>
      <c r="J2405" s="17"/>
      <c r="K2405" s="17"/>
      <c r="L2405" s="17"/>
      <c r="M2405" s="17"/>
      <c r="N2405" s="17"/>
      <c r="O2405" s="17"/>
      <c r="P2405" s="17"/>
      <c r="Q2405" s="17"/>
      <c r="R2405" s="17"/>
      <c r="S2405" s="17"/>
      <c r="T2405" s="17"/>
    </row>
    <row r="2406" spans="1:20" x14ac:dyDescent="0.25">
      <c r="A2406" s="17"/>
      <c r="B2406" s="17"/>
      <c r="C2406" s="17"/>
      <c r="D2406" s="17"/>
      <c r="E2406" s="17"/>
      <c r="F2406" s="17"/>
      <c r="G2406" s="17"/>
      <c r="H2406" s="17"/>
      <c r="I2406" s="17"/>
      <c r="J2406" s="17"/>
      <c r="K2406" s="17"/>
      <c r="L2406" s="17"/>
      <c r="M2406" s="17"/>
      <c r="N2406" s="17"/>
      <c r="O2406" s="17"/>
      <c r="P2406" s="17"/>
      <c r="Q2406" s="17"/>
      <c r="R2406" s="17"/>
      <c r="S2406" s="17"/>
      <c r="T2406" s="17"/>
    </row>
    <row r="2407" spans="1:20" x14ac:dyDescent="0.25">
      <c r="A2407" s="17"/>
      <c r="B2407" s="17"/>
      <c r="C2407" s="17"/>
      <c r="D2407" s="17"/>
      <c r="E2407" s="17"/>
      <c r="F2407" s="17"/>
      <c r="G2407" s="17"/>
      <c r="H2407" s="17"/>
      <c r="I2407" s="17"/>
      <c r="J2407" s="17"/>
      <c r="K2407" s="17"/>
      <c r="L2407" s="17"/>
      <c r="M2407" s="17"/>
      <c r="N2407" s="17"/>
      <c r="O2407" s="17"/>
      <c r="P2407" s="17"/>
      <c r="Q2407" s="17"/>
      <c r="R2407" s="17"/>
      <c r="S2407" s="17"/>
      <c r="T2407" s="17"/>
    </row>
    <row r="2408" spans="1:20" x14ac:dyDescent="0.25">
      <c r="A2408" s="17"/>
      <c r="B2408" s="17"/>
      <c r="C2408" s="17"/>
      <c r="D2408" s="17"/>
      <c r="E2408" s="17"/>
      <c r="F2408" s="17"/>
      <c r="G2408" s="17"/>
      <c r="H2408" s="17"/>
      <c r="I2408" s="17"/>
      <c r="J2408" s="17"/>
      <c r="K2408" s="17"/>
      <c r="L2408" s="17"/>
      <c r="M2408" s="17"/>
      <c r="N2408" s="17"/>
      <c r="O2408" s="17"/>
      <c r="P2408" s="17"/>
      <c r="Q2408" s="17"/>
      <c r="R2408" s="17"/>
      <c r="S2408" s="17"/>
      <c r="T2408" s="17"/>
    </row>
    <row r="2409" spans="1:20" x14ac:dyDescent="0.25">
      <c r="A2409" s="17"/>
      <c r="B2409" s="17"/>
      <c r="C2409" s="17"/>
      <c r="D2409" s="17"/>
      <c r="E2409" s="17"/>
      <c r="F2409" s="17"/>
      <c r="G2409" s="17"/>
      <c r="H2409" s="17"/>
      <c r="I2409" s="17"/>
      <c r="J2409" s="17"/>
      <c r="K2409" s="17"/>
      <c r="L2409" s="17"/>
      <c r="M2409" s="17"/>
      <c r="N2409" s="17"/>
      <c r="O2409" s="17"/>
      <c r="P2409" s="17"/>
      <c r="Q2409" s="17"/>
      <c r="R2409" s="17"/>
      <c r="S2409" s="17"/>
      <c r="T2409" s="17"/>
    </row>
    <row r="2410" spans="1:20" x14ac:dyDescent="0.25">
      <c r="A2410" s="17"/>
      <c r="B2410" s="17"/>
      <c r="C2410" s="17"/>
      <c r="D2410" s="17"/>
      <c r="E2410" s="17"/>
      <c r="F2410" s="17"/>
      <c r="G2410" s="17"/>
      <c r="H2410" s="17"/>
      <c r="I2410" s="17"/>
      <c r="J2410" s="17"/>
      <c r="K2410" s="17"/>
      <c r="L2410" s="17"/>
      <c r="M2410" s="17"/>
      <c r="N2410" s="17"/>
      <c r="O2410" s="17"/>
      <c r="P2410" s="17"/>
      <c r="Q2410" s="17"/>
      <c r="R2410" s="17"/>
      <c r="S2410" s="17"/>
      <c r="T2410" s="17"/>
    </row>
    <row r="2411" spans="1:20" x14ac:dyDescent="0.25">
      <c r="A2411" s="17"/>
      <c r="B2411" s="17"/>
      <c r="C2411" s="17"/>
      <c r="D2411" s="17"/>
      <c r="E2411" s="17"/>
      <c r="F2411" s="17"/>
      <c r="G2411" s="17"/>
      <c r="H2411" s="17"/>
      <c r="I2411" s="17"/>
      <c r="J2411" s="17"/>
      <c r="K2411" s="17"/>
      <c r="L2411" s="17"/>
      <c r="M2411" s="17"/>
      <c r="N2411" s="17"/>
      <c r="O2411" s="17"/>
      <c r="P2411" s="17"/>
      <c r="Q2411" s="17"/>
      <c r="R2411" s="17"/>
      <c r="S2411" s="17"/>
      <c r="T2411" s="17"/>
    </row>
    <row r="2412" spans="1:20" x14ac:dyDescent="0.25">
      <c r="A2412" s="17"/>
      <c r="B2412" s="17"/>
      <c r="C2412" s="17"/>
      <c r="D2412" s="17"/>
      <c r="E2412" s="17"/>
      <c r="F2412" s="17"/>
      <c r="G2412" s="17"/>
      <c r="H2412" s="17"/>
      <c r="I2412" s="17"/>
      <c r="J2412" s="17"/>
      <c r="K2412" s="17"/>
      <c r="L2412" s="17"/>
      <c r="M2412" s="17"/>
      <c r="N2412" s="17"/>
      <c r="O2412" s="17"/>
      <c r="P2412" s="17"/>
      <c r="Q2412" s="17"/>
      <c r="R2412" s="17"/>
      <c r="S2412" s="17"/>
      <c r="T2412" s="17"/>
    </row>
    <row r="2413" spans="1:20" x14ac:dyDescent="0.25">
      <c r="A2413" s="17"/>
      <c r="B2413" s="17"/>
      <c r="C2413" s="17"/>
      <c r="D2413" s="17"/>
      <c r="E2413" s="17"/>
      <c r="F2413" s="17"/>
      <c r="G2413" s="17"/>
      <c r="H2413" s="17"/>
      <c r="I2413" s="17"/>
      <c r="J2413" s="17"/>
      <c r="K2413" s="17"/>
      <c r="L2413" s="17"/>
      <c r="M2413" s="17"/>
      <c r="N2413" s="17"/>
      <c r="O2413" s="17"/>
      <c r="P2413" s="17"/>
      <c r="Q2413" s="17"/>
      <c r="R2413" s="17"/>
      <c r="S2413" s="17"/>
      <c r="T2413" s="17"/>
    </row>
    <row r="2414" spans="1:20" x14ac:dyDescent="0.25">
      <c r="A2414" s="17"/>
      <c r="B2414" s="17"/>
      <c r="C2414" s="17"/>
      <c r="D2414" s="17"/>
      <c r="E2414" s="17"/>
      <c r="F2414" s="17"/>
      <c r="G2414" s="17"/>
      <c r="H2414" s="17"/>
      <c r="I2414" s="17"/>
      <c r="J2414" s="17"/>
      <c r="K2414" s="17"/>
      <c r="L2414" s="17"/>
      <c r="M2414" s="17"/>
      <c r="N2414" s="17"/>
      <c r="O2414" s="17"/>
      <c r="P2414" s="17"/>
      <c r="Q2414" s="17"/>
      <c r="R2414" s="17"/>
      <c r="S2414" s="17"/>
      <c r="T2414" s="17"/>
    </row>
    <row r="2415" spans="1:20" x14ac:dyDescent="0.25">
      <c r="A2415" s="17"/>
      <c r="B2415" s="17"/>
      <c r="C2415" s="17"/>
      <c r="D2415" s="17"/>
      <c r="E2415" s="17"/>
      <c r="F2415" s="17"/>
      <c r="G2415" s="17"/>
      <c r="H2415" s="17"/>
      <c r="I2415" s="17"/>
      <c r="J2415" s="17"/>
      <c r="K2415" s="17"/>
      <c r="L2415" s="17"/>
      <c r="M2415" s="17"/>
      <c r="N2415" s="17"/>
      <c r="O2415" s="17"/>
      <c r="P2415" s="17"/>
      <c r="Q2415" s="17"/>
      <c r="R2415" s="17"/>
      <c r="S2415" s="17"/>
      <c r="T2415" s="17"/>
    </row>
    <row r="2416" spans="1:20" x14ac:dyDescent="0.25">
      <c r="A2416" s="17"/>
      <c r="B2416" s="17"/>
      <c r="C2416" s="17"/>
      <c r="D2416" s="17"/>
      <c r="E2416" s="17"/>
      <c r="F2416" s="17"/>
      <c r="G2416" s="17"/>
      <c r="H2416" s="17"/>
      <c r="I2416" s="17"/>
      <c r="J2416" s="17"/>
      <c r="K2416" s="17"/>
      <c r="L2416" s="17"/>
      <c r="M2416" s="17"/>
      <c r="N2416" s="17"/>
      <c r="O2416" s="17"/>
      <c r="P2416" s="17"/>
      <c r="Q2416" s="17"/>
      <c r="R2416" s="17"/>
      <c r="S2416" s="17"/>
      <c r="T2416" s="17"/>
    </row>
    <row r="2417" spans="1:20" x14ac:dyDescent="0.25">
      <c r="A2417" s="17"/>
      <c r="B2417" s="17"/>
      <c r="C2417" s="17"/>
      <c r="D2417" s="17"/>
      <c r="E2417" s="17"/>
      <c r="F2417" s="17"/>
      <c r="G2417" s="17"/>
      <c r="H2417" s="17"/>
      <c r="I2417" s="17"/>
      <c r="J2417" s="17"/>
      <c r="K2417" s="17"/>
      <c r="L2417" s="17"/>
      <c r="M2417" s="17"/>
      <c r="N2417" s="17"/>
      <c r="O2417" s="17"/>
      <c r="P2417" s="17"/>
      <c r="Q2417" s="17"/>
      <c r="R2417" s="17"/>
      <c r="S2417" s="17"/>
      <c r="T2417" s="17"/>
    </row>
    <row r="2418" spans="1:20" x14ac:dyDescent="0.25">
      <c r="A2418" s="17"/>
      <c r="B2418" s="17"/>
      <c r="C2418" s="17"/>
      <c r="D2418" s="17"/>
      <c r="E2418" s="17"/>
      <c r="F2418" s="17"/>
      <c r="G2418" s="17"/>
      <c r="H2418" s="17"/>
      <c r="I2418" s="17"/>
      <c r="J2418" s="17"/>
      <c r="K2418" s="17"/>
      <c r="L2418" s="17"/>
      <c r="M2418" s="17"/>
      <c r="N2418" s="17"/>
      <c r="O2418" s="17"/>
      <c r="P2418" s="17"/>
      <c r="Q2418" s="17"/>
      <c r="R2418" s="17"/>
      <c r="S2418" s="17"/>
      <c r="T2418" s="17"/>
    </row>
    <row r="2419" spans="1:20" x14ac:dyDescent="0.25">
      <c r="A2419" s="17"/>
      <c r="B2419" s="17"/>
      <c r="C2419" s="17"/>
      <c r="D2419" s="17"/>
      <c r="E2419" s="17"/>
      <c r="F2419" s="17"/>
      <c r="G2419" s="17"/>
      <c r="H2419" s="17"/>
      <c r="I2419" s="17"/>
      <c r="J2419" s="17"/>
      <c r="K2419" s="17"/>
      <c r="L2419" s="17"/>
      <c r="M2419" s="17"/>
      <c r="N2419" s="17"/>
      <c r="O2419" s="17"/>
      <c r="P2419" s="17"/>
      <c r="Q2419" s="17"/>
      <c r="R2419" s="17"/>
      <c r="S2419" s="17"/>
      <c r="T2419" s="17"/>
    </row>
    <row r="2420" spans="1:20" x14ac:dyDescent="0.25">
      <c r="A2420" s="17"/>
      <c r="B2420" s="17"/>
      <c r="C2420" s="17"/>
      <c r="D2420" s="17"/>
      <c r="E2420" s="17"/>
      <c r="F2420" s="17"/>
      <c r="G2420" s="17"/>
      <c r="H2420" s="17"/>
      <c r="I2420" s="17"/>
      <c r="J2420" s="17"/>
      <c r="K2420" s="17"/>
      <c r="L2420" s="17"/>
      <c r="M2420" s="17"/>
      <c r="N2420" s="17"/>
      <c r="O2420" s="17"/>
      <c r="P2420" s="17"/>
      <c r="Q2420" s="17"/>
      <c r="R2420" s="17"/>
      <c r="S2420" s="17"/>
      <c r="T2420" s="17"/>
    </row>
    <row r="2421" spans="1:20" x14ac:dyDescent="0.25">
      <c r="A2421" s="17"/>
      <c r="B2421" s="17"/>
      <c r="C2421" s="17"/>
      <c r="D2421" s="17"/>
      <c r="E2421" s="17"/>
      <c r="F2421" s="17"/>
      <c r="G2421" s="17"/>
      <c r="H2421" s="17"/>
      <c r="I2421" s="17"/>
      <c r="J2421" s="17"/>
      <c r="K2421" s="17"/>
      <c r="L2421" s="17"/>
      <c r="M2421" s="17"/>
      <c r="N2421" s="17"/>
      <c r="O2421" s="17"/>
      <c r="P2421" s="17"/>
      <c r="Q2421" s="17"/>
      <c r="R2421" s="17"/>
      <c r="S2421" s="17"/>
      <c r="T2421" s="17"/>
    </row>
    <row r="2422" spans="1:20" x14ac:dyDescent="0.25">
      <c r="A2422" s="17"/>
      <c r="B2422" s="17"/>
      <c r="C2422" s="17"/>
      <c r="D2422" s="17"/>
      <c r="E2422" s="17"/>
      <c r="F2422" s="17"/>
      <c r="G2422" s="17"/>
      <c r="H2422" s="17"/>
      <c r="I2422" s="17"/>
      <c r="J2422" s="17"/>
      <c r="K2422" s="17"/>
      <c r="L2422" s="17"/>
      <c r="M2422" s="17"/>
      <c r="N2422" s="17"/>
      <c r="O2422" s="17"/>
      <c r="P2422" s="17"/>
      <c r="Q2422" s="17"/>
      <c r="R2422" s="17"/>
      <c r="S2422" s="17"/>
      <c r="T2422" s="17"/>
    </row>
    <row r="2423" spans="1:20" x14ac:dyDescent="0.25">
      <c r="A2423" s="17"/>
      <c r="B2423" s="17"/>
      <c r="C2423" s="17"/>
      <c r="D2423" s="17"/>
      <c r="E2423" s="17"/>
      <c r="F2423" s="17"/>
      <c r="G2423" s="17"/>
      <c r="H2423" s="17"/>
      <c r="I2423" s="17"/>
      <c r="J2423" s="17"/>
      <c r="K2423" s="17"/>
      <c r="L2423" s="17"/>
      <c r="M2423" s="17"/>
      <c r="N2423" s="17"/>
      <c r="O2423" s="17"/>
      <c r="P2423" s="17"/>
      <c r="Q2423" s="17"/>
      <c r="R2423" s="17"/>
      <c r="S2423" s="17"/>
      <c r="T2423" s="17"/>
    </row>
    <row r="2424" spans="1:20" x14ac:dyDescent="0.25">
      <c r="A2424" s="17"/>
      <c r="B2424" s="17"/>
      <c r="C2424" s="17"/>
      <c r="D2424" s="17"/>
      <c r="E2424" s="17"/>
      <c r="F2424" s="17"/>
      <c r="G2424" s="17"/>
      <c r="H2424" s="17"/>
      <c r="I2424" s="17"/>
      <c r="J2424" s="17"/>
      <c r="K2424" s="17"/>
      <c r="L2424" s="17"/>
      <c r="M2424" s="17"/>
      <c r="N2424" s="17"/>
      <c r="O2424" s="17"/>
      <c r="P2424" s="17"/>
      <c r="Q2424" s="17"/>
      <c r="R2424" s="17"/>
      <c r="S2424" s="17"/>
      <c r="T2424" s="17"/>
    </row>
    <row r="2425" spans="1:20" x14ac:dyDescent="0.25">
      <c r="A2425" s="17"/>
      <c r="B2425" s="17"/>
      <c r="C2425" s="17"/>
      <c r="D2425" s="17"/>
      <c r="E2425" s="40"/>
      <c r="F2425" s="17"/>
      <c r="G2425" s="17"/>
      <c r="H2425" s="17"/>
      <c r="I2425" s="17"/>
      <c r="J2425" s="17"/>
      <c r="K2425" s="17"/>
      <c r="L2425" s="17"/>
      <c r="M2425" s="17"/>
      <c r="N2425" s="17"/>
      <c r="O2425" s="17"/>
      <c r="P2425" s="17"/>
      <c r="Q2425" s="17"/>
      <c r="R2425" s="17"/>
      <c r="S2425" s="17"/>
      <c r="T2425" s="17"/>
    </row>
    <row r="2426" spans="1:20" x14ac:dyDescent="0.25">
      <c r="A2426" s="17"/>
      <c r="B2426" s="17"/>
      <c r="C2426" s="17"/>
      <c r="D2426" s="17"/>
      <c r="E2426" s="17"/>
      <c r="F2426" s="17"/>
      <c r="G2426" s="17"/>
      <c r="H2426" s="17"/>
      <c r="I2426" s="17"/>
      <c r="J2426" s="17"/>
      <c r="K2426" s="17"/>
      <c r="L2426" s="17"/>
      <c r="M2426" s="17"/>
      <c r="N2426" s="17"/>
      <c r="O2426" s="17"/>
      <c r="P2426" s="17"/>
      <c r="Q2426" s="17"/>
      <c r="R2426" s="17"/>
      <c r="S2426" s="17"/>
      <c r="T2426" s="17"/>
    </row>
    <row r="2427" spans="1:20" x14ac:dyDescent="0.25">
      <c r="A2427" s="17"/>
      <c r="B2427" s="17"/>
      <c r="C2427" s="17"/>
      <c r="D2427" s="17"/>
      <c r="E2427" s="17"/>
      <c r="F2427" s="17"/>
      <c r="G2427" s="17"/>
      <c r="H2427" s="17"/>
      <c r="I2427" s="17"/>
      <c r="J2427" s="17"/>
      <c r="K2427" s="17"/>
      <c r="L2427" s="17"/>
      <c r="M2427" s="17"/>
      <c r="N2427" s="17"/>
      <c r="O2427" s="17"/>
      <c r="P2427" s="17"/>
      <c r="Q2427" s="17"/>
      <c r="R2427" s="17"/>
      <c r="S2427" s="17"/>
      <c r="T2427" s="17"/>
    </row>
    <row r="2428" spans="1:20" x14ac:dyDescent="0.25">
      <c r="A2428" s="17"/>
      <c r="B2428" s="17"/>
      <c r="C2428" s="17"/>
      <c r="D2428" s="17"/>
      <c r="E2428" s="17"/>
      <c r="F2428" s="17"/>
      <c r="G2428" s="17"/>
      <c r="H2428" s="17"/>
      <c r="I2428" s="17"/>
      <c r="J2428" s="17"/>
      <c r="K2428" s="17"/>
      <c r="L2428" s="17"/>
      <c r="M2428" s="17"/>
      <c r="N2428" s="17"/>
      <c r="O2428" s="17"/>
      <c r="P2428" s="17"/>
      <c r="Q2428" s="17"/>
      <c r="R2428" s="17"/>
      <c r="S2428" s="17"/>
      <c r="T2428" s="17"/>
    </row>
    <row r="2429" spans="1:20" x14ac:dyDescent="0.25">
      <c r="A2429" s="17"/>
      <c r="B2429" s="17"/>
      <c r="C2429" s="17"/>
      <c r="D2429" s="17"/>
      <c r="E2429" s="17"/>
      <c r="F2429" s="17"/>
      <c r="G2429" s="17"/>
      <c r="H2429" s="17"/>
      <c r="I2429" s="17"/>
      <c r="J2429" s="17"/>
      <c r="K2429" s="17"/>
      <c r="L2429" s="17"/>
      <c r="M2429" s="17"/>
      <c r="N2429" s="17"/>
      <c r="O2429" s="17"/>
      <c r="P2429" s="17"/>
      <c r="Q2429" s="17"/>
      <c r="R2429" s="17"/>
      <c r="S2429" s="17"/>
      <c r="T2429" s="17"/>
    </row>
    <row r="2430" spans="1:20" x14ac:dyDescent="0.25">
      <c r="A2430" s="17"/>
      <c r="B2430" s="17"/>
      <c r="C2430" s="17"/>
      <c r="D2430" s="17"/>
      <c r="E2430" s="17"/>
      <c r="F2430" s="17"/>
      <c r="G2430" s="17"/>
      <c r="H2430" s="17"/>
      <c r="I2430" s="17"/>
      <c r="J2430" s="17"/>
      <c r="K2430" s="17"/>
      <c r="L2430" s="17"/>
      <c r="M2430" s="17"/>
      <c r="N2430" s="17"/>
      <c r="O2430" s="17"/>
      <c r="P2430" s="17"/>
      <c r="Q2430" s="17"/>
      <c r="R2430" s="17"/>
      <c r="S2430" s="17"/>
      <c r="T2430" s="17"/>
    </row>
    <row r="2431" spans="1:20" x14ac:dyDescent="0.25">
      <c r="A2431" s="17"/>
      <c r="B2431" s="17"/>
      <c r="C2431" s="17"/>
      <c r="D2431" s="17"/>
      <c r="E2431" s="17"/>
      <c r="F2431" s="17"/>
      <c r="G2431" s="17"/>
      <c r="H2431" s="17"/>
      <c r="I2431" s="17"/>
      <c r="J2431" s="17"/>
      <c r="K2431" s="17"/>
      <c r="L2431" s="17"/>
      <c r="M2431" s="17"/>
      <c r="N2431" s="17"/>
      <c r="O2431" s="17"/>
      <c r="P2431" s="17"/>
      <c r="Q2431" s="17"/>
      <c r="R2431" s="17"/>
      <c r="S2431" s="17"/>
      <c r="T2431" s="17"/>
    </row>
    <row r="2432" spans="1:20" x14ac:dyDescent="0.25">
      <c r="A2432" s="17"/>
      <c r="B2432" s="17"/>
      <c r="C2432" s="17"/>
      <c r="D2432" s="17"/>
      <c r="E2432" s="17"/>
      <c r="F2432" s="17"/>
      <c r="G2432" s="17"/>
      <c r="H2432" s="17"/>
      <c r="I2432" s="17"/>
      <c r="J2432" s="17"/>
      <c r="K2432" s="17"/>
      <c r="L2432" s="17"/>
      <c r="M2432" s="17"/>
      <c r="N2432" s="17"/>
      <c r="O2432" s="17"/>
      <c r="P2432" s="17"/>
      <c r="Q2432" s="17"/>
      <c r="R2432" s="17"/>
      <c r="S2432" s="17"/>
      <c r="T2432" s="17"/>
    </row>
    <row r="2433" spans="1:20" x14ac:dyDescent="0.25">
      <c r="A2433" s="17"/>
      <c r="B2433" s="17"/>
      <c r="C2433" s="17"/>
      <c r="D2433" s="17"/>
      <c r="E2433" s="17"/>
      <c r="F2433" s="17"/>
      <c r="G2433" s="17"/>
      <c r="H2433" s="17"/>
      <c r="I2433" s="17"/>
      <c r="J2433" s="17"/>
      <c r="K2433" s="17"/>
      <c r="L2433" s="17"/>
      <c r="M2433" s="17"/>
      <c r="N2433" s="17"/>
      <c r="O2433" s="17"/>
      <c r="P2433" s="17"/>
      <c r="Q2433" s="17"/>
      <c r="R2433" s="17"/>
      <c r="S2433" s="17"/>
      <c r="T2433" s="17"/>
    </row>
    <row r="2434" spans="1:20" x14ac:dyDescent="0.25">
      <c r="A2434" s="17"/>
      <c r="B2434" s="17"/>
      <c r="C2434" s="17"/>
      <c r="D2434" s="17"/>
      <c r="E2434" s="17"/>
      <c r="F2434" s="17"/>
      <c r="G2434" s="17"/>
      <c r="H2434" s="17"/>
      <c r="I2434" s="17"/>
      <c r="J2434" s="17"/>
      <c r="K2434" s="17"/>
      <c r="L2434" s="17"/>
      <c r="M2434" s="17"/>
      <c r="N2434" s="17"/>
      <c r="O2434" s="17"/>
      <c r="P2434" s="17"/>
      <c r="Q2434" s="17"/>
      <c r="R2434" s="17"/>
      <c r="S2434" s="17"/>
      <c r="T2434" s="17"/>
    </row>
    <row r="2435" spans="1:20" x14ac:dyDescent="0.25">
      <c r="A2435" s="17"/>
      <c r="B2435" s="17"/>
      <c r="C2435" s="17"/>
      <c r="D2435" s="17"/>
      <c r="E2435" s="17"/>
      <c r="F2435" s="17"/>
      <c r="G2435" s="17"/>
      <c r="H2435" s="17"/>
      <c r="I2435" s="17"/>
      <c r="J2435" s="17"/>
      <c r="K2435" s="17"/>
      <c r="L2435" s="17"/>
      <c r="M2435" s="17"/>
      <c r="N2435" s="17"/>
      <c r="O2435" s="17"/>
      <c r="P2435" s="17"/>
      <c r="Q2435" s="17"/>
      <c r="R2435" s="17"/>
      <c r="S2435" s="17"/>
      <c r="T2435" s="17"/>
    </row>
    <row r="2436" spans="1:20" x14ac:dyDescent="0.25">
      <c r="A2436" s="17"/>
      <c r="B2436" s="17"/>
      <c r="C2436" s="17"/>
      <c r="D2436" s="17"/>
      <c r="E2436" s="17"/>
      <c r="F2436" s="17"/>
      <c r="G2436" s="17"/>
      <c r="H2436" s="17"/>
      <c r="I2436" s="17"/>
      <c r="J2436" s="17"/>
      <c r="K2436" s="17"/>
      <c r="L2436" s="17"/>
      <c r="M2436" s="17"/>
      <c r="N2436" s="17"/>
      <c r="O2436" s="17"/>
      <c r="P2436" s="17"/>
      <c r="Q2436" s="17"/>
      <c r="R2436" s="17"/>
      <c r="S2436" s="17"/>
      <c r="T2436" s="17"/>
    </row>
    <row r="2437" spans="1:20" x14ac:dyDescent="0.25">
      <c r="A2437" s="17"/>
      <c r="B2437" s="17"/>
      <c r="C2437" s="17"/>
      <c r="D2437" s="17"/>
      <c r="E2437" s="17"/>
      <c r="F2437" s="17"/>
      <c r="G2437" s="17"/>
      <c r="H2437" s="17"/>
      <c r="I2437" s="17"/>
      <c r="J2437" s="17"/>
      <c r="K2437" s="17"/>
      <c r="L2437" s="17"/>
      <c r="M2437" s="17"/>
      <c r="N2437" s="17"/>
      <c r="O2437" s="17"/>
      <c r="P2437" s="17"/>
      <c r="Q2437" s="17"/>
      <c r="R2437" s="17"/>
      <c r="S2437" s="17"/>
      <c r="T2437" s="17"/>
    </row>
    <row r="2438" spans="1:20" x14ac:dyDescent="0.25">
      <c r="A2438" s="17"/>
      <c r="B2438" s="17"/>
      <c r="C2438" s="17"/>
      <c r="D2438" s="17"/>
      <c r="E2438" s="17"/>
      <c r="F2438" s="17"/>
      <c r="G2438" s="17"/>
      <c r="H2438" s="17"/>
      <c r="I2438" s="17"/>
      <c r="J2438" s="17"/>
      <c r="K2438" s="17"/>
      <c r="L2438" s="17"/>
      <c r="M2438" s="17"/>
      <c r="N2438" s="17"/>
      <c r="O2438" s="17"/>
      <c r="P2438" s="17"/>
      <c r="Q2438" s="17"/>
      <c r="R2438" s="17"/>
      <c r="S2438" s="17"/>
      <c r="T2438" s="17"/>
    </row>
    <row r="2439" spans="1:20" x14ac:dyDescent="0.25">
      <c r="A2439" s="17"/>
      <c r="B2439" s="17"/>
      <c r="C2439" s="17"/>
      <c r="D2439" s="17"/>
      <c r="E2439" s="17"/>
      <c r="F2439" s="17"/>
      <c r="G2439" s="17"/>
      <c r="H2439" s="17"/>
      <c r="I2439" s="17"/>
      <c r="J2439" s="17"/>
      <c r="K2439" s="17"/>
      <c r="L2439" s="17"/>
      <c r="M2439" s="17"/>
      <c r="N2439" s="17"/>
      <c r="O2439" s="17"/>
      <c r="P2439" s="17"/>
      <c r="Q2439" s="17"/>
      <c r="R2439" s="17"/>
      <c r="S2439" s="17"/>
      <c r="T2439" s="17"/>
    </row>
    <row r="2440" spans="1:20" x14ac:dyDescent="0.25">
      <c r="A2440" s="17"/>
      <c r="B2440" s="17"/>
      <c r="C2440" s="17"/>
      <c r="D2440" s="17"/>
      <c r="E2440" s="17"/>
      <c r="F2440" s="17"/>
      <c r="G2440" s="17"/>
      <c r="H2440" s="17"/>
      <c r="I2440" s="17"/>
      <c r="J2440" s="17"/>
      <c r="K2440" s="17"/>
      <c r="L2440" s="17"/>
      <c r="M2440" s="17"/>
      <c r="N2440" s="17"/>
      <c r="O2440" s="17"/>
      <c r="P2440" s="17"/>
      <c r="Q2440" s="17"/>
      <c r="R2440" s="17"/>
      <c r="S2440" s="17"/>
      <c r="T2440" s="17"/>
    </row>
    <row r="2441" spans="1:20" x14ac:dyDescent="0.25">
      <c r="A2441" s="17"/>
      <c r="B2441" s="17"/>
      <c r="C2441" s="17"/>
      <c r="D2441" s="17"/>
      <c r="E2441" s="17"/>
      <c r="F2441" s="17"/>
      <c r="G2441" s="17"/>
      <c r="H2441" s="17"/>
      <c r="I2441" s="17"/>
      <c r="J2441" s="17"/>
      <c r="K2441" s="17"/>
      <c r="L2441" s="17"/>
      <c r="M2441" s="17"/>
      <c r="N2441" s="17"/>
      <c r="O2441" s="17"/>
      <c r="P2441" s="17"/>
      <c r="Q2441" s="17"/>
      <c r="R2441" s="17"/>
      <c r="S2441" s="17"/>
      <c r="T2441" s="17"/>
    </row>
    <row r="2442" spans="1:20" x14ac:dyDescent="0.25">
      <c r="A2442" s="17"/>
      <c r="B2442" s="17"/>
      <c r="C2442" s="17"/>
      <c r="D2442" s="17"/>
      <c r="E2442" s="17"/>
      <c r="F2442" s="17"/>
      <c r="G2442" s="17"/>
      <c r="H2442" s="17"/>
      <c r="I2442" s="17"/>
      <c r="J2442" s="17"/>
      <c r="K2442" s="17"/>
      <c r="L2442" s="17"/>
      <c r="M2442" s="17"/>
      <c r="N2442" s="17"/>
      <c r="O2442" s="17"/>
      <c r="P2442" s="17"/>
      <c r="Q2442" s="17"/>
      <c r="R2442" s="17"/>
      <c r="S2442" s="17"/>
      <c r="T2442" s="17"/>
    </row>
    <row r="2443" spans="1:20" x14ac:dyDescent="0.25">
      <c r="A2443" s="17"/>
      <c r="B2443" s="17"/>
      <c r="C2443" s="17"/>
      <c r="D2443" s="17"/>
      <c r="E2443" s="17"/>
      <c r="F2443" s="17"/>
      <c r="G2443" s="17"/>
      <c r="H2443" s="17"/>
      <c r="I2443" s="17"/>
      <c r="J2443" s="17"/>
      <c r="K2443" s="17"/>
      <c r="L2443" s="17"/>
      <c r="M2443" s="17"/>
      <c r="N2443" s="17"/>
      <c r="O2443" s="17"/>
      <c r="P2443" s="17"/>
      <c r="Q2443" s="17"/>
      <c r="R2443" s="17"/>
      <c r="S2443" s="17"/>
      <c r="T2443" s="17"/>
    </row>
    <row r="2444" spans="1:20" x14ac:dyDescent="0.25">
      <c r="A2444" s="17"/>
      <c r="B2444" s="17"/>
      <c r="C2444" s="17"/>
      <c r="D2444" s="17"/>
      <c r="E2444" s="17"/>
      <c r="F2444" s="17"/>
      <c r="G2444" s="17"/>
      <c r="H2444" s="17"/>
      <c r="I2444" s="17"/>
      <c r="J2444" s="17"/>
      <c r="K2444" s="17"/>
      <c r="L2444" s="17"/>
      <c r="M2444" s="17"/>
      <c r="N2444" s="17"/>
      <c r="O2444" s="17"/>
      <c r="P2444" s="17"/>
      <c r="Q2444" s="17"/>
      <c r="R2444" s="17"/>
      <c r="S2444" s="17"/>
      <c r="T2444" s="17"/>
    </row>
    <row r="2445" spans="1:20" x14ac:dyDescent="0.25">
      <c r="A2445" s="17"/>
      <c r="B2445" s="17"/>
      <c r="C2445" s="17"/>
      <c r="D2445" s="17"/>
      <c r="E2445" s="17"/>
      <c r="F2445" s="17"/>
      <c r="G2445" s="17"/>
      <c r="H2445" s="17"/>
      <c r="I2445" s="17"/>
      <c r="J2445" s="17"/>
      <c r="K2445" s="17"/>
      <c r="L2445" s="17"/>
      <c r="M2445" s="17"/>
      <c r="N2445" s="17"/>
      <c r="O2445" s="17"/>
      <c r="P2445" s="17"/>
      <c r="Q2445" s="17"/>
      <c r="R2445" s="17"/>
      <c r="S2445" s="17"/>
      <c r="T2445" s="17"/>
    </row>
    <row r="2446" spans="1:20" x14ac:dyDescent="0.25">
      <c r="A2446" s="17"/>
      <c r="B2446" s="17"/>
      <c r="C2446" s="17"/>
      <c r="D2446" s="17"/>
      <c r="E2446" s="17"/>
      <c r="F2446" s="17"/>
      <c r="G2446" s="17"/>
      <c r="H2446" s="17"/>
      <c r="I2446" s="17"/>
      <c r="J2446" s="17"/>
      <c r="K2446" s="17"/>
      <c r="L2446" s="17"/>
      <c r="M2446" s="17"/>
      <c r="N2446" s="17"/>
      <c r="O2446" s="17"/>
      <c r="P2446" s="17"/>
      <c r="Q2446" s="17"/>
      <c r="R2446" s="17"/>
      <c r="S2446" s="17"/>
      <c r="T2446" s="17"/>
    </row>
    <row r="2447" spans="1:20" x14ac:dyDescent="0.25">
      <c r="A2447" s="17"/>
      <c r="B2447" s="17"/>
      <c r="C2447" s="17"/>
      <c r="D2447" s="17"/>
      <c r="E2447" s="17"/>
      <c r="F2447" s="17"/>
      <c r="G2447" s="17"/>
      <c r="H2447" s="17"/>
      <c r="I2447" s="17"/>
      <c r="J2447" s="17"/>
      <c r="K2447" s="17"/>
      <c r="L2447" s="17"/>
      <c r="M2447" s="17"/>
      <c r="N2447" s="17"/>
      <c r="O2447" s="17"/>
      <c r="P2447" s="17"/>
      <c r="Q2447" s="17"/>
      <c r="R2447" s="17"/>
      <c r="S2447" s="17"/>
      <c r="T2447" s="17"/>
    </row>
    <row r="2448" spans="1:20" x14ac:dyDescent="0.25">
      <c r="A2448" s="17"/>
      <c r="B2448" s="17"/>
      <c r="C2448" s="17"/>
      <c r="D2448" s="17"/>
      <c r="E2448" s="17"/>
      <c r="F2448" s="17"/>
      <c r="G2448" s="17"/>
      <c r="H2448" s="17"/>
      <c r="I2448" s="17"/>
      <c r="J2448" s="17"/>
      <c r="K2448" s="17"/>
      <c r="L2448" s="17"/>
      <c r="M2448" s="17"/>
      <c r="N2448" s="17"/>
      <c r="O2448" s="17"/>
      <c r="P2448" s="17"/>
      <c r="Q2448" s="17"/>
      <c r="R2448" s="17"/>
      <c r="S2448" s="17"/>
      <c r="T2448" s="17"/>
    </row>
    <row r="2449" spans="1:20" x14ac:dyDescent="0.25">
      <c r="A2449" s="17"/>
      <c r="B2449" s="17"/>
      <c r="C2449" s="17"/>
      <c r="D2449" s="17"/>
      <c r="E2449" s="17"/>
      <c r="F2449" s="17"/>
      <c r="G2449" s="17"/>
      <c r="H2449" s="17"/>
      <c r="I2449" s="17"/>
      <c r="J2449" s="17"/>
      <c r="K2449" s="17"/>
      <c r="L2449" s="17"/>
      <c r="M2449" s="17"/>
      <c r="N2449" s="17"/>
      <c r="O2449" s="17"/>
      <c r="P2449" s="17"/>
      <c r="Q2449" s="17"/>
      <c r="R2449" s="17"/>
      <c r="S2449" s="17"/>
      <c r="T2449" s="17"/>
    </row>
    <row r="2450" spans="1:20" x14ac:dyDescent="0.25">
      <c r="A2450" s="17"/>
      <c r="B2450" s="17"/>
      <c r="C2450" s="17"/>
      <c r="D2450" s="17"/>
      <c r="E2450" s="17"/>
      <c r="F2450" s="17"/>
      <c r="G2450" s="17"/>
      <c r="H2450" s="17"/>
      <c r="I2450" s="17"/>
      <c r="J2450" s="17"/>
      <c r="K2450" s="17"/>
      <c r="L2450" s="17"/>
      <c r="M2450" s="17"/>
      <c r="N2450" s="17"/>
      <c r="O2450" s="17"/>
      <c r="P2450" s="17"/>
      <c r="Q2450" s="17"/>
      <c r="R2450" s="17"/>
      <c r="S2450" s="17"/>
      <c r="T2450" s="17"/>
    </row>
    <row r="2451" spans="1:20" x14ac:dyDescent="0.25">
      <c r="A2451" s="17"/>
      <c r="B2451" s="17"/>
      <c r="C2451" s="17"/>
      <c r="D2451" s="17"/>
      <c r="E2451" s="17"/>
      <c r="F2451" s="17"/>
      <c r="G2451" s="17"/>
      <c r="H2451" s="17"/>
      <c r="I2451" s="17"/>
      <c r="J2451" s="17"/>
      <c r="K2451" s="17"/>
      <c r="L2451" s="17"/>
      <c r="M2451" s="17"/>
      <c r="N2451" s="17"/>
      <c r="O2451" s="17"/>
      <c r="P2451" s="17"/>
      <c r="Q2451" s="17"/>
      <c r="R2451" s="17"/>
      <c r="S2451" s="17"/>
      <c r="T2451" s="17"/>
    </row>
    <row r="2452" spans="1:20" x14ac:dyDescent="0.25">
      <c r="A2452" s="17"/>
      <c r="B2452" s="17"/>
      <c r="C2452" s="17"/>
      <c r="D2452" s="17"/>
      <c r="E2452" s="17"/>
      <c r="F2452" s="17"/>
      <c r="G2452" s="17"/>
      <c r="H2452" s="17"/>
      <c r="I2452" s="17"/>
      <c r="J2452" s="17"/>
      <c r="K2452" s="17"/>
      <c r="L2452" s="17"/>
      <c r="M2452" s="17"/>
      <c r="N2452" s="17"/>
      <c r="O2452" s="17"/>
      <c r="P2452" s="17"/>
      <c r="Q2452" s="17"/>
      <c r="R2452" s="17"/>
      <c r="S2452" s="17"/>
      <c r="T2452" s="17"/>
    </row>
    <row r="2453" spans="1:20" x14ac:dyDescent="0.25">
      <c r="A2453" s="17"/>
      <c r="B2453" s="17"/>
      <c r="C2453" s="17"/>
      <c r="D2453" s="17"/>
      <c r="E2453" s="17"/>
      <c r="F2453" s="17"/>
      <c r="G2453" s="17"/>
      <c r="H2453" s="17"/>
      <c r="I2453" s="17"/>
      <c r="J2453" s="17"/>
      <c r="K2453" s="17"/>
      <c r="L2453" s="17"/>
      <c r="M2453" s="17"/>
      <c r="N2453" s="17"/>
      <c r="O2453" s="17"/>
      <c r="P2453" s="17"/>
      <c r="Q2453" s="17"/>
      <c r="R2453" s="17"/>
      <c r="S2453" s="17"/>
      <c r="T2453" s="17"/>
    </row>
    <row r="2454" spans="1:20" x14ac:dyDescent="0.25">
      <c r="A2454" s="17"/>
      <c r="B2454" s="17"/>
      <c r="C2454" s="17"/>
      <c r="D2454" s="17"/>
      <c r="E2454" s="17"/>
      <c r="F2454" s="17"/>
      <c r="G2454" s="17"/>
      <c r="H2454" s="17"/>
      <c r="I2454" s="17"/>
      <c r="J2454" s="17"/>
      <c r="K2454" s="17"/>
      <c r="L2454" s="17"/>
      <c r="M2454" s="17"/>
      <c r="N2454" s="17"/>
      <c r="O2454" s="17"/>
      <c r="P2454" s="17"/>
      <c r="Q2454" s="17"/>
      <c r="R2454" s="17"/>
      <c r="S2454" s="17"/>
      <c r="T2454" s="17"/>
    </row>
    <row r="2455" spans="1:20" x14ac:dyDescent="0.25">
      <c r="A2455" s="17"/>
      <c r="B2455" s="17"/>
      <c r="C2455" s="17"/>
      <c r="D2455" s="17"/>
      <c r="E2455" s="17"/>
      <c r="F2455" s="17"/>
      <c r="G2455" s="17"/>
      <c r="H2455" s="17"/>
      <c r="I2455" s="17"/>
      <c r="J2455" s="17"/>
      <c r="K2455" s="17"/>
      <c r="L2455" s="17"/>
      <c r="M2455" s="17"/>
      <c r="N2455" s="17"/>
      <c r="O2455" s="17"/>
      <c r="P2455" s="17"/>
      <c r="Q2455" s="17"/>
      <c r="R2455" s="17"/>
      <c r="S2455" s="17"/>
      <c r="T2455" s="17"/>
    </row>
    <row r="2456" spans="1:20" x14ac:dyDescent="0.25">
      <c r="A2456" s="17"/>
      <c r="B2456" s="17"/>
      <c r="C2456" s="17"/>
      <c r="D2456" s="17"/>
      <c r="E2456" s="17"/>
      <c r="F2456" s="17"/>
      <c r="G2456" s="17"/>
      <c r="H2456" s="17"/>
      <c r="I2456" s="17"/>
      <c r="J2456" s="17"/>
      <c r="K2456" s="17"/>
      <c r="L2456" s="17"/>
      <c r="M2456" s="17"/>
      <c r="N2456" s="17"/>
      <c r="O2456" s="17"/>
      <c r="P2456" s="17"/>
      <c r="Q2456" s="17"/>
      <c r="R2456" s="17"/>
      <c r="S2456" s="17"/>
      <c r="T2456" s="17"/>
    </row>
    <row r="2457" spans="1:20" x14ac:dyDescent="0.25">
      <c r="A2457" s="17"/>
      <c r="B2457" s="17"/>
      <c r="C2457" s="17"/>
      <c r="D2457" s="17"/>
      <c r="E2457" s="17"/>
      <c r="F2457" s="17"/>
      <c r="G2457" s="17"/>
      <c r="H2457" s="17"/>
      <c r="I2457" s="17"/>
      <c r="J2457" s="17"/>
      <c r="K2457" s="17"/>
      <c r="L2457" s="17"/>
      <c r="M2457" s="17"/>
      <c r="N2457" s="17"/>
      <c r="O2457" s="17"/>
      <c r="P2457" s="17"/>
      <c r="Q2457" s="17"/>
      <c r="R2457" s="17"/>
      <c r="S2457" s="17"/>
      <c r="T2457" s="17"/>
    </row>
    <row r="2458" spans="1:20" x14ac:dyDescent="0.25">
      <c r="A2458" s="17"/>
      <c r="B2458" s="17"/>
      <c r="C2458" s="17"/>
      <c r="D2458" s="17"/>
      <c r="E2458" s="17"/>
      <c r="F2458" s="17"/>
      <c r="G2458" s="17"/>
      <c r="H2458" s="17"/>
      <c r="I2458" s="17"/>
      <c r="J2458" s="17"/>
      <c r="K2458" s="17"/>
      <c r="L2458" s="17"/>
      <c r="M2458" s="17"/>
      <c r="N2458" s="17"/>
      <c r="O2458" s="17"/>
      <c r="P2458" s="17"/>
      <c r="Q2458" s="17"/>
      <c r="R2458" s="17"/>
      <c r="S2458" s="17"/>
      <c r="T2458" s="17"/>
    </row>
    <row r="2459" spans="1:20" x14ac:dyDescent="0.25">
      <c r="A2459" s="17"/>
      <c r="B2459" s="17"/>
      <c r="C2459" s="17"/>
      <c r="D2459" s="17"/>
      <c r="E2459" s="17"/>
      <c r="F2459" s="17"/>
      <c r="G2459" s="17"/>
      <c r="H2459" s="17"/>
      <c r="I2459" s="17"/>
      <c r="J2459" s="17"/>
      <c r="K2459" s="17"/>
      <c r="L2459" s="17"/>
      <c r="M2459" s="17"/>
      <c r="N2459" s="17"/>
      <c r="O2459" s="17"/>
      <c r="P2459" s="17"/>
      <c r="Q2459" s="17"/>
      <c r="R2459" s="17"/>
      <c r="S2459" s="17"/>
      <c r="T2459" s="17"/>
    </row>
    <row r="2460" spans="1:20" x14ac:dyDescent="0.25">
      <c r="A2460" s="17"/>
      <c r="B2460" s="17"/>
      <c r="C2460" s="17"/>
      <c r="D2460" s="17"/>
      <c r="E2460" s="17"/>
      <c r="F2460" s="17"/>
      <c r="G2460" s="17"/>
      <c r="H2460" s="17"/>
      <c r="I2460" s="17"/>
      <c r="J2460" s="17"/>
      <c r="K2460" s="17"/>
      <c r="L2460" s="17"/>
      <c r="M2460" s="17"/>
      <c r="N2460" s="17"/>
      <c r="O2460" s="17"/>
      <c r="P2460" s="17"/>
      <c r="Q2460" s="17"/>
      <c r="R2460" s="17"/>
      <c r="S2460" s="17"/>
      <c r="T2460" s="17"/>
    </row>
    <row r="2461" spans="1:20" x14ac:dyDescent="0.25">
      <c r="A2461" s="17"/>
      <c r="B2461" s="17"/>
      <c r="C2461" s="17"/>
      <c r="D2461" s="17"/>
      <c r="E2461" s="17"/>
      <c r="F2461" s="17"/>
      <c r="G2461" s="17"/>
      <c r="H2461" s="17"/>
      <c r="I2461" s="17"/>
      <c r="J2461" s="17"/>
      <c r="K2461" s="17"/>
      <c r="L2461" s="17"/>
      <c r="M2461" s="17"/>
      <c r="N2461" s="17"/>
      <c r="O2461" s="17"/>
      <c r="P2461" s="17"/>
      <c r="Q2461" s="17"/>
      <c r="R2461" s="17"/>
      <c r="S2461" s="17"/>
      <c r="T2461" s="17"/>
    </row>
    <row r="2462" spans="1:20" x14ac:dyDescent="0.25">
      <c r="A2462" s="17"/>
      <c r="B2462" s="17"/>
      <c r="C2462" s="17"/>
      <c r="D2462" s="17"/>
      <c r="E2462" s="17"/>
      <c r="F2462" s="17"/>
      <c r="G2462" s="17"/>
      <c r="H2462" s="17"/>
      <c r="I2462" s="17"/>
      <c r="J2462" s="17"/>
      <c r="K2462" s="17"/>
      <c r="L2462" s="17"/>
      <c r="M2462" s="17"/>
      <c r="N2462" s="17"/>
      <c r="O2462" s="17"/>
      <c r="P2462" s="17"/>
      <c r="Q2462" s="17"/>
      <c r="R2462" s="17"/>
      <c r="S2462" s="17"/>
      <c r="T2462" s="17"/>
    </row>
    <row r="2463" spans="1:20" x14ac:dyDescent="0.25">
      <c r="A2463" s="17"/>
      <c r="B2463" s="17"/>
      <c r="C2463" s="17"/>
      <c r="D2463" s="17"/>
      <c r="E2463" s="17"/>
      <c r="F2463" s="17"/>
      <c r="G2463" s="17"/>
      <c r="H2463" s="17"/>
      <c r="I2463" s="17"/>
      <c r="J2463" s="17"/>
      <c r="K2463" s="17"/>
      <c r="L2463" s="17"/>
      <c r="M2463" s="17"/>
      <c r="N2463" s="17"/>
      <c r="O2463" s="17"/>
      <c r="P2463" s="17"/>
      <c r="Q2463" s="17"/>
      <c r="R2463" s="17"/>
      <c r="S2463" s="17"/>
      <c r="T2463" s="17"/>
    </row>
    <row r="2464" spans="1:20" x14ac:dyDescent="0.25">
      <c r="A2464" s="17"/>
      <c r="B2464" s="17"/>
      <c r="C2464" s="17"/>
      <c r="D2464" s="17"/>
      <c r="E2464" s="17"/>
      <c r="F2464" s="17"/>
      <c r="G2464" s="17"/>
      <c r="H2464" s="17"/>
      <c r="I2464" s="17"/>
      <c r="J2464" s="17"/>
      <c r="K2464" s="17"/>
      <c r="L2464" s="17"/>
      <c r="M2464" s="17"/>
      <c r="N2464" s="17"/>
      <c r="O2464" s="17"/>
      <c r="P2464" s="17"/>
      <c r="Q2464" s="17"/>
      <c r="R2464" s="17"/>
      <c r="S2464" s="17"/>
      <c r="T2464" s="17"/>
    </row>
    <row r="2465" spans="1:20" x14ac:dyDescent="0.25">
      <c r="A2465" s="17"/>
      <c r="B2465" s="17"/>
      <c r="C2465" s="17"/>
      <c r="D2465" s="17"/>
      <c r="E2465" s="17"/>
      <c r="F2465" s="17"/>
      <c r="G2465" s="17"/>
      <c r="H2465" s="17"/>
      <c r="I2465" s="17"/>
      <c r="J2465" s="17"/>
      <c r="K2465" s="17"/>
      <c r="L2465" s="17"/>
      <c r="M2465" s="17"/>
      <c r="N2465" s="17"/>
      <c r="O2465" s="17"/>
      <c r="P2465" s="17"/>
      <c r="Q2465" s="17"/>
      <c r="R2465" s="17"/>
      <c r="S2465" s="17"/>
      <c r="T2465" s="17"/>
    </row>
    <row r="2466" spans="1:20" x14ac:dyDescent="0.25">
      <c r="A2466" s="17"/>
      <c r="B2466" s="17"/>
      <c r="C2466" s="17"/>
      <c r="D2466" s="17"/>
      <c r="E2466" s="17"/>
      <c r="F2466" s="17"/>
      <c r="G2466" s="17"/>
      <c r="H2466" s="17"/>
      <c r="I2466" s="17"/>
      <c r="J2466" s="17"/>
      <c r="K2466" s="17"/>
      <c r="L2466" s="17"/>
      <c r="M2466" s="17"/>
      <c r="N2466" s="17"/>
      <c r="O2466" s="17"/>
      <c r="P2466" s="17"/>
      <c r="Q2466" s="17"/>
      <c r="R2466" s="17"/>
      <c r="S2466" s="17"/>
      <c r="T2466" s="17"/>
    </row>
    <row r="2467" spans="1:20" x14ac:dyDescent="0.25">
      <c r="A2467" s="17"/>
      <c r="B2467" s="17"/>
      <c r="C2467" s="17"/>
      <c r="D2467" s="17"/>
      <c r="E2467" s="17"/>
      <c r="F2467" s="17"/>
      <c r="G2467" s="17"/>
      <c r="H2467" s="17"/>
      <c r="I2467" s="17"/>
      <c r="J2467" s="17"/>
      <c r="K2467" s="17"/>
      <c r="L2467" s="17"/>
      <c r="M2467" s="17"/>
      <c r="N2467" s="17"/>
      <c r="O2467" s="17"/>
      <c r="P2467" s="17"/>
      <c r="Q2467" s="17"/>
      <c r="R2467" s="17"/>
      <c r="S2467" s="17"/>
      <c r="T2467" s="17"/>
    </row>
    <row r="2468" spans="1:20" x14ac:dyDescent="0.25">
      <c r="A2468" s="17"/>
      <c r="B2468" s="17"/>
      <c r="C2468" s="17"/>
      <c r="D2468" s="17"/>
      <c r="E2468" s="17"/>
      <c r="F2468" s="17"/>
      <c r="G2468" s="17"/>
      <c r="H2468" s="17"/>
      <c r="I2468" s="17"/>
      <c r="J2468" s="17"/>
      <c r="K2468" s="17"/>
      <c r="L2468" s="17"/>
      <c r="M2468" s="17"/>
      <c r="N2468" s="17"/>
      <c r="O2468" s="17"/>
      <c r="P2468" s="17"/>
      <c r="Q2468" s="17"/>
      <c r="R2468" s="17"/>
      <c r="S2468" s="17"/>
      <c r="T2468" s="17"/>
    </row>
    <row r="2469" spans="1:20" x14ac:dyDescent="0.25">
      <c r="A2469" s="17"/>
      <c r="B2469" s="17"/>
      <c r="C2469" s="17"/>
      <c r="D2469" s="17"/>
      <c r="E2469" s="17"/>
      <c r="F2469" s="17"/>
      <c r="G2469" s="17"/>
      <c r="H2469" s="17"/>
      <c r="I2469" s="17"/>
      <c r="J2469" s="17"/>
      <c r="K2469" s="17"/>
      <c r="L2469" s="17"/>
      <c r="M2469" s="17"/>
      <c r="N2469" s="17"/>
      <c r="O2469" s="17"/>
      <c r="P2469" s="17"/>
      <c r="Q2469" s="17"/>
      <c r="R2469" s="17"/>
      <c r="S2469" s="17"/>
      <c r="T2469" s="17"/>
    </row>
    <row r="2470" spans="1:20" x14ac:dyDescent="0.25">
      <c r="A2470" s="17"/>
      <c r="B2470" s="17"/>
      <c r="C2470" s="17"/>
      <c r="D2470" s="17"/>
      <c r="E2470" s="17"/>
      <c r="F2470" s="17"/>
      <c r="G2470" s="17"/>
      <c r="H2470" s="17"/>
      <c r="I2470" s="17"/>
      <c r="J2470" s="17"/>
      <c r="K2470" s="17"/>
      <c r="L2470" s="17"/>
      <c r="M2470" s="17"/>
      <c r="N2470" s="17"/>
      <c r="O2470" s="17"/>
      <c r="P2470" s="17"/>
      <c r="Q2470" s="17"/>
      <c r="R2470" s="17"/>
      <c r="S2470" s="17"/>
      <c r="T2470" s="17"/>
    </row>
    <row r="2471" spans="1:20" x14ac:dyDescent="0.25">
      <c r="A2471" s="17"/>
      <c r="B2471" s="17"/>
      <c r="C2471" s="17"/>
      <c r="D2471" s="17"/>
      <c r="E2471" s="17"/>
      <c r="F2471" s="17"/>
      <c r="G2471" s="17"/>
      <c r="H2471" s="17"/>
      <c r="I2471" s="17"/>
      <c r="J2471" s="17"/>
      <c r="K2471" s="17"/>
      <c r="L2471" s="17"/>
      <c r="M2471" s="17"/>
      <c r="N2471" s="17"/>
      <c r="O2471" s="17"/>
      <c r="P2471" s="17"/>
      <c r="Q2471" s="17"/>
      <c r="R2471" s="17"/>
      <c r="S2471" s="17"/>
      <c r="T2471" s="17"/>
    </row>
    <row r="2472" spans="1:20" x14ac:dyDescent="0.25">
      <c r="A2472" s="17"/>
      <c r="B2472" s="17"/>
      <c r="C2472" s="17"/>
      <c r="D2472" s="17"/>
      <c r="E2472" s="17"/>
      <c r="F2472" s="17"/>
      <c r="G2472" s="17"/>
      <c r="H2472" s="17"/>
      <c r="I2472" s="17"/>
      <c r="J2472" s="17"/>
      <c r="K2472" s="17"/>
      <c r="L2472" s="17"/>
      <c r="M2472" s="17"/>
      <c r="N2472" s="17"/>
      <c r="O2472" s="17"/>
      <c r="P2472" s="17"/>
      <c r="Q2472" s="17"/>
      <c r="R2472" s="17"/>
      <c r="S2472" s="17"/>
      <c r="T2472" s="17"/>
    </row>
    <row r="2473" spans="1:20" x14ac:dyDescent="0.25">
      <c r="A2473" s="17"/>
      <c r="B2473" s="17"/>
      <c r="C2473" s="17"/>
      <c r="D2473" s="17"/>
      <c r="E2473" s="17"/>
      <c r="F2473" s="17"/>
      <c r="G2473" s="17"/>
      <c r="H2473" s="17"/>
      <c r="I2473" s="17"/>
      <c r="J2473" s="17"/>
      <c r="K2473" s="17"/>
      <c r="L2473" s="17"/>
      <c r="M2473" s="17"/>
      <c r="N2473" s="17"/>
      <c r="O2473" s="17"/>
      <c r="P2473" s="17"/>
      <c r="Q2473" s="17"/>
      <c r="R2473" s="17"/>
      <c r="S2473" s="17"/>
      <c r="T2473" s="17"/>
    </row>
    <row r="2474" spans="1:20" x14ac:dyDescent="0.25">
      <c r="A2474" s="17"/>
      <c r="B2474" s="17"/>
      <c r="C2474" s="17"/>
      <c r="D2474" s="17"/>
      <c r="E2474" s="17"/>
      <c r="F2474" s="17"/>
      <c r="G2474" s="17"/>
      <c r="H2474" s="17"/>
      <c r="I2474" s="17"/>
      <c r="J2474" s="17"/>
      <c r="K2474" s="17"/>
      <c r="L2474" s="17"/>
      <c r="M2474" s="17"/>
      <c r="N2474" s="17"/>
      <c r="O2474" s="17"/>
      <c r="P2474" s="17"/>
      <c r="Q2474" s="17"/>
      <c r="R2474" s="17"/>
      <c r="S2474" s="17"/>
      <c r="T2474" s="17"/>
    </row>
    <row r="2475" spans="1:20" x14ac:dyDescent="0.25">
      <c r="A2475" s="17"/>
      <c r="B2475" s="17"/>
      <c r="C2475" s="17"/>
      <c r="D2475" s="17"/>
      <c r="E2475" s="17"/>
      <c r="F2475" s="17"/>
      <c r="G2475" s="17"/>
      <c r="H2475" s="17"/>
      <c r="I2475" s="17"/>
      <c r="J2475" s="17"/>
      <c r="K2475" s="17"/>
      <c r="L2475" s="17"/>
      <c r="M2475" s="17"/>
      <c r="N2475" s="17"/>
      <c r="O2475" s="17"/>
      <c r="P2475" s="17"/>
      <c r="Q2475" s="17"/>
      <c r="R2475" s="17"/>
      <c r="S2475" s="17"/>
      <c r="T2475" s="17"/>
    </row>
    <row r="2476" spans="1:20" x14ac:dyDescent="0.25">
      <c r="A2476" s="17"/>
      <c r="B2476" s="17"/>
      <c r="C2476" s="17"/>
      <c r="D2476" s="17"/>
      <c r="E2476" s="17"/>
      <c r="F2476" s="17"/>
      <c r="G2476" s="17"/>
      <c r="H2476" s="17"/>
      <c r="I2476" s="17"/>
      <c r="J2476" s="17"/>
      <c r="K2476" s="17"/>
      <c r="L2476" s="17"/>
      <c r="M2476" s="17"/>
      <c r="N2476" s="17"/>
      <c r="O2476" s="17"/>
      <c r="P2476" s="17"/>
      <c r="Q2476" s="17"/>
      <c r="R2476" s="17"/>
      <c r="S2476" s="17"/>
      <c r="T2476" s="17"/>
    </row>
    <row r="2477" spans="1:20" x14ac:dyDescent="0.25">
      <c r="A2477" s="17"/>
      <c r="B2477" s="17"/>
      <c r="C2477" s="17"/>
      <c r="D2477" s="17"/>
      <c r="E2477" s="17"/>
      <c r="F2477" s="17"/>
      <c r="G2477" s="17"/>
      <c r="H2477" s="17"/>
      <c r="I2477" s="17"/>
      <c r="J2477" s="17"/>
      <c r="K2477" s="17"/>
      <c r="L2477" s="17"/>
      <c r="M2477" s="17"/>
      <c r="N2477" s="17"/>
      <c r="O2477" s="17"/>
      <c r="P2477" s="17"/>
      <c r="Q2477" s="17"/>
      <c r="R2477" s="17"/>
      <c r="S2477" s="17"/>
      <c r="T2477" s="17"/>
    </row>
    <row r="2478" spans="1:20" x14ac:dyDescent="0.25">
      <c r="A2478" s="17"/>
      <c r="B2478" s="17"/>
      <c r="C2478" s="17"/>
      <c r="D2478" s="17"/>
      <c r="E2478" s="17"/>
      <c r="F2478" s="17"/>
      <c r="G2478" s="17"/>
      <c r="H2478" s="17"/>
      <c r="I2478" s="17"/>
      <c r="J2478" s="17"/>
      <c r="K2478" s="17"/>
      <c r="L2478" s="17"/>
      <c r="M2478" s="17"/>
      <c r="N2478" s="17"/>
      <c r="O2478" s="17"/>
      <c r="P2478" s="17"/>
      <c r="Q2478" s="17"/>
      <c r="R2478" s="17"/>
      <c r="S2478" s="17"/>
      <c r="T2478" s="17"/>
    </row>
    <row r="2479" spans="1:20" x14ac:dyDescent="0.25">
      <c r="A2479" s="17"/>
      <c r="B2479" s="17"/>
      <c r="C2479" s="17"/>
      <c r="D2479" s="17"/>
      <c r="E2479" s="17"/>
      <c r="F2479" s="17"/>
      <c r="G2479" s="17"/>
      <c r="H2479" s="17"/>
      <c r="I2479" s="17"/>
      <c r="J2479" s="17"/>
      <c r="K2479" s="17"/>
      <c r="L2479" s="17"/>
      <c r="M2479" s="17"/>
      <c r="N2479" s="17"/>
      <c r="O2479" s="17"/>
      <c r="P2479" s="17"/>
      <c r="Q2479" s="17"/>
      <c r="R2479" s="17"/>
      <c r="S2479" s="17"/>
      <c r="T2479" s="17"/>
    </row>
    <row r="2480" spans="1:20" x14ac:dyDescent="0.25">
      <c r="A2480" s="17"/>
      <c r="B2480" s="17"/>
      <c r="C2480" s="17"/>
      <c r="D2480" s="17"/>
      <c r="E2480" s="17"/>
      <c r="F2480" s="17"/>
      <c r="G2480" s="17"/>
      <c r="H2480" s="17"/>
      <c r="I2480" s="17"/>
      <c r="J2480" s="17"/>
      <c r="K2480" s="17"/>
      <c r="L2480" s="17"/>
      <c r="M2480" s="17"/>
      <c r="N2480" s="17"/>
      <c r="O2480" s="17"/>
      <c r="P2480" s="17"/>
      <c r="Q2480" s="17"/>
      <c r="R2480" s="17"/>
      <c r="S2480" s="17"/>
      <c r="T2480" s="17"/>
    </row>
    <row r="2481" spans="1:20" x14ac:dyDescent="0.25">
      <c r="A2481" s="17"/>
      <c r="B2481" s="17"/>
      <c r="C2481" s="17"/>
      <c r="D2481" s="17"/>
      <c r="E2481" s="17"/>
      <c r="F2481" s="17"/>
      <c r="G2481" s="17"/>
      <c r="H2481" s="17"/>
      <c r="I2481" s="17"/>
      <c r="J2481" s="17"/>
      <c r="K2481" s="17"/>
      <c r="L2481" s="17"/>
      <c r="M2481" s="17"/>
      <c r="N2481" s="17"/>
      <c r="O2481" s="17"/>
      <c r="P2481" s="17"/>
      <c r="Q2481" s="17"/>
      <c r="R2481" s="17"/>
      <c r="S2481" s="17"/>
      <c r="T2481" s="17"/>
    </row>
    <row r="2482" spans="1:20" x14ac:dyDescent="0.25">
      <c r="A2482" s="17"/>
      <c r="B2482" s="17"/>
      <c r="C2482" s="17"/>
      <c r="D2482" s="17"/>
      <c r="E2482" s="17"/>
      <c r="F2482" s="17"/>
      <c r="G2482" s="17"/>
      <c r="H2482" s="17"/>
      <c r="I2482" s="17"/>
      <c r="J2482" s="17"/>
      <c r="K2482" s="17"/>
      <c r="L2482" s="17"/>
      <c r="M2482" s="17"/>
      <c r="N2482" s="17"/>
      <c r="O2482" s="17"/>
      <c r="P2482" s="17"/>
      <c r="Q2482" s="17"/>
      <c r="R2482" s="17"/>
      <c r="S2482" s="17"/>
      <c r="T2482" s="17"/>
    </row>
    <row r="2483" spans="1:20" x14ac:dyDescent="0.25">
      <c r="A2483" s="17"/>
      <c r="B2483" s="17"/>
      <c r="C2483" s="17"/>
      <c r="D2483" s="17"/>
      <c r="E2483" s="17"/>
      <c r="F2483" s="17"/>
      <c r="G2483" s="17"/>
      <c r="H2483" s="17"/>
      <c r="I2483" s="17"/>
      <c r="J2483" s="17"/>
      <c r="K2483" s="17"/>
      <c r="L2483" s="17"/>
      <c r="M2483" s="17"/>
      <c r="N2483" s="17"/>
      <c r="O2483" s="17"/>
      <c r="P2483" s="17"/>
      <c r="Q2483" s="17"/>
      <c r="R2483" s="17"/>
      <c r="S2483" s="17"/>
      <c r="T2483" s="17"/>
    </row>
    <row r="2484" spans="1:20" x14ac:dyDescent="0.25">
      <c r="A2484" s="17"/>
      <c r="B2484" s="17"/>
      <c r="C2484" s="17"/>
      <c r="D2484" s="17"/>
      <c r="E2484" s="17"/>
      <c r="F2484" s="17"/>
      <c r="G2484" s="17"/>
      <c r="H2484" s="17"/>
      <c r="I2484" s="17"/>
      <c r="J2484" s="17"/>
      <c r="K2484" s="17"/>
      <c r="L2484" s="17"/>
      <c r="M2484" s="17"/>
      <c r="N2484" s="17"/>
      <c r="O2484" s="17"/>
      <c r="P2484" s="17"/>
      <c r="Q2484" s="17"/>
      <c r="R2484" s="17"/>
      <c r="S2484" s="17"/>
      <c r="T2484" s="17"/>
    </row>
    <row r="2485" spans="1:20" x14ac:dyDescent="0.25">
      <c r="A2485" s="17"/>
      <c r="B2485" s="17"/>
      <c r="C2485" s="17"/>
      <c r="D2485" s="17"/>
      <c r="E2485" s="17"/>
      <c r="F2485" s="17"/>
      <c r="G2485" s="17"/>
      <c r="H2485" s="17"/>
      <c r="I2485" s="17"/>
      <c r="J2485" s="17"/>
      <c r="K2485" s="17"/>
      <c r="L2485" s="17"/>
      <c r="M2485" s="17"/>
      <c r="N2485" s="17"/>
      <c r="O2485" s="17"/>
      <c r="P2485" s="17"/>
      <c r="Q2485" s="17"/>
      <c r="R2485" s="17"/>
      <c r="S2485" s="17"/>
      <c r="T2485" s="17"/>
    </row>
    <row r="2486" spans="1:20" x14ac:dyDescent="0.25">
      <c r="A2486" s="17"/>
      <c r="B2486" s="17"/>
      <c r="C2486" s="17"/>
      <c r="D2486" s="17"/>
      <c r="E2486" s="17"/>
      <c r="F2486" s="17"/>
      <c r="G2486" s="17"/>
      <c r="H2486" s="17"/>
      <c r="I2486" s="17"/>
      <c r="J2486" s="17"/>
      <c r="K2486" s="17"/>
      <c r="L2486" s="17"/>
      <c r="M2486" s="17"/>
      <c r="N2486" s="17"/>
      <c r="O2486" s="17"/>
      <c r="P2486" s="17"/>
      <c r="Q2486" s="17"/>
      <c r="R2486" s="17"/>
      <c r="S2486" s="17"/>
      <c r="T2486" s="17"/>
    </row>
    <row r="2487" spans="1:20" x14ac:dyDescent="0.25">
      <c r="A2487" s="17"/>
      <c r="B2487" s="17"/>
      <c r="C2487" s="17"/>
      <c r="D2487" s="17"/>
      <c r="E2487" s="17"/>
      <c r="F2487" s="17"/>
      <c r="G2487" s="17"/>
      <c r="H2487" s="17"/>
      <c r="I2487" s="17"/>
      <c r="J2487" s="17"/>
      <c r="K2487" s="17"/>
      <c r="L2487" s="17"/>
      <c r="M2487" s="17"/>
      <c r="N2487" s="17"/>
      <c r="O2487" s="17"/>
      <c r="P2487" s="17"/>
      <c r="Q2487" s="17"/>
      <c r="R2487" s="17"/>
      <c r="S2487" s="17"/>
      <c r="T2487" s="17"/>
    </row>
    <row r="2488" spans="1:20" x14ac:dyDescent="0.25">
      <c r="A2488" s="17"/>
      <c r="B2488" s="17"/>
      <c r="C2488" s="17"/>
      <c r="D2488" s="17"/>
      <c r="E2488" s="17"/>
      <c r="F2488" s="17"/>
      <c r="G2488" s="17"/>
      <c r="H2488" s="17"/>
      <c r="I2488" s="17"/>
      <c r="J2488" s="17"/>
      <c r="K2488" s="17"/>
      <c r="L2488" s="17"/>
      <c r="M2488" s="17"/>
      <c r="N2488" s="17"/>
      <c r="O2488" s="17"/>
      <c r="P2488" s="17"/>
      <c r="Q2488" s="17"/>
      <c r="R2488" s="17"/>
      <c r="S2488" s="17"/>
      <c r="T2488" s="17"/>
    </row>
    <row r="2489" spans="1:20" x14ac:dyDescent="0.25">
      <c r="A2489" s="17"/>
      <c r="B2489" s="17"/>
      <c r="C2489" s="17"/>
      <c r="D2489" s="17"/>
      <c r="E2489" s="17"/>
      <c r="F2489" s="17"/>
      <c r="G2489" s="17"/>
      <c r="H2489" s="17"/>
      <c r="I2489" s="17"/>
      <c r="J2489" s="17"/>
      <c r="K2489" s="17"/>
      <c r="L2489" s="17"/>
      <c r="M2489" s="17"/>
      <c r="N2489" s="17"/>
      <c r="O2489" s="17"/>
      <c r="P2489" s="17"/>
      <c r="Q2489" s="17"/>
      <c r="R2489" s="17"/>
      <c r="S2489" s="17"/>
      <c r="T2489" s="17"/>
    </row>
    <row r="2490" spans="1:20" x14ac:dyDescent="0.25">
      <c r="A2490" s="17"/>
      <c r="B2490" s="17"/>
      <c r="C2490" s="17"/>
      <c r="D2490" s="17"/>
      <c r="E2490" s="17"/>
      <c r="F2490" s="17"/>
      <c r="G2490" s="17"/>
      <c r="H2490" s="17"/>
      <c r="I2490" s="17"/>
      <c r="J2490" s="17"/>
      <c r="K2490" s="17"/>
      <c r="L2490" s="17"/>
      <c r="M2490" s="17"/>
      <c r="N2490" s="17"/>
      <c r="O2490" s="17"/>
      <c r="P2490" s="17"/>
      <c r="Q2490" s="17"/>
      <c r="R2490" s="17"/>
      <c r="S2490" s="17"/>
      <c r="T2490" s="17"/>
    </row>
    <row r="2491" spans="1:20" x14ac:dyDescent="0.25">
      <c r="A2491" s="17"/>
      <c r="B2491" s="17"/>
      <c r="C2491" s="17"/>
      <c r="D2491" s="17"/>
      <c r="E2491" s="17"/>
      <c r="F2491" s="17"/>
      <c r="G2491" s="17"/>
      <c r="H2491" s="17"/>
      <c r="I2491" s="17"/>
      <c r="J2491" s="17"/>
      <c r="K2491" s="17"/>
      <c r="L2491" s="17"/>
      <c r="M2491" s="17"/>
      <c r="N2491" s="17"/>
      <c r="O2491" s="17"/>
      <c r="P2491" s="17"/>
      <c r="Q2491" s="17"/>
      <c r="R2491" s="17"/>
      <c r="S2491" s="17"/>
      <c r="T2491" s="17"/>
    </row>
    <row r="2492" spans="1:20" x14ac:dyDescent="0.25">
      <c r="A2492" s="17"/>
      <c r="B2492" s="17"/>
      <c r="C2492" s="17"/>
      <c r="D2492" s="17"/>
      <c r="E2492" s="17"/>
      <c r="F2492" s="17"/>
      <c r="G2492" s="17"/>
      <c r="H2492" s="17"/>
      <c r="I2492" s="17"/>
      <c r="J2492" s="17"/>
      <c r="K2492" s="17"/>
      <c r="L2492" s="17"/>
      <c r="M2492" s="17"/>
      <c r="N2492" s="17"/>
      <c r="O2492" s="17"/>
      <c r="P2492" s="17"/>
      <c r="Q2492" s="17"/>
      <c r="R2492" s="17"/>
      <c r="S2492" s="17"/>
      <c r="T2492" s="17"/>
    </row>
    <row r="2493" spans="1:20" x14ac:dyDescent="0.25">
      <c r="A2493" s="17"/>
      <c r="B2493" s="17"/>
      <c r="C2493" s="17"/>
      <c r="D2493" s="17"/>
      <c r="E2493" s="17"/>
      <c r="F2493" s="17"/>
      <c r="G2493" s="17"/>
      <c r="H2493" s="17"/>
      <c r="I2493" s="17"/>
      <c r="J2493" s="17"/>
      <c r="K2493" s="17"/>
      <c r="L2493" s="17"/>
      <c r="M2493" s="17"/>
      <c r="N2493" s="17"/>
      <c r="O2493" s="17"/>
      <c r="P2493" s="17"/>
      <c r="Q2493" s="17"/>
      <c r="R2493" s="17"/>
      <c r="S2493" s="17"/>
      <c r="T2493" s="17"/>
    </row>
    <row r="2494" spans="1:20" x14ac:dyDescent="0.25">
      <c r="A2494" s="17"/>
      <c r="B2494" s="17"/>
      <c r="C2494" s="17"/>
      <c r="D2494" s="17"/>
      <c r="E2494" s="17"/>
      <c r="F2494" s="17"/>
      <c r="G2494" s="17"/>
      <c r="H2494" s="17"/>
      <c r="I2494" s="17"/>
      <c r="J2494" s="17"/>
      <c r="K2494" s="17"/>
      <c r="L2494" s="17"/>
      <c r="M2494" s="17"/>
      <c r="N2494" s="17"/>
      <c r="O2494" s="17"/>
      <c r="P2494" s="17"/>
      <c r="Q2494" s="17"/>
      <c r="R2494" s="17"/>
      <c r="S2494" s="17"/>
      <c r="T2494" s="17"/>
    </row>
    <row r="2495" spans="1:20" x14ac:dyDescent="0.25">
      <c r="A2495" s="17"/>
      <c r="B2495" s="17"/>
      <c r="C2495" s="17"/>
      <c r="D2495" s="17"/>
      <c r="E2495" s="17"/>
      <c r="F2495" s="17"/>
      <c r="G2495" s="17"/>
      <c r="H2495" s="17"/>
      <c r="I2495" s="17"/>
      <c r="J2495" s="17"/>
      <c r="K2495" s="17"/>
      <c r="L2495" s="17"/>
      <c r="M2495" s="17"/>
      <c r="N2495" s="17"/>
      <c r="O2495" s="17"/>
      <c r="P2495" s="17"/>
      <c r="Q2495" s="17"/>
      <c r="R2495" s="17"/>
      <c r="S2495" s="17"/>
      <c r="T2495" s="17"/>
    </row>
    <row r="2496" spans="1:20" x14ac:dyDescent="0.25">
      <c r="A2496" s="17"/>
      <c r="B2496" s="17"/>
      <c r="C2496" s="17"/>
      <c r="D2496" s="17"/>
      <c r="E2496" s="17"/>
      <c r="F2496" s="17"/>
      <c r="G2496" s="17"/>
      <c r="H2496" s="17"/>
      <c r="I2496" s="17"/>
      <c r="J2496" s="17"/>
      <c r="K2496" s="17"/>
      <c r="L2496" s="17"/>
      <c r="M2496" s="17"/>
      <c r="N2496" s="17"/>
      <c r="O2496" s="17"/>
      <c r="P2496" s="17"/>
      <c r="Q2496" s="17"/>
      <c r="R2496" s="17"/>
      <c r="S2496" s="17"/>
      <c r="T2496" s="17"/>
    </row>
    <row r="2497" spans="1:20" x14ac:dyDescent="0.25">
      <c r="A2497" s="17"/>
      <c r="B2497" s="17"/>
      <c r="C2497" s="17"/>
      <c r="D2497" s="17"/>
      <c r="E2497" s="17"/>
      <c r="F2497" s="17"/>
      <c r="G2497" s="17"/>
      <c r="H2497" s="17"/>
      <c r="I2497" s="17"/>
      <c r="J2497" s="17"/>
      <c r="K2497" s="17"/>
      <c r="L2497" s="17"/>
      <c r="M2497" s="17"/>
      <c r="N2497" s="17"/>
      <c r="O2497" s="17"/>
      <c r="P2497" s="17"/>
      <c r="Q2497" s="17"/>
      <c r="R2497" s="17"/>
      <c r="S2497" s="17"/>
      <c r="T2497" s="17"/>
    </row>
    <row r="2498" spans="1:20" x14ac:dyDescent="0.25">
      <c r="A2498" s="17"/>
      <c r="B2498" s="17"/>
      <c r="C2498" s="17"/>
      <c r="D2498" s="17"/>
      <c r="E2498" s="17"/>
      <c r="F2498" s="17"/>
      <c r="G2498" s="17"/>
      <c r="H2498" s="17"/>
      <c r="I2498" s="17"/>
      <c r="J2498" s="17"/>
      <c r="K2498" s="17"/>
      <c r="L2498" s="17"/>
      <c r="M2498" s="17"/>
      <c r="N2498" s="17"/>
      <c r="O2498" s="17"/>
      <c r="P2498" s="17"/>
      <c r="Q2498" s="17"/>
      <c r="R2498" s="17"/>
      <c r="S2498" s="17"/>
      <c r="T2498" s="17"/>
    </row>
    <row r="2499" spans="1:20" x14ac:dyDescent="0.25">
      <c r="A2499" s="17"/>
      <c r="B2499" s="17"/>
      <c r="C2499" s="17"/>
      <c r="D2499" s="17"/>
      <c r="E2499" s="17"/>
      <c r="F2499" s="17"/>
      <c r="G2499" s="17"/>
      <c r="H2499" s="17"/>
      <c r="I2499" s="17"/>
      <c r="J2499" s="17"/>
      <c r="K2499" s="17"/>
      <c r="L2499" s="17"/>
      <c r="M2499" s="17"/>
      <c r="N2499" s="17"/>
      <c r="O2499" s="17"/>
      <c r="P2499" s="17"/>
      <c r="Q2499" s="17"/>
      <c r="R2499" s="17"/>
      <c r="S2499" s="17"/>
      <c r="T2499" s="17"/>
    </row>
    <row r="2500" spans="1:20" x14ac:dyDescent="0.25">
      <c r="A2500" s="17"/>
      <c r="B2500" s="17"/>
      <c r="C2500" s="17"/>
      <c r="D2500" s="17"/>
      <c r="E2500" s="17"/>
      <c r="F2500" s="17"/>
      <c r="G2500" s="17"/>
      <c r="H2500" s="17"/>
      <c r="I2500" s="17"/>
      <c r="J2500" s="17"/>
      <c r="K2500" s="17"/>
      <c r="L2500" s="17"/>
      <c r="M2500" s="17"/>
      <c r="N2500" s="17"/>
      <c r="O2500" s="17"/>
      <c r="P2500" s="17"/>
      <c r="Q2500" s="17"/>
      <c r="R2500" s="17"/>
      <c r="S2500" s="17"/>
      <c r="T2500" s="17"/>
    </row>
    <row r="2501" spans="1:20" x14ac:dyDescent="0.25">
      <c r="A2501" s="17"/>
      <c r="B2501" s="17"/>
      <c r="C2501" s="17"/>
      <c r="D2501" s="17"/>
      <c r="E2501" s="17"/>
      <c r="F2501" s="17"/>
      <c r="G2501" s="17"/>
      <c r="H2501" s="17"/>
      <c r="I2501" s="17"/>
      <c r="J2501" s="17"/>
      <c r="K2501" s="17"/>
      <c r="L2501" s="17"/>
      <c r="M2501" s="17"/>
      <c r="N2501" s="17"/>
      <c r="O2501" s="17"/>
      <c r="P2501" s="17"/>
      <c r="Q2501" s="17"/>
      <c r="R2501" s="17"/>
      <c r="S2501" s="17"/>
      <c r="T2501" s="17"/>
    </row>
    <row r="2502" spans="1:20" x14ac:dyDescent="0.25">
      <c r="A2502" s="17"/>
      <c r="B2502" s="17"/>
      <c r="C2502" s="17"/>
      <c r="D2502" s="17"/>
      <c r="E2502" s="17"/>
      <c r="F2502" s="17"/>
      <c r="G2502" s="17"/>
      <c r="H2502" s="17"/>
      <c r="I2502" s="17"/>
      <c r="J2502" s="17"/>
      <c r="K2502" s="17"/>
      <c r="L2502" s="17"/>
      <c r="M2502" s="17"/>
      <c r="N2502" s="17"/>
      <c r="O2502" s="17"/>
      <c r="P2502" s="17"/>
      <c r="Q2502" s="17"/>
      <c r="R2502" s="17"/>
      <c r="S2502" s="17"/>
      <c r="T2502" s="17"/>
    </row>
    <row r="2503" spans="1:20" x14ac:dyDescent="0.25">
      <c r="A2503" s="17"/>
      <c r="B2503" s="17"/>
      <c r="C2503" s="17"/>
      <c r="D2503" s="17"/>
      <c r="E2503" s="17"/>
      <c r="F2503" s="17"/>
      <c r="G2503" s="17"/>
      <c r="H2503" s="17"/>
      <c r="I2503" s="17"/>
      <c r="J2503" s="17"/>
      <c r="K2503" s="17"/>
      <c r="L2503" s="17"/>
      <c r="M2503" s="17"/>
      <c r="N2503" s="17"/>
      <c r="O2503" s="17"/>
      <c r="P2503" s="17"/>
      <c r="Q2503" s="17"/>
      <c r="R2503" s="17"/>
      <c r="S2503" s="17"/>
      <c r="T2503" s="17"/>
    </row>
    <row r="2504" spans="1:20" x14ac:dyDescent="0.25">
      <c r="A2504" s="17"/>
      <c r="B2504" s="17"/>
      <c r="C2504" s="17"/>
      <c r="D2504" s="17"/>
      <c r="E2504" s="17"/>
      <c r="F2504" s="17"/>
      <c r="G2504" s="17"/>
      <c r="H2504" s="17"/>
      <c r="I2504" s="17"/>
      <c r="J2504" s="17"/>
      <c r="K2504" s="17"/>
      <c r="L2504" s="17"/>
      <c r="M2504" s="17"/>
      <c r="N2504" s="17"/>
      <c r="O2504" s="17"/>
      <c r="P2504" s="17"/>
      <c r="Q2504" s="17"/>
      <c r="R2504" s="17"/>
      <c r="S2504" s="17"/>
      <c r="T2504" s="17"/>
    </row>
    <row r="2505" spans="1:20" x14ac:dyDescent="0.25">
      <c r="A2505" s="17"/>
      <c r="B2505" s="17"/>
      <c r="C2505" s="17"/>
      <c r="D2505" s="17"/>
      <c r="E2505" s="17"/>
      <c r="F2505" s="17"/>
      <c r="G2505" s="17"/>
      <c r="H2505" s="17"/>
      <c r="I2505" s="17"/>
      <c r="J2505" s="17"/>
      <c r="K2505" s="17"/>
      <c r="L2505" s="17"/>
      <c r="M2505" s="17"/>
      <c r="N2505" s="17"/>
      <c r="O2505" s="17"/>
      <c r="P2505" s="17"/>
      <c r="Q2505" s="17"/>
      <c r="R2505" s="17"/>
      <c r="S2505" s="17"/>
      <c r="T2505" s="17"/>
    </row>
    <row r="2506" spans="1:20" x14ac:dyDescent="0.25">
      <c r="A2506" s="17"/>
      <c r="B2506" s="17"/>
      <c r="C2506" s="17"/>
      <c r="D2506" s="17"/>
      <c r="E2506" s="17"/>
      <c r="F2506" s="17"/>
      <c r="G2506" s="17"/>
      <c r="H2506" s="17"/>
      <c r="I2506" s="17"/>
      <c r="J2506" s="17"/>
      <c r="K2506" s="17"/>
      <c r="L2506" s="17"/>
      <c r="M2506" s="17"/>
      <c r="N2506" s="17"/>
      <c r="O2506" s="17"/>
      <c r="P2506" s="17"/>
      <c r="Q2506" s="17"/>
      <c r="R2506" s="17"/>
      <c r="S2506" s="17"/>
      <c r="T2506" s="17"/>
    </row>
    <row r="2507" spans="1:20" x14ac:dyDescent="0.25">
      <c r="A2507" s="17"/>
      <c r="B2507" s="17"/>
      <c r="C2507" s="17"/>
      <c r="D2507" s="17"/>
      <c r="E2507" s="17"/>
      <c r="F2507" s="17"/>
      <c r="G2507" s="17"/>
      <c r="H2507" s="17"/>
      <c r="I2507" s="17"/>
      <c r="J2507" s="17"/>
      <c r="K2507" s="17"/>
      <c r="L2507" s="17"/>
      <c r="M2507" s="17"/>
      <c r="N2507" s="17"/>
      <c r="O2507" s="17"/>
      <c r="P2507" s="17"/>
      <c r="Q2507" s="17"/>
      <c r="R2507" s="17"/>
      <c r="S2507" s="17"/>
      <c r="T2507" s="17"/>
    </row>
    <row r="2508" spans="1:20" x14ac:dyDescent="0.25">
      <c r="A2508" s="17"/>
      <c r="B2508" s="17"/>
      <c r="C2508" s="17"/>
      <c r="D2508" s="17"/>
      <c r="E2508" s="17"/>
      <c r="F2508" s="17"/>
      <c r="G2508" s="17"/>
      <c r="H2508" s="17"/>
      <c r="I2508" s="17"/>
      <c r="J2508" s="17"/>
      <c r="K2508" s="17"/>
      <c r="L2508" s="17"/>
      <c r="M2508" s="17"/>
      <c r="N2508" s="17"/>
      <c r="O2508" s="17"/>
      <c r="P2508" s="17"/>
      <c r="Q2508" s="17"/>
      <c r="R2508" s="17"/>
      <c r="S2508" s="17"/>
      <c r="T2508" s="17"/>
    </row>
    <row r="2509" spans="1:20" x14ac:dyDescent="0.25">
      <c r="A2509" s="17"/>
      <c r="B2509" s="17"/>
      <c r="C2509" s="17"/>
      <c r="D2509" s="17"/>
      <c r="E2509" s="17"/>
      <c r="F2509" s="17"/>
      <c r="G2509" s="17"/>
      <c r="H2509" s="17"/>
      <c r="I2509" s="17"/>
      <c r="J2509" s="17"/>
      <c r="K2509" s="17"/>
      <c r="L2509" s="17"/>
      <c r="M2509" s="17"/>
      <c r="N2509" s="17"/>
      <c r="O2509" s="17"/>
      <c r="P2509" s="17"/>
      <c r="Q2509" s="17"/>
      <c r="R2509" s="17"/>
      <c r="S2509" s="17"/>
      <c r="T2509" s="17"/>
    </row>
    <row r="2510" spans="1:20" x14ac:dyDescent="0.25">
      <c r="A2510" s="17"/>
      <c r="B2510" s="17"/>
      <c r="C2510" s="17"/>
      <c r="D2510" s="17"/>
      <c r="E2510" s="17"/>
      <c r="F2510" s="17"/>
      <c r="G2510" s="17"/>
      <c r="H2510" s="17"/>
      <c r="I2510" s="17"/>
      <c r="J2510" s="17"/>
      <c r="K2510" s="17"/>
      <c r="L2510" s="17"/>
      <c r="M2510" s="17"/>
      <c r="N2510" s="17"/>
      <c r="O2510" s="17"/>
      <c r="P2510" s="17"/>
      <c r="Q2510" s="17"/>
      <c r="R2510" s="17"/>
      <c r="S2510" s="17"/>
      <c r="T2510" s="17"/>
    </row>
    <row r="2511" spans="1:20" x14ac:dyDescent="0.25">
      <c r="A2511" s="17"/>
      <c r="B2511" s="17"/>
      <c r="C2511" s="17"/>
      <c r="D2511" s="17"/>
      <c r="E2511" s="17"/>
      <c r="F2511" s="17"/>
      <c r="G2511" s="17"/>
      <c r="H2511" s="17"/>
      <c r="I2511" s="17"/>
      <c r="J2511" s="17"/>
      <c r="K2511" s="17"/>
      <c r="L2511" s="17"/>
      <c r="M2511" s="17"/>
      <c r="N2511" s="17"/>
      <c r="O2511" s="17"/>
      <c r="P2511" s="17"/>
      <c r="Q2511" s="17"/>
      <c r="R2511" s="17"/>
      <c r="S2511" s="17"/>
      <c r="T2511" s="17"/>
    </row>
    <row r="2512" spans="1:20" x14ac:dyDescent="0.25">
      <c r="A2512" s="17"/>
      <c r="B2512" s="17"/>
      <c r="C2512" s="17"/>
      <c r="D2512" s="17"/>
      <c r="E2512" s="17"/>
      <c r="F2512" s="17"/>
      <c r="G2512" s="17"/>
      <c r="H2512" s="17"/>
      <c r="I2512" s="17"/>
      <c r="J2512" s="17"/>
      <c r="K2512" s="17"/>
      <c r="L2512" s="17"/>
      <c r="M2512" s="17"/>
      <c r="N2512" s="17"/>
      <c r="O2512" s="17"/>
      <c r="P2512" s="17"/>
      <c r="Q2512" s="17"/>
      <c r="R2512" s="17"/>
      <c r="S2512" s="17"/>
      <c r="T2512" s="17"/>
    </row>
    <row r="2513" spans="1:20" x14ac:dyDescent="0.25">
      <c r="A2513" s="17"/>
      <c r="B2513" s="17"/>
      <c r="C2513" s="17"/>
      <c r="D2513" s="17"/>
      <c r="E2513" s="17"/>
      <c r="F2513" s="17"/>
      <c r="G2513" s="17"/>
      <c r="H2513" s="17"/>
      <c r="I2513" s="17"/>
      <c r="J2513" s="17"/>
      <c r="K2513" s="17"/>
      <c r="L2513" s="17"/>
      <c r="M2513" s="17"/>
      <c r="N2513" s="17"/>
      <c r="O2513" s="17"/>
      <c r="P2513" s="17"/>
      <c r="Q2513" s="17"/>
      <c r="R2513" s="17"/>
      <c r="S2513" s="17"/>
      <c r="T2513" s="17"/>
    </row>
    <row r="2514" spans="1:20" x14ac:dyDescent="0.25">
      <c r="A2514" s="17"/>
      <c r="B2514" s="17"/>
      <c r="C2514" s="17"/>
      <c r="D2514" s="17"/>
      <c r="E2514" s="17"/>
      <c r="F2514" s="17"/>
      <c r="G2514" s="17"/>
      <c r="H2514" s="17"/>
      <c r="I2514" s="17"/>
      <c r="J2514" s="17"/>
      <c r="K2514" s="17"/>
      <c r="L2514" s="17"/>
      <c r="M2514" s="17"/>
      <c r="N2514" s="17"/>
      <c r="O2514" s="17"/>
      <c r="P2514" s="17"/>
      <c r="Q2514" s="17"/>
      <c r="R2514" s="17"/>
      <c r="S2514" s="17"/>
      <c r="T2514" s="17"/>
    </row>
    <row r="2515" spans="1:20" x14ac:dyDescent="0.25">
      <c r="A2515" s="17"/>
      <c r="B2515" s="17"/>
      <c r="C2515" s="17"/>
      <c r="D2515" s="17"/>
      <c r="E2515" s="17"/>
      <c r="F2515" s="17"/>
      <c r="G2515" s="17"/>
      <c r="H2515" s="17"/>
      <c r="I2515" s="17"/>
      <c r="J2515" s="17"/>
      <c r="K2515" s="17"/>
      <c r="L2515" s="17"/>
      <c r="M2515" s="17"/>
      <c r="N2515" s="17"/>
      <c r="O2515" s="17"/>
      <c r="P2515" s="17"/>
      <c r="Q2515" s="17"/>
      <c r="R2515" s="17"/>
      <c r="S2515" s="17"/>
      <c r="T2515" s="17"/>
    </row>
    <row r="2516" spans="1:20" x14ac:dyDescent="0.25">
      <c r="A2516" s="17"/>
      <c r="B2516" s="17"/>
      <c r="C2516" s="17"/>
      <c r="D2516" s="17"/>
      <c r="E2516" s="17"/>
      <c r="F2516" s="17"/>
      <c r="G2516" s="17"/>
      <c r="H2516" s="17"/>
      <c r="I2516" s="17"/>
      <c r="J2516" s="17"/>
      <c r="K2516" s="17"/>
      <c r="L2516" s="17"/>
      <c r="M2516" s="17"/>
      <c r="N2516" s="17"/>
      <c r="O2516" s="17"/>
      <c r="P2516" s="17"/>
      <c r="Q2516" s="17"/>
      <c r="R2516" s="17"/>
      <c r="S2516" s="17"/>
      <c r="T2516" s="17"/>
    </row>
    <row r="2517" spans="1:20" x14ac:dyDescent="0.25">
      <c r="A2517" s="17"/>
      <c r="B2517" s="17"/>
      <c r="C2517" s="17"/>
      <c r="D2517" s="17"/>
      <c r="E2517" s="17"/>
      <c r="F2517" s="17"/>
      <c r="G2517" s="17"/>
      <c r="H2517" s="17"/>
      <c r="I2517" s="17"/>
      <c r="J2517" s="17"/>
      <c r="K2517" s="17"/>
      <c r="L2517" s="17"/>
      <c r="M2517" s="17"/>
      <c r="N2517" s="17"/>
      <c r="O2517" s="17"/>
      <c r="P2517" s="17"/>
      <c r="Q2517" s="17"/>
      <c r="R2517" s="17"/>
      <c r="S2517" s="17"/>
      <c r="T2517" s="17"/>
    </row>
    <row r="2518" spans="1:20" x14ac:dyDescent="0.25">
      <c r="A2518" s="17"/>
      <c r="B2518" s="17"/>
      <c r="C2518" s="17"/>
      <c r="D2518" s="17"/>
      <c r="E2518" s="17"/>
      <c r="F2518" s="17"/>
      <c r="G2518" s="17"/>
      <c r="H2518" s="17"/>
      <c r="I2518" s="17"/>
      <c r="J2518" s="17"/>
      <c r="K2518" s="17"/>
      <c r="L2518" s="17"/>
      <c r="M2518" s="17"/>
      <c r="N2518" s="17"/>
      <c r="O2518" s="17"/>
      <c r="P2518" s="17"/>
      <c r="Q2518" s="17"/>
      <c r="R2518" s="17"/>
      <c r="S2518" s="17"/>
      <c r="T2518" s="17"/>
    </row>
    <row r="2519" spans="1:20" x14ac:dyDescent="0.25">
      <c r="A2519" s="17"/>
      <c r="B2519" s="17"/>
      <c r="C2519" s="17"/>
      <c r="D2519" s="17"/>
      <c r="E2519" s="17"/>
      <c r="F2519" s="17"/>
      <c r="G2519" s="17"/>
      <c r="H2519" s="17"/>
      <c r="I2519" s="17"/>
      <c r="J2519" s="17"/>
      <c r="K2519" s="17"/>
      <c r="L2519" s="17"/>
      <c r="M2519" s="17"/>
      <c r="N2519" s="17"/>
      <c r="O2519" s="17"/>
      <c r="P2519" s="17"/>
      <c r="Q2519" s="17"/>
      <c r="R2519" s="17"/>
      <c r="S2519" s="17"/>
      <c r="T2519" s="17"/>
    </row>
    <row r="2520" spans="1:20" x14ac:dyDescent="0.25">
      <c r="A2520" s="17"/>
      <c r="B2520" s="17"/>
      <c r="C2520" s="17"/>
      <c r="D2520" s="17"/>
      <c r="E2520" s="17"/>
      <c r="F2520" s="17"/>
      <c r="G2520" s="17"/>
      <c r="H2520" s="17"/>
      <c r="I2520" s="17"/>
      <c r="J2520" s="17"/>
      <c r="K2520" s="17"/>
      <c r="L2520" s="17"/>
      <c r="M2520" s="17"/>
      <c r="N2520" s="17"/>
      <c r="O2520" s="17"/>
      <c r="P2520" s="17"/>
      <c r="Q2520" s="17"/>
      <c r="R2520" s="17"/>
      <c r="S2520" s="17"/>
      <c r="T2520" s="17"/>
    </row>
    <row r="2521" spans="1:20" x14ac:dyDescent="0.25">
      <c r="A2521" s="17"/>
      <c r="B2521" s="17"/>
      <c r="C2521" s="17"/>
      <c r="D2521" s="17"/>
      <c r="E2521" s="17"/>
      <c r="F2521" s="17"/>
      <c r="G2521" s="17"/>
      <c r="H2521" s="17"/>
      <c r="I2521" s="17"/>
      <c r="J2521" s="17"/>
      <c r="K2521" s="17"/>
      <c r="L2521" s="17"/>
      <c r="M2521" s="17"/>
      <c r="N2521" s="17"/>
      <c r="O2521" s="17"/>
      <c r="P2521" s="17"/>
      <c r="Q2521" s="17"/>
      <c r="R2521" s="17"/>
      <c r="S2521" s="17"/>
      <c r="T2521" s="17"/>
    </row>
    <row r="2522" spans="1:20" x14ac:dyDescent="0.25">
      <c r="A2522" s="17"/>
      <c r="B2522" s="17"/>
      <c r="C2522" s="17"/>
      <c r="D2522" s="17"/>
      <c r="E2522" s="17"/>
      <c r="F2522" s="17"/>
      <c r="G2522" s="17"/>
      <c r="H2522" s="17"/>
      <c r="I2522" s="17"/>
      <c r="J2522" s="17"/>
      <c r="K2522" s="17"/>
      <c r="L2522" s="17"/>
      <c r="M2522" s="17"/>
      <c r="N2522" s="17"/>
      <c r="O2522" s="17"/>
      <c r="P2522" s="17"/>
      <c r="Q2522" s="17"/>
      <c r="R2522" s="17"/>
      <c r="S2522" s="17"/>
      <c r="T2522" s="17"/>
    </row>
    <row r="2523" spans="1:20" x14ac:dyDescent="0.25">
      <c r="A2523" s="17"/>
      <c r="B2523" s="17"/>
      <c r="C2523" s="17"/>
      <c r="D2523" s="17"/>
      <c r="E2523" s="17"/>
      <c r="F2523" s="17"/>
      <c r="G2523" s="17"/>
      <c r="H2523" s="17"/>
      <c r="I2523" s="17"/>
      <c r="J2523" s="17"/>
      <c r="K2523" s="17"/>
      <c r="L2523" s="17"/>
      <c r="M2523" s="17"/>
      <c r="N2523" s="17"/>
      <c r="O2523" s="17"/>
      <c r="P2523" s="17"/>
      <c r="Q2523" s="17"/>
      <c r="R2523" s="17"/>
      <c r="S2523" s="17"/>
      <c r="T2523" s="17"/>
    </row>
    <row r="2524" spans="1:20" x14ac:dyDescent="0.25">
      <c r="A2524" s="17"/>
      <c r="B2524" s="17"/>
      <c r="C2524" s="17"/>
      <c r="D2524" s="17"/>
      <c r="E2524" s="17"/>
      <c r="F2524" s="17"/>
      <c r="G2524" s="17"/>
      <c r="H2524" s="17"/>
      <c r="I2524" s="17"/>
      <c r="J2524" s="17"/>
      <c r="K2524" s="17"/>
      <c r="L2524" s="17"/>
      <c r="M2524" s="17"/>
      <c r="N2524" s="17"/>
      <c r="O2524" s="17"/>
      <c r="P2524" s="17"/>
      <c r="Q2524" s="17"/>
      <c r="R2524" s="17"/>
      <c r="S2524" s="17"/>
      <c r="T2524" s="17"/>
    </row>
    <row r="2525" spans="1:20" x14ac:dyDescent="0.25">
      <c r="A2525" s="17"/>
      <c r="B2525" s="17"/>
      <c r="C2525" s="17"/>
      <c r="D2525" s="17"/>
      <c r="E2525" s="17"/>
      <c r="F2525" s="17"/>
      <c r="G2525" s="17"/>
      <c r="H2525" s="17"/>
      <c r="I2525" s="17"/>
      <c r="J2525" s="17"/>
      <c r="K2525" s="17"/>
      <c r="L2525" s="17"/>
      <c r="M2525" s="17"/>
      <c r="N2525" s="17"/>
      <c r="O2525" s="17"/>
      <c r="P2525" s="17"/>
      <c r="Q2525" s="17"/>
      <c r="R2525" s="17"/>
      <c r="S2525" s="17"/>
      <c r="T2525" s="17"/>
    </row>
    <row r="2526" spans="1:20" x14ac:dyDescent="0.25">
      <c r="A2526" s="17"/>
      <c r="B2526" s="17"/>
      <c r="C2526" s="17"/>
      <c r="D2526" s="17"/>
      <c r="E2526" s="17"/>
      <c r="F2526" s="17"/>
      <c r="G2526" s="17"/>
      <c r="H2526" s="17"/>
      <c r="I2526" s="17"/>
      <c r="J2526" s="17"/>
      <c r="K2526" s="17"/>
      <c r="L2526" s="17"/>
      <c r="M2526" s="17"/>
      <c r="N2526" s="17"/>
      <c r="O2526" s="17"/>
      <c r="P2526" s="17"/>
      <c r="Q2526" s="17"/>
      <c r="R2526" s="17"/>
      <c r="S2526" s="17"/>
      <c r="T2526" s="17"/>
    </row>
    <row r="2527" spans="1:20" x14ac:dyDescent="0.25">
      <c r="A2527" s="17"/>
      <c r="B2527" s="17"/>
      <c r="C2527" s="17"/>
      <c r="D2527" s="17"/>
      <c r="E2527" s="17"/>
      <c r="F2527" s="17"/>
      <c r="G2527" s="17"/>
      <c r="H2527" s="17"/>
      <c r="I2527" s="17"/>
      <c r="J2527" s="17"/>
      <c r="K2527" s="17"/>
      <c r="L2527" s="17"/>
      <c r="M2527" s="17"/>
      <c r="N2527" s="17"/>
      <c r="O2527" s="17"/>
      <c r="P2527" s="17"/>
      <c r="Q2527" s="17"/>
      <c r="R2527" s="17"/>
      <c r="S2527" s="17"/>
      <c r="T2527" s="17"/>
    </row>
    <row r="2528" spans="1:20" x14ac:dyDescent="0.25">
      <c r="A2528" s="17"/>
      <c r="B2528" s="17"/>
      <c r="C2528" s="17"/>
      <c r="D2528" s="17"/>
      <c r="E2528" s="17"/>
      <c r="F2528" s="17"/>
      <c r="G2528" s="17"/>
      <c r="H2528" s="17"/>
      <c r="I2528" s="17"/>
      <c r="J2528" s="17"/>
      <c r="K2528" s="17"/>
      <c r="L2528" s="17"/>
      <c r="M2528" s="17"/>
      <c r="N2528" s="17"/>
      <c r="O2528" s="17"/>
      <c r="P2528" s="17"/>
      <c r="Q2528" s="17"/>
      <c r="R2528" s="17"/>
      <c r="S2528" s="17"/>
      <c r="T2528" s="17"/>
    </row>
    <row r="2529" spans="1:20" x14ac:dyDescent="0.25">
      <c r="A2529" s="17"/>
      <c r="B2529" s="17"/>
      <c r="C2529" s="17"/>
      <c r="D2529" s="17"/>
      <c r="E2529" s="17"/>
      <c r="F2529" s="17"/>
      <c r="G2529" s="17"/>
      <c r="H2529" s="17"/>
      <c r="I2529" s="17"/>
      <c r="J2529" s="17"/>
      <c r="K2529" s="17"/>
      <c r="L2529" s="17"/>
      <c r="M2529" s="17"/>
      <c r="N2529" s="17"/>
      <c r="O2529" s="17"/>
      <c r="P2529" s="17"/>
      <c r="Q2529" s="17"/>
      <c r="R2529" s="17"/>
      <c r="S2529" s="17"/>
      <c r="T2529" s="17"/>
    </row>
    <row r="2530" spans="1:20" x14ac:dyDescent="0.25">
      <c r="A2530" s="17"/>
      <c r="B2530" s="17"/>
      <c r="C2530" s="17"/>
      <c r="D2530" s="17"/>
      <c r="E2530" s="17"/>
      <c r="F2530" s="17"/>
      <c r="G2530" s="17"/>
      <c r="H2530" s="17"/>
      <c r="I2530" s="17"/>
      <c r="J2530" s="17"/>
      <c r="K2530" s="17"/>
      <c r="L2530" s="17"/>
      <c r="M2530" s="17"/>
      <c r="N2530" s="17"/>
      <c r="O2530" s="17"/>
      <c r="P2530" s="17"/>
      <c r="Q2530" s="17"/>
      <c r="R2530" s="17"/>
      <c r="S2530" s="17"/>
      <c r="T2530" s="17"/>
    </row>
    <row r="2531" spans="1:20" x14ac:dyDescent="0.25">
      <c r="A2531" s="17"/>
      <c r="B2531" s="17"/>
      <c r="C2531" s="17"/>
      <c r="D2531" s="17"/>
      <c r="E2531" s="17"/>
      <c r="F2531" s="17"/>
      <c r="G2531" s="17"/>
      <c r="H2531" s="17"/>
      <c r="I2531" s="17"/>
      <c r="J2531" s="17"/>
      <c r="K2531" s="17"/>
      <c r="L2531" s="17"/>
      <c r="M2531" s="17"/>
      <c r="N2531" s="17"/>
      <c r="O2531" s="17"/>
      <c r="P2531" s="17"/>
      <c r="Q2531" s="17"/>
      <c r="R2531" s="17"/>
      <c r="S2531" s="17"/>
      <c r="T2531" s="17"/>
    </row>
    <row r="2532" spans="1:20" x14ac:dyDescent="0.25">
      <c r="A2532" s="17"/>
      <c r="B2532" s="17"/>
      <c r="C2532" s="17"/>
      <c r="D2532" s="17"/>
      <c r="E2532" s="17"/>
      <c r="F2532" s="17"/>
      <c r="G2532" s="17"/>
      <c r="H2532" s="17"/>
      <c r="I2532" s="17"/>
      <c r="J2532" s="17"/>
      <c r="K2532" s="17"/>
      <c r="L2532" s="17"/>
      <c r="M2532" s="17"/>
      <c r="N2532" s="17"/>
      <c r="O2532" s="17"/>
      <c r="P2532" s="17"/>
      <c r="Q2532" s="17"/>
      <c r="R2532" s="17"/>
      <c r="S2532" s="17"/>
      <c r="T2532" s="17"/>
    </row>
    <row r="2533" spans="1:20" x14ac:dyDescent="0.25">
      <c r="A2533" s="17"/>
      <c r="B2533" s="17"/>
      <c r="C2533" s="17"/>
      <c r="D2533" s="17"/>
      <c r="E2533" s="17"/>
      <c r="F2533" s="17"/>
      <c r="G2533" s="17"/>
      <c r="H2533" s="17"/>
      <c r="I2533" s="17"/>
      <c r="J2533" s="17"/>
      <c r="K2533" s="17"/>
      <c r="L2533" s="17"/>
      <c r="M2533" s="17"/>
      <c r="N2533" s="17"/>
      <c r="O2533" s="17"/>
      <c r="P2533" s="17"/>
      <c r="Q2533" s="17"/>
      <c r="R2533" s="17"/>
      <c r="S2533" s="17"/>
      <c r="T2533" s="17"/>
    </row>
    <row r="2534" spans="1:20" x14ac:dyDescent="0.25">
      <c r="A2534" s="17"/>
      <c r="B2534" s="17"/>
      <c r="C2534" s="17"/>
      <c r="D2534" s="17"/>
      <c r="E2534" s="17"/>
      <c r="F2534" s="17"/>
      <c r="G2534" s="17"/>
      <c r="H2534" s="17"/>
      <c r="I2534" s="17"/>
      <c r="J2534" s="17"/>
      <c r="K2534" s="17"/>
      <c r="L2534" s="17"/>
      <c r="M2534" s="17"/>
      <c r="N2534" s="17"/>
      <c r="O2534" s="17"/>
      <c r="P2534" s="17"/>
      <c r="Q2534" s="17"/>
      <c r="R2534" s="17"/>
      <c r="S2534" s="17"/>
      <c r="T2534" s="17"/>
    </row>
    <row r="2535" spans="1:20" x14ac:dyDescent="0.25">
      <c r="A2535" s="17"/>
      <c r="B2535" s="17"/>
      <c r="C2535" s="17"/>
      <c r="D2535" s="17"/>
      <c r="E2535" s="17"/>
      <c r="F2535" s="17"/>
      <c r="G2535" s="17"/>
      <c r="H2535" s="17"/>
      <c r="I2535" s="17"/>
      <c r="J2535" s="17"/>
      <c r="K2535" s="17"/>
      <c r="L2535" s="17"/>
      <c r="M2535" s="17"/>
      <c r="N2535" s="17"/>
      <c r="O2535" s="17"/>
      <c r="P2535" s="17"/>
      <c r="Q2535" s="17"/>
      <c r="R2535" s="17"/>
      <c r="S2535" s="17"/>
      <c r="T2535" s="17"/>
    </row>
    <row r="2536" spans="1:20" x14ac:dyDescent="0.25">
      <c r="A2536" s="17"/>
      <c r="B2536" s="17"/>
      <c r="C2536" s="17"/>
      <c r="D2536" s="17"/>
      <c r="E2536" s="17"/>
      <c r="F2536" s="17"/>
      <c r="G2536" s="17"/>
      <c r="H2536" s="17"/>
      <c r="I2536" s="17"/>
      <c r="J2536" s="17"/>
      <c r="K2536" s="17"/>
      <c r="L2536" s="17"/>
      <c r="M2536" s="17"/>
      <c r="N2536" s="17"/>
      <c r="O2536" s="17"/>
      <c r="P2536" s="17"/>
      <c r="Q2536" s="17"/>
      <c r="R2536" s="17"/>
      <c r="S2536" s="17"/>
      <c r="T2536" s="17"/>
    </row>
    <row r="2537" spans="1:20" x14ac:dyDescent="0.25">
      <c r="A2537" s="17"/>
      <c r="B2537" s="17"/>
      <c r="C2537" s="17"/>
      <c r="D2537" s="17"/>
      <c r="E2537" s="17"/>
      <c r="F2537" s="17"/>
      <c r="G2537" s="17"/>
      <c r="H2537" s="17"/>
      <c r="I2537" s="17"/>
      <c r="J2537" s="17"/>
      <c r="K2537" s="17"/>
      <c r="L2537" s="17"/>
      <c r="M2537" s="17"/>
      <c r="N2537" s="17"/>
      <c r="O2537" s="17"/>
      <c r="P2537" s="17"/>
      <c r="Q2537" s="17"/>
      <c r="R2537" s="17"/>
      <c r="S2537" s="17"/>
      <c r="T2537" s="17"/>
    </row>
    <row r="2538" spans="1:20" x14ac:dyDescent="0.25">
      <c r="A2538" s="17"/>
      <c r="B2538" s="17"/>
      <c r="C2538" s="17"/>
      <c r="D2538" s="17"/>
      <c r="E2538" s="17"/>
      <c r="F2538" s="17"/>
      <c r="G2538" s="17"/>
      <c r="H2538" s="17"/>
      <c r="I2538" s="17"/>
      <c r="J2538" s="17"/>
      <c r="K2538" s="17"/>
      <c r="L2538" s="17"/>
      <c r="M2538" s="17"/>
      <c r="N2538" s="17"/>
      <c r="O2538" s="17"/>
      <c r="P2538" s="17"/>
      <c r="Q2538" s="17"/>
      <c r="R2538" s="17"/>
      <c r="S2538" s="17"/>
      <c r="T2538" s="17"/>
    </row>
    <row r="2539" spans="1:20" x14ac:dyDescent="0.25">
      <c r="A2539" s="17"/>
      <c r="B2539" s="17"/>
      <c r="C2539" s="17"/>
      <c r="D2539" s="17"/>
      <c r="E2539" s="17"/>
      <c r="F2539" s="17"/>
      <c r="G2539" s="17"/>
      <c r="H2539" s="17"/>
      <c r="I2539" s="17"/>
      <c r="J2539" s="17"/>
      <c r="K2539" s="17"/>
      <c r="L2539" s="17"/>
      <c r="M2539" s="17"/>
      <c r="N2539" s="17"/>
      <c r="O2539" s="17"/>
      <c r="P2539" s="17"/>
      <c r="Q2539" s="17"/>
      <c r="R2539" s="17"/>
      <c r="S2539" s="17"/>
      <c r="T2539" s="17"/>
    </row>
    <row r="2540" spans="1:20" x14ac:dyDescent="0.25">
      <c r="A2540" s="17"/>
      <c r="B2540" s="17"/>
      <c r="C2540" s="17"/>
      <c r="D2540" s="17"/>
      <c r="E2540" s="17"/>
      <c r="F2540" s="17"/>
      <c r="G2540" s="17"/>
      <c r="H2540" s="17"/>
      <c r="I2540" s="17"/>
      <c r="J2540" s="17"/>
      <c r="K2540" s="17"/>
      <c r="L2540" s="17"/>
      <c r="M2540" s="17"/>
      <c r="N2540" s="17"/>
      <c r="O2540" s="17"/>
      <c r="P2540" s="17"/>
      <c r="Q2540" s="17"/>
      <c r="R2540" s="17"/>
      <c r="S2540" s="17"/>
      <c r="T2540" s="17"/>
    </row>
    <row r="2541" spans="1:20" x14ac:dyDescent="0.25">
      <c r="A2541" s="17"/>
      <c r="B2541" s="17"/>
      <c r="C2541" s="17"/>
      <c r="D2541" s="17"/>
      <c r="E2541" s="17"/>
      <c r="F2541" s="17"/>
      <c r="G2541" s="17"/>
      <c r="H2541" s="17"/>
      <c r="I2541" s="17"/>
      <c r="J2541" s="17"/>
      <c r="K2541" s="17"/>
      <c r="L2541" s="17"/>
      <c r="M2541" s="17"/>
      <c r="N2541" s="17"/>
      <c r="O2541" s="17"/>
      <c r="P2541" s="17"/>
      <c r="Q2541" s="17"/>
      <c r="R2541" s="17"/>
      <c r="S2541" s="17"/>
      <c r="T2541" s="17"/>
    </row>
    <row r="2542" spans="1:20" x14ac:dyDescent="0.25">
      <c r="A2542" s="17"/>
      <c r="B2542" s="17"/>
      <c r="C2542" s="17"/>
      <c r="D2542" s="17"/>
      <c r="E2542" s="17"/>
      <c r="F2542" s="17"/>
      <c r="G2542" s="17"/>
      <c r="H2542" s="17"/>
      <c r="I2542" s="17"/>
      <c r="J2542" s="17"/>
      <c r="K2542" s="17"/>
      <c r="L2542" s="17"/>
      <c r="M2542" s="17"/>
      <c r="N2542" s="17"/>
      <c r="O2542" s="17"/>
      <c r="P2542" s="17"/>
      <c r="Q2542" s="17"/>
      <c r="R2542" s="17"/>
      <c r="S2542" s="17"/>
      <c r="T2542" s="17"/>
    </row>
    <row r="2543" spans="1:20" x14ac:dyDescent="0.25">
      <c r="A2543" s="17"/>
      <c r="B2543" s="17"/>
      <c r="C2543" s="17"/>
      <c r="D2543" s="17"/>
      <c r="E2543" s="17"/>
      <c r="F2543" s="17"/>
      <c r="G2543" s="17"/>
      <c r="H2543" s="17"/>
      <c r="I2543" s="17"/>
      <c r="J2543" s="17"/>
      <c r="K2543" s="17"/>
      <c r="L2543" s="17"/>
      <c r="M2543" s="17"/>
      <c r="N2543" s="17"/>
      <c r="O2543" s="17"/>
      <c r="P2543" s="17"/>
      <c r="Q2543" s="17"/>
      <c r="R2543" s="17"/>
      <c r="S2543" s="17"/>
      <c r="T2543" s="17"/>
    </row>
    <row r="2544" spans="1:20" x14ac:dyDescent="0.25">
      <c r="A2544" s="17"/>
      <c r="B2544" s="17"/>
      <c r="C2544" s="17"/>
      <c r="D2544" s="17"/>
      <c r="E2544" s="17"/>
      <c r="F2544" s="17"/>
      <c r="G2544" s="17"/>
      <c r="H2544" s="17"/>
      <c r="I2544" s="17"/>
      <c r="J2544" s="17"/>
      <c r="K2544" s="17"/>
      <c r="L2544" s="17"/>
      <c r="M2544" s="17"/>
      <c r="N2544" s="17"/>
      <c r="O2544" s="17"/>
      <c r="P2544" s="17"/>
      <c r="Q2544" s="17"/>
      <c r="R2544" s="17"/>
      <c r="S2544" s="17"/>
      <c r="T2544" s="17"/>
    </row>
    <row r="2545" spans="1:20" x14ac:dyDescent="0.25">
      <c r="A2545" s="17"/>
      <c r="B2545" s="17"/>
      <c r="C2545" s="17"/>
      <c r="D2545" s="17"/>
      <c r="E2545" s="17"/>
      <c r="F2545" s="17"/>
      <c r="G2545" s="17"/>
      <c r="H2545" s="17"/>
      <c r="I2545" s="17"/>
      <c r="J2545" s="17"/>
      <c r="K2545" s="17"/>
      <c r="L2545" s="17"/>
      <c r="M2545" s="17"/>
      <c r="N2545" s="17"/>
      <c r="O2545" s="17"/>
      <c r="P2545" s="17"/>
      <c r="Q2545" s="17"/>
      <c r="R2545" s="17"/>
      <c r="S2545" s="17"/>
      <c r="T2545" s="17"/>
    </row>
    <row r="2546" spans="1:20" x14ac:dyDescent="0.25">
      <c r="A2546" s="17"/>
      <c r="B2546" s="17"/>
      <c r="C2546" s="17"/>
      <c r="D2546" s="17"/>
      <c r="E2546" s="17"/>
      <c r="F2546" s="17"/>
      <c r="G2546" s="17"/>
      <c r="H2546" s="17"/>
      <c r="I2546" s="17"/>
      <c r="J2546" s="17"/>
      <c r="K2546" s="17"/>
      <c r="L2546" s="17"/>
      <c r="M2546" s="17"/>
      <c r="N2546" s="17"/>
      <c r="O2546" s="17"/>
      <c r="P2546" s="17"/>
      <c r="Q2546" s="17"/>
      <c r="R2546" s="17"/>
      <c r="S2546" s="17"/>
      <c r="T2546" s="17"/>
    </row>
    <row r="2547" spans="1:20" x14ac:dyDescent="0.25">
      <c r="A2547" s="17"/>
      <c r="B2547" s="17"/>
      <c r="C2547" s="17"/>
      <c r="D2547" s="17"/>
      <c r="E2547" s="17"/>
      <c r="F2547" s="17"/>
      <c r="G2547" s="17"/>
      <c r="H2547" s="17"/>
      <c r="I2547" s="17"/>
      <c r="J2547" s="17"/>
      <c r="K2547" s="17"/>
      <c r="L2547" s="17"/>
      <c r="M2547" s="17"/>
      <c r="N2547" s="17"/>
      <c r="O2547" s="17"/>
      <c r="P2547" s="17"/>
      <c r="Q2547" s="17"/>
      <c r="R2547" s="17"/>
      <c r="S2547" s="17"/>
      <c r="T2547" s="17"/>
    </row>
    <row r="2548" spans="1:20" x14ac:dyDescent="0.25">
      <c r="A2548" s="17"/>
      <c r="B2548" s="17"/>
      <c r="C2548" s="17"/>
      <c r="D2548" s="17"/>
      <c r="E2548" s="17"/>
      <c r="F2548" s="17"/>
      <c r="G2548" s="17"/>
      <c r="H2548" s="17"/>
      <c r="I2548" s="17"/>
      <c r="J2548" s="17"/>
      <c r="K2548" s="17"/>
      <c r="L2548" s="17"/>
      <c r="M2548" s="17"/>
      <c r="N2548" s="17"/>
      <c r="O2548" s="17"/>
      <c r="P2548" s="17"/>
      <c r="Q2548" s="17"/>
      <c r="R2548" s="17"/>
      <c r="S2548" s="17"/>
      <c r="T2548" s="17"/>
    </row>
    <row r="2549" spans="1:20" x14ac:dyDescent="0.25">
      <c r="A2549" s="17"/>
      <c r="B2549" s="17"/>
      <c r="C2549" s="17"/>
      <c r="D2549" s="17"/>
      <c r="E2549" s="17"/>
      <c r="F2549" s="17"/>
      <c r="G2549" s="17"/>
      <c r="H2549" s="17"/>
      <c r="I2549" s="17"/>
      <c r="J2549" s="17"/>
      <c r="K2549" s="17"/>
      <c r="L2549" s="17"/>
      <c r="M2549" s="17"/>
      <c r="N2549" s="17"/>
      <c r="O2549" s="17"/>
      <c r="P2549" s="17"/>
      <c r="Q2549" s="17"/>
      <c r="R2549" s="17"/>
      <c r="S2549" s="17"/>
      <c r="T2549" s="17"/>
    </row>
    <row r="2550" spans="1:20" x14ac:dyDescent="0.25">
      <c r="A2550" s="17"/>
      <c r="B2550" s="17"/>
      <c r="C2550" s="17"/>
      <c r="D2550" s="17"/>
      <c r="E2550" s="17"/>
      <c r="F2550" s="17"/>
      <c r="G2550" s="17"/>
      <c r="H2550" s="17"/>
      <c r="I2550" s="17"/>
      <c r="J2550" s="17"/>
      <c r="K2550" s="17"/>
      <c r="L2550" s="17"/>
      <c r="M2550" s="17"/>
      <c r="N2550" s="17"/>
      <c r="O2550" s="17"/>
      <c r="P2550" s="17"/>
      <c r="Q2550" s="17"/>
      <c r="R2550" s="17"/>
      <c r="S2550" s="17"/>
      <c r="T2550" s="17"/>
    </row>
    <row r="2551" spans="1:20" x14ac:dyDescent="0.25">
      <c r="A2551" s="17"/>
      <c r="B2551" s="17"/>
      <c r="C2551" s="17"/>
      <c r="D2551" s="17"/>
      <c r="E2551" s="17"/>
      <c r="F2551" s="17"/>
      <c r="G2551" s="17"/>
      <c r="H2551" s="17"/>
      <c r="I2551" s="17"/>
      <c r="J2551" s="17"/>
      <c r="K2551" s="17"/>
      <c r="L2551" s="17"/>
      <c r="M2551" s="17"/>
      <c r="N2551" s="17"/>
      <c r="O2551" s="17"/>
      <c r="P2551" s="17"/>
      <c r="Q2551" s="17"/>
      <c r="R2551" s="17"/>
      <c r="S2551" s="17"/>
      <c r="T2551" s="17"/>
    </row>
    <row r="2552" spans="1:20" x14ac:dyDescent="0.25">
      <c r="A2552" s="17"/>
      <c r="B2552" s="17"/>
      <c r="C2552" s="17"/>
      <c r="D2552" s="17"/>
      <c r="E2552" s="17"/>
      <c r="F2552" s="17"/>
      <c r="G2552" s="17"/>
      <c r="H2552" s="17"/>
      <c r="I2552" s="17"/>
      <c r="J2552" s="17"/>
      <c r="K2552" s="17"/>
      <c r="L2552" s="17"/>
      <c r="M2552" s="17"/>
      <c r="N2552" s="17"/>
      <c r="O2552" s="17"/>
      <c r="P2552" s="17"/>
      <c r="Q2552" s="17"/>
      <c r="R2552" s="17"/>
      <c r="S2552" s="17"/>
      <c r="T2552" s="17"/>
    </row>
    <row r="2553" spans="1:20" x14ac:dyDescent="0.25">
      <c r="A2553" s="17"/>
      <c r="B2553" s="17"/>
      <c r="C2553" s="17"/>
      <c r="D2553" s="17"/>
      <c r="E2553" s="17"/>
      <c r="F2553" s="17"/>
      <c r="G2553" s="17"/>
      <c r="H2553" s="17"/>
      <c r="I2553" s="17"/>
      <c r="J2553" s="17"/>
      <c r="K2553" s="17"/>
      <c r="L2553" s="17"/>
      <c r="M2553" s="17"/>
      <c r="N2553" s="17"/>
      <c r="O2553" s="17"/>
      <c r="P2553" s="17"/>
      <c r="Q2553" s="17"/>
      <c r="R2553" s="17"/>
      <c r="S2553" s="17"/>
      <c r="T2553" s="17"/>
    </row>
    <row r="2554" spans="1:20" x14ac:dyDescent="0.25">
      <c r="A2554" s="17"/>
      <c r="B2554" s="17"/>
      <c r="C2554" s="17"/>
      <c r="D2554" s="17"/>
      <c r="E2554" s="17"/>
      <c r="F2554" s="17"/>
      <c r="G2554" s="17"/>
      <c r="H2554" s="17"/>
      <c r="I2554" s="17"/>
      <c r="J2554" s="17"/>
      <c r="K2554" s="17"/>
      <c r="L2554" s="17"/>
      <c r="M2554" s="17"/>
      <c r="N2554" s="17"/>
      <c r="O2554" s="17"/>
      <c r="P2554" s="17"/>
      <c r="Q2554" s="17"/>
      <c r="R2554" s="17"/>
      <c r="S2554" s="17"/>
      <c r="T2554" s="17"/>
    </row>
    <row r="2555" spans="1:20" x14ac:dyDescent="0.25">
      <c r="A2555" s="17"/>
      <c r="B2555" s="17"/>
      <c r="C2555" s="17"/>
      <c r="D2555" s="17"/>
      <c r="E2555" s="17"/>
      <c r="F2555" s="17"/>
      <c r="G2555" s="17"/>
      <c r="H2555" s="17"/>
      <c r="I2555" s="17"/>
      <c r="J2555" s="17"/>
      <c r="K2555" s="17"/>
      <c r="L2555" s="17"/>
      <c r="M2555" s="17"/>
      <c r="N2555" s="17"/>
      <c r="O2555" s="17"/>
      <c r="P2555" s="17"/>
      <c r="Q2555" s="17"/>
      <c r="R2555" s="17"/>
      <c r="S2555" s="17"/>
      <c r="T2555" s="17"/>
    </row>
    <row r="2556" spans="1:20" x14ac:dyDescent="0.25">
      <c r="A2556" s="17"/>
      <c r="B2556" s="17"/>
      <c r="C2556" s="17"/>
      <c r="D2556" s="17"/>
      <c r="E2556" s="17"/>
      <c r="F2556" s="17"/>
      <c r="G2556" s="17"/>
      <c r="H2556" s="17"/>
      <c r="I2556" s="17"/>
      <c r="J2556" s="17"/>
      <c r="K2556" s="17"/>
      <c r="L2556" s="17"/>
      <c r="M2556" s="17"/>
      <c r="N2556" s="17"/>
      <c r="O2556" s="17"/>
      <c r="P2556" s="17"/>
      <c r="Q2556" s="17"/>
      <c r="R2556" s="17"/>
      <c r="S2556" s="17"/>
      <c r="T2556" s="17"/>
    </row>
    <row r="2557" spans="1:20" x14ac:dyDescent="0.25">
      <c r="A2557" s="17"/>
      <c r="B2557" s="17"/>
      <c r="C2557" s="17"/>
      <c r="D2557" s="17"/>
      <c r="E2557" s="17"/>
      <c r="F2557" s="17"/>
      <c r="G2557" s="17"/>
      <c r="H2557" s="17"/>
      <c r="I2557" s="17"/>
      <c r="J2557" s="17"/>
      <c r="K2557" s="17"/>
      <c r="L2557" s="17"/>
      <c r="M2557" s="17"/>
      <c r="N2557" s="17"/>
      <c r="O2557" s="17"/>
      <c r="P2557" s="17"/>
      <c r="Q2557" s="17"/>
      <c r="R2557" s="17"/>
      <c r="S2557" s="17"/>
      <c r="T2557" s="17"/>
    </row>
    <row r="2558" spans="1:20" x14ac:dyDescent="0.25">
      <c r="A2558" s="17"/>
      <c r="B2558" s="17"/>
      <c r="C2558" s="17"/>
      <c r="D2558" s="17"/>
      <c r="E2558" s="17"/>
      <c r="F2558" s="17"/>
      <c r="G2558" s="17"/>
      <c r="H2558" s="17"/>
      <c r="I2558" s="17"/>
      <c r="J2558" s="17"/>
      <c r="K2558" s="17"/>
      <c r="L2558" s="17"/>
      <c r="M2558" s="17"/>
      <c r="N2558" s="17"/>
      <c r="O2558" s="17"/>
      <c r="P2558" s="17"/>
      <c r="Q2558" s="17"/>
      <c r="R2558" s="17"/>
      <c r="S2558" s="17"/>
      <c r="T2558" s="17"/>
    </row>
    <row r="2559" spans="1:20" x14ac:dyDescent="0.25">
      <c r="A2559" s="17"/>
      <c r="B2559" s="17"/>
      <c r="C2559" s="17"/>
      <c r="D2559" s="17"/>
      <c r="E2559" s="17"/>
      <c r="F2559" s="17"/>
      <c r="G2559" s="17"/>
      <c r="H2559" s="17"/>
      <c r="I2559" s="17"/>
      <c r="J2559" s="17"/>
      <c r="K2559" s="17"/>
      <c r="L2559" s="17"/>
      <c r="M2559" s="17"/>
      <c r="N2559" s="17"/>
      <c r="O2559" s="17"/>
      <c r="P2559" s="17"/>
      <c r="Q2559" s="17"/>
      <c r="R2559" s="17"/>
      <c r="S2559" s="17"/>
      <c r="T2559" s="17"/>
    </row>
    <row r="2560" spans="1:20" x14ac:dyDescent="0.25">
      <c r="A2560" s="17"/>
      <c r="B2560" s="17"/>
      <c r="C2560" s="17"/>
      <c r="D2560" s="17"/>
      <c r="E2560" s="17"/>
      <c r="F2560" s="17"/>
      <c r="G2560" s="17"/>
      <c r="H2560" s="17"/>
      <c r="I2560" s="17"/>
      <c r="J2560" s="17"/>
      <c r="K2560" s="17"/>
      <c r="L2560" s="17"/>
      <c r="M2560" s="17"/>
      <c r="N2560" s="17"/>
      <c r="O2560" s="17"/>
      <c r="P2560" s="17"/>
      <c r="Q2560" s="17"/>
      <c r="R2560" s="17"/>
      <c r="S2560" s="17"/>
      <c r="T2560" s="17"/>
    </row>
    <row r="2561" spans="1:20" x14ac:dyDescent="0.25">
      <c r="A2561" s="17"/>
      <c r="B2561" s="17"/>
      <c r="C2561" s="17"/>
      <c r="D2561" s="17"/>
      <c r="E2561" s="17"/>
      <c r="F2561" s="17"/>
      <c r="G2561" s="17"/>
      <c r="H2561" s="17"/>
      <c r="I2561" s="17"/>
      <c r="J2561" s="17"/>
      <c r="K2561" s="17"/>
      <c r="L2561" s="17"/>
      <c r="M2561" s="17"/>
      <c r="N2561" s="17"/>
      <c r="O2561" s="17"/>
      <c r="P2561" s="17"/>
      <c r="Q2561" s="17"/>
      <c r="R2561" s="17"/>
      <c r="S2561" s="17"/>
      <c r="T2561" s="17"/>
    </row>
    <row r="2562" spans="1:20" x14ac:dyDescent="0.25">
      <c r="A2562" s="17"/>
      <c r="B2562" s="17"/>
      <c r="C2562" s="17"/>
      <c r="D2562" s="17"/>
      <c r="E2562" s="17"/>
      <c r="F2562" s="17"/>
      <c r="G2562" s="17"/>
      <c r="H2562" s="17"/>
      <c r="I2562" s="17"/>
      <c r="J2562" s="17"/>
      <c r="K2562" s="17"/>
      <c r="L2562" s="17"/>
      <c r="M2562" s="17"/>
      <c r="N2562" s="17"/>
      <c r="O2562" s="17"/>
      <c r="P2562" s="17"/>
      <c r="Q2562" s="17"/>
      <c r="R2562" s="17"/>
      <c r="S2562" s="17"/>
      <c r="T2562" s="17"/>
    </row>
    <row r="2563" spans="1:20" x14ac:dyDescent="0.25">
      <c r="A2563" s="17"/>
      <c r="B2563" s="17"/>
      <c r="C2563" s="17"/>
      <c r="D2563" s="17"/>
      <c r="E2563" s="17"/>
      <c r="F2563" s="17"/>
      <c r="G2563" s="17"/>
      <c r="H2563" s="17"/>
      <c r="I2563" s="17"/>
      <c r="J2563" s="17"/>
      <c r="K2563" s="17"/>
      <c r="L2563" s="17"/>
      <c r="M2563" s="17"/>
      <c r="N2563" s="17"/>
      <c r="O2563" s="17"/>
      <c r="P2563" s="17"/>
      <c r="Q2563" s="17"/>
      <c r="R2563" s="17"/>
      <c r="S2563" s="17"/>
      <c r="T2563" s="17"/>
    </row>
    <row r="2564" spans="1:20" x14ac:dyDescent="0.25">
      <c r="A2564" s="17"/>
      <c r="B2564" s="17"/>
      <c r="C2564" s="17"/>
      <c r="D2564" s="17"/>
      <c r="E2564" s="17"/>
      <c r="F2564" s="17"/>
      <c r="G2564" s="17"/>
      <c r="H2564" s="17"/>
      <c r="I2564" s="17"/>
      <c r="J2564" s="17"/>
      <c r="K2564" s="17"/>
      <c r="L2564" s="17"/>
      <c r="M2564" s="17"/>
      <c r="N2564" s="17"/>
      <c r="O2564" s="17"/>
      <c r="P2564" s="17"/>
      <c r="Q2564" s="17"/>
      <c r="R2564" s="17"/>
      <c r="S2564" s="17"/>
      <c r="T2564" s="17"/>
    </row>
    <row r="2565" spans="1:20" x14ac:dyDescent="0.25">
      <c r="A2565" s="17"/>
      <c r="B2565" s="17"/>
      <c r="C2565" s="17"/>
      <c r="D2565" s="17"/>
      <c r="E2565" s="17"/>
      <c r="F2565" s="17"/>
      <c r="G2565" s="17"/>
      <c r="H2565" s="17"/>
      <c r="I2565" s="17"/>
      <c r="J2565" s="17"/>
      <c r="K2565" s="17"/>
      <c r="L2565" s="17"/>
      <c r="M2565" s="17"/>
      <c r="N2565" s="17"/>
      <c r="O2565" s="17"/>
      <c r="P2565" s="17"/>
      <c r="Q2565" s="17"/>
      <c r="R2565" s="17"/>
      <c r="S2565" s="17"/>
      <c r="T2565" s="17"/>
    </row>
    <row r="2566" spans="1:20" x14ac:dyDescent="0.25">
      <c r="A2566" s="17"/>
      <c r="B2566" s="17"/>
      <c r="C2566" s="17"/>
      <c r="D2566" s="17"/>
      <c r="E2566" s="17"/>
      <c r="F2566" s="17"/>
      <c r="G2566" s="17"/>
      <c r="H2566" s="17"/>
      <c r="I2566" s="17"/>
      <c r="J2566" s="17"/>
      <c r="K2566" s="17"/>
      <c r="L2566" s="17"/>
      <c r="M2566" s="17"/>
      <c r="N2566" s="17"/>
      <c r="O2566" s="17"/>
      <c r="P2566" s="17"/>
      <c r="Q2566" s="17"/>
      <c r="R2566" s="17"/>
      <c r="S2566" s="17"/>
      <c r="T2566" s="17"/>
    </row>
    <row r="2567" spans="1:20" x14ac:dyDescent="0.25">
      <c r="A2567" s="17"/>
      <c r="B2567" s="17"/>
      <c r="C2567" s="17"/>
      <c r="D2567" s="17"/>
      <c r="E2567" s="17"/>
      <c r="F2567" s="17"/>
      <c r="G2567" s="17"/>
      <c r="H2567" s="17"/>
      <c r="I2567" s="17"/>
      <c r="J2567" s="17"/>
      <c r="K2567" s="17"/>
      <c r="L2567" s="17"/>
      <c r="M2567" s="17"/>
      <c r="N2567" s="17"/>
      <c r="O2567" s="17"/>
      <c r="P2567" s="17"/>
      <c r="Q2567" s="17"/>
      <c r="R2567" s="17"/>
      <c r="S2567" s="17"/>
      <c r="T2567" s="17"/>
    </row>
    <row r="2568" spans="1:20" x14ac:dyDescent="0.25">
      <c r="A2568" s="17"/>
      <c r="B2568" s="17"/>
      <c r="C2568" s="17"/>
      <c r="D2568" s="17"/>
      <c r="E2568" s="17"/>
      <c r="F2568" s="17"/>
      <c r="G2568" s="17"/>
      <c r="H2568" s="17"/>
      <c r="I2568" s="17"/>
      <c r="J2568" s="17"/>
      <c r="K2568" s="17"/>
      <c r="L2568" s="17"/>
      <c r="M2568" s="17"/>
      <c r="N2568" s="17"/>
      <c r="O2568" s="17"/>
      <c r="P2568" s="17"/>
      <c r="Q2568" s="17"/>
      <c r="R2568" s="17"/>
      <c r="S2568" s="17"/>
      <c r="T2568" s="17"/>
    </row>
    <row r="2569" spans="1:20" x14ac:dyDescent="0.25">
      <c r="A2569" s="17"/>
      <c r="B2569" s="17"/>
      <c r="C2569" s="17"/>
      <c r="D2569" s="17"/>
      <c r="E2569" s="17"/>
      <c r="F2569" s="17"/>
      <c r="G2569" s="17"/>
      <c r="H2569" s="17"/>
      <c r="I2569" s="17"/>
      <c r="J2569" s="17"/>
      <c r="K2569" s="17"/>
      <c r="L2569" s="17"/>
      <c r="M2569" s="17"/>
      <c r="N2569" s="17"/>
      <c r="O2569" s="17"/>
      <c r="P2569" s="17"/>
      <c r="Q2569" s="17"/>
      <c r="R2569" s="17"/>
      <c r="S2569" s="17"/>
      <c r="T2569" s="17"/>
    </row>
    <row r="2570" spans="1:20" x14ac:dyDescent="0.25">
      <c r="A2570" s="17"/>
      <c r="B2570" s="17"/>
      <c r="C2570" s="17"/>
      <c r="D2570" s="17"/>
      <c r="E2570" s="17"/>
      <c r="F2570" s="17"/>
      <c r="G2570" s="17"/>
      <c r="H2570" s="17"/>
      <c r="I2570" s="17"/>
      <c r="J2570" s="17"/>
      <c r="K2570" s="17"/>
      <c r="L2570" s="17"/>
      <c r="M2570" s="17"/>
      <c r="N2570" s="17"/>
      <c r="O2570" s="17"/>
      <c r="P2570" s="17"/>
      <c r="Q2570" s="17"/>
      <c r="R2570" s="17"/>
      <c r="S2570" s="17"/>
      <c r="T2570" s="17"/>
    </row>
    <row r="2571" spans="1:20" x14ac:dyDescent="0.25">
      <c r="A2571" s="17"/>
      <c r="B2571" s="17"/>
      <c r="C2571" s="17"/>
      <c r="D2571" s="17"/>
      <c r="E2571" s="17"/>
      <c r="F2571" s="17"/>
      <c r="G2571" s="17"/>
      <c r="H2571" s="17"/>
      <c r="I2571" s="17"/>
      <c r="J2571" s="17"/>
      <c r="K2571" s="17"/>
      <c r="L2571" s="17"/>
      <c r="M2571" s="17"/>
      <c r="N2571" s="17"/>
      <c r="O2571" s="17"/>
      <c r="P2571" s="17"/>
      <c r="Q2571" s="17"/>
      <c r="R2571" s="17"/>
      <c r="S2571" s="17"/>
      <c r="T2571" s="17"/>
    </row>
    <row r="2572" spans="1:20" x14ac:dyDescent="0.25">
      <c r="A2572" s="17"/>
      <c r="B2572" s="17"/>
      <c r="C2572" s="17"/>
      <c r="D2572" s="17"/>
      <c r="E2572" s="17"/>
      <c r="F2572" s="17"/>
      <c r="G2572" s="17"/>
      <c r="H2572" s="17"/>
      <c r="I2572" s="17"/>
      <c r="J2572" s="17"/>
      <c r="K2572" s="17"/>
      <c r="L2572" s="17"/>
      <c r="M2572" s="17"/>
      <c r="N2572" s="17"/>
      <c r="O2572" s="17"/>
      <c r="P2572" s="17"/>
      <c r="Q2572" s="17"/>
      <c r="R2572" s="17"/>
      <c r="S2572" s="17"/>
      <c r="T2572" s="17"/>
    </row>
    <row r="2573" spans="1:20" x14ac:dyDescent="0.25">
      <c r="A2573" s="17"/>
      <c r="B2573" s="17"/>
      <c r="C2573" s="17"/>
      <c r="D2573" s="17"/>
      <c r="E2573" s="17"/>
      <c r="F2573" s="17"/>
      <c r="G2573" s="17"/>
      <c r="H2573" s="17"/>
      <c r="I2573" s="17"/>
      <c r="J2573" s="17"/>
      <c r="K2573" s="17"/>
      <c r="L2573" s="17"/>
      <c r="M2573" s="17"/>
      <c r="N2573" s="17"/>
      <c r="O2573" s="17"/>
      <c r="P2573" s="17"/>
      <c r="Q2573" s="17"/>
      <c r="R2573" s="17"/>
      <c r="S2573" s="17"/>
      <c r="T2573" s="17"/>
    </row>
    <row r="2574" spans="1:20" x14ac:dyDescent="0.25">
      <c r="A2574" s="17"/>
      <c r="B2574" s="17"/>
      <c r="C2574" s="17"/>
      <c r="D2574" s="17"/>
      <c r="E2574" s="17"/>
      <c r="F2574" s="17"/>
      <c r="G2574" s="17"/>
      <c r="H2574" s="17"/>
      <c r="I2574" s="17"/>
      <c r="J2574" s="17"/>
      <c r="K2574" s="17"/>
      <c r="L2574" s="17"/>
      <c r="M2574" s="17"/>
      <c r="N2574" s="17"/>
      <c r="O2574" s="17"/>
      <c r="P2574" s="17"/>
      <c r="Q2574" s="17"/>
      <c r="R2574" s="17"/>
      <c r="S2574" s="17"/>
      <c r="T2574" s="17"/>
    </row>
    <row r="2575" spans="1:20" x14ac:dyDescent="0.25">
      <c r="A2575" s="17"/>
      <c r="B2575" s="17"/>
      <c r="C2575" s="17"/>
      <c r="D2575" s="17"/>
      <c r="E2575" s="17"/>
      <c r="F2575" s="17"/>
      <c r="G2575" s="17"/>
      <c r="H2575" s="17"/>
      <c r="I2575" s="17"/>
      <c r="J2575" s="17"/>
      <c r="K2575" s="17"/>
      <c r="L2575" s="17"/>
      <c r="M2575" s="17"/>
      <c r="N2575" s="17"/>
      <c r="O2575" s="17"/>
      <c r="P2575" s="17"/>
      <c r="Q2575" s="17"/>
      <c r="R2575" s="17"/>
      <c r="S2575" s="17"/>
      <c r="T2575" s="17"/>
    </row>
    <row r="2576" spans="1:20" x14ac:dyDescent="0.25">
      <c r="A2576" s="17"/>
      <c r="B2576" s="17"/>
      <c r="C2576" s="17"/>
      <c r="D2576" s="17"/>
      <c r="E2576" s="17"/>
      <c r="F2576" s="17"/>
      <c r="G2576" s="17"/>
      <c r="H2576" s="17"/>
      <c r="I2576" s="17"/>
      <c r="J2576" s="17"/>
      <c r="K2576" s="17"/>
      <c r="L2576" s="17"/>
      <c r="M2576" s="17"/>
      <c r="N2576" s="17"/>
      <c r="O2576" s="17"/>
      <c r="P2576" s="17"/>
      <c r="Q2576" s="17"/>
      <c r="R2576" s="17"/>
      <c r="S2576" s="17"/>
      <c r="T2576" s="17"/>
    </row>
    <row r="2577" spans="1:20" x14ac:dyDescent="0.25">
      <c r="A2577" s="17"/>
      <c r="B2577" s="17"/>
      <c r="C2577" s="17"/>
      <c r="D2577" s="17"/>
      <c r="E2577" s="17"/>
      <c r="F2577" s="17"/>
      <c r="G2577" s="17"/>
      <c r="H2577" s="17"/>
      <c r="I2577" s="17"/>
      <c r="J2577" s="17"/>
      <c r="K2577" s="17"/>
      <c r="L2577" s="17"/>
      <c r="M2577" s="17"/>
      <c r="N2577" s="17"/>
      <c r="O2577" s="17"/>
      <c r="P2577" s="17"/>
      <c r="Q2577" s="17"/>
      <c r="R2577" s="17"/>
      <c r="S2577" s="17"/>
      <c r="T2577" s="17"/>
    </row>
    <row r="2578" spans="1:20" x14ac:dyDescent="0.25">
      <c r="A2578" s="17"/>
      <c r="B2578" s="17"/>
      <c r="C2578" s="17"/>
      <c r="D2578" s="17"/>
      <c r="E2578" s="17"/>
      <c r="F2578" s="17"/>
      <c r="G2578" s="17"/>
      <c r="H2578" s="17"/>
      <c r="I2578" s="17"/>
      <c r="J2578" s="17"/>
      <c r="K2578" s="17"/>
      <c r="L2578" s="17"/>
      <c r="M2578" s="17"/>
      <c r="N2578" s="17"/>
      <c r="O2578" s="17"/>
      <c r="P2578" s="17"/>
      <c r="Q2578" s="17"/>
      <c r="R2578" s="17"/>
      <c r="S2578" s="17"/>
      <c r="T2578" s="17"/>
    </row>
    <row r="2579" spans="1:20" x14ac:dyDescent="0.25">
      <c r="A2579" s="17"/>
      <c r="B2579" s="17"/>
      <c r="C2579" s="17"/>
      <c r="D2579" s="17"/>
      <c r="E2579" s="17"/>
      <c r="F2579" s="17"/>
      <c r="G2579" s="17"/>
      <c r="H2579" s="17"/>
      <c r="I2579" s="17"/>
      <c r="J2579" s="17"/>
      <c r="K2579" s="17"/>
      <c r="L2579" s="17"/>
      <c r="M2579" s="17"/>
      <c r="N2579" s="17"/>
      <c r="O2579" s="17"/>
      <c r="P2579" s="17"/>
      <c r="Q2579" s="17"/>
      <c r="R2579" s="17"/>
      <c r="S2579" s="17"/>
      <c r="T2579" s="17"/>
    </row>
    <row r="2580" spans="1:20" x14ac:dyDescent="0.25">
      <c r="A2580" s="17"/>
      <c r="B2580" s="17"/>
      <c r="C2580" s="17"/>
      <c r="D2580" s="17"/>
      <c r="E2580" s="17"/>
      <c r="F2580" s="17"/>
      <c r="G2580" s="17"/>
      <c r="H2580" s="17"/>
      <c r="I2580" s="17"/>
      <c r="J2580" s="17"/>
      <c r="K2580" s="17"/>
      <c r="L2580" s="17"/>
      <c r="M2580" s="17"/>
      <c r="N2580" s="17"/>
      <c r="O2580" s="17"/>
      <c r="P2580" s="17"/>
      <c r="Q2580" s="17"/>
      <c r="R2580" s="17"/>
      <c r="S2580" s="17"/>
      <c r="T2580" s="17"/>
    </row>
    <row r="2581" spans="1:20" x14ac:dyDescent="0.25">
      <c r="A2581" s="17"/>
      <c r="B2581" s="17"/>
      <c r="C2581" s="17"/>
      <c r="D2581" s="17"/>
      <c r="E2581" s="17"/>
      <c r="F2581" s="17"/>
      <c r="G2581" s="17"/>
      <c r="H2581" s="17"/>
      <c r="I2581" s="17"/>
      <c r="J2581" s="17"/>
      <c r="K2581" s="17"/>
      <c r="L2581" s="17"/>
      <c r="M2581" s="17"/>
      <c r="N2581" s="17"/>
      <c r="O2581" s="17"/>
      <c r="P2581" s="17"/>
      <c r="Q2581" s="17"/>
      <c r="R2581" s="17"/>
      <c r="S2581" s="17"/>
      <c r="T2581" s="17"/>
    </row>
    <row r="2582" spans="1:20" x14ac:dyDescent="0.25">
      <c r="A2582" s="17"/>
      <c r="B2582" s="17"/>
      <c r="C2582" s="17"/>
      <c r="D2582" s="17"/>
      <c r="E2582" s="17"/>
      <c r="F2582" s="17"/>
      <c r="G2582" s="17"/>
      <c r="H2582" s="17"/>
      <c r="I2582" s="17"/>
      <c r="J2582" s="17"/>
      <c r="K2582" s="17"/>
      <c r="L2582" s="17"/>
      <c r="M2582" s="17"/>
      <c r="N2582" s="17"/>
      <c r="O2582" s="17"/>
      <c r="P2582" s="17"/>
      <c r="Q2582" s="17"/>
      <c r="R2582" s="17"/>
      <c r="S2582" s="17"/>
      <c r="T2582" s="17"/>
    </row>
    <row r="2583" spans="1:20" x14ac:dyDescent="0.25">
      <c r="A2583" s="17"/>
      <c r="B2583" s="17"/>
      <c r="C2583" s="17"/>
      <c r="D2583" s="17"/>
      <c r="E2583" s="17"/>
      <c r="F2583" s="17"/>
      <c r="G2583" s="17"/>
      <c r="H2583" s="17"/>
      <c r="I2583" s="17"/>
      <c r="J2583" s="17"/>
      <c r="K2583" s="17"/>
      <c r="L2583" s="17"/>
      <c r="M2583" s="17"/>
      <c r="N2583" s="17"/>
      <c r="O2583" s="17"/>
      <c r="P2583" s="17"/>
      <c r="Q2583" s="17"/>
      <c r="R2583" s="17"/>
      <c r="S2583" s="17"/>
      <c r="T2583" s="17"/>
    </row>
    <row r="2584" spans="1:20" x14ac:dyDescent="0.25">
      <c r="A2584" s="17"/>
      <c r="B2584" s="17"/>
      <c r="C2584" s="17"/>
      <c r="D2584" s="17"/>
      <c r="E2584" s="17"/>
      <c r="F2584" s="17"/>
      <c r="G2584" s="17"/>
      <c r="H2584" s="17"/>
      <c r="I2584" s="17"/>
      <c r="J2584" s="17"/>
      <c r="K2584" s="17"/>
      <c r="L2584" s="17"/>
      <c r="M2584" s="17"/>
      <c r="N2584" s="17"/>
      <c r="O2584" s="17"/>
      <c r="P2584" s="17"/>
      <c r="Q2584" s="17"/>
      <c r="R2584" s="17"/>
      <c r="S2584" s="17"/>
      <c r="T2584" s="17"/>
    </row>
    <row r="2585" spans="1:20" x14ac:dyDescent="0.25">
      <c r="A2585" s="17"/>
      <c r="B2585" s="17"/>
      <c r="C2585" s="17"/>
      <c r="D2585" s="17"/>
      <c r="E2585" s="17"/>
      <c r="F2585" s="17"/>
      <c r="G2585" s="17"/>
      <c r="H2585" s="17"/>
      <c r="I2585" s="17"/>
      <c r="J2585" s="17"/>
      <c r="K2585" s="17"/>
      <c r="L2585" s="17"/>
      <c r="M2585" s="17"/>
      <c r="N2585" s="17"/>
      <c r="O2585" s="17"/>
      <c r="P2585" s="17"/>
      <c r="Q2585" s="17"/>
      <c r="R2585" s="17"/>
      <c r="S2585" s="17"/>
      <c r="T2585" s="17"/>
    </row>
    <row r="2586" spans="1:20" x14ac:dyDescent="0.25">
      <c r="A2586" s="17"/>
      <c r="B2586" s="17"/>
      <c r="C2586" s="17"/>
      <c r="D2586" s="17"/>
      <c r="E2586" s="17"/>
      <c r="F2586" s="17"/>
      <c r="G2586" s="17"/>
      <c r="H2586" s="17"/>
      <c r="I2586" s="17"/>
      <c r="J2586" s="17"/>
      <c r="K2586" s="17"/>
      <c r="L2586" s="17"/>
      <c r="M2586" s="17"/>
      <c r="N2586" s="17"/>
      <c r="O2586" s="17"/>
      <c r="P2586" s="17"/>
      <c r="Q2586" s="17"/>
      <c r="R2586" s="17"/>
      <c r="S2586" s="17"/>
      <c r="T2586" s="17"/>
    </row>
    <row r="2587" spans="1:20" x14ac:dyDescent="0.25">
      <c r="A2587" s="17"/>
      <c r="B2587" s="17"/>
      <c r="C2587" s="17"/>
      <c r="D2587" s="17"/>
      <c r="E2587" s="17"/>
      <c r="F2587" s="17"/>
      <c r="G2587" s="17"/>
      <c r="H2587" s="17"/>
      <c r="I2587" s="17"/>
      <c r="J2587" s="17"/>
      <c r="K2587" s="17"/>
      <c r="L2587" s="17"/>
      <c r="M2587" s="17"/>
      <c r="N2587" s="17"/>
      <c r="O2587" s="17"/>
      <c r="P2587" s="17"/>
      <c r="Q2587" s="17"/>
      <c r="R2587" s="17"/>
      <c r="S2587" s="17"/>
      <c r="T2587" s="17"/>
    </row>
    <row r="2588" spans="1:20" x14ac:dyDescent="0.25">
      <c r="A2588" s="17"/>
      <c r="B2588" s="17"/>
      <c r="C2588" s="17"/>
      <c r="D2588" s="17"/>
      <c r="E2588" s="17"/>
      <c r="F2588" s="17"/>
      <c r="G2588" s="17"/>
      <c r="H2588" s="17"/>
      <c r="I2588" s="17"/>
      <c r="J2588" s="17"/>
      <c r="K2588" s="17"/>
      <c r="L2588" s="17"/>
      <c r="M2588" s="17"/>
      <c r="N2588" s="17"/>
      <c r="O2588" s="17"/>
      <c r="P2588" s="17"/>
      <c r="Q2588" s="17"/>
      <c r="R2588" s="17"/>
      <c r="S2588" s="17"/>
      <c r="T2588" s="17"/>
    </row>
    <row r="2589" spans="1:20" x14ac:dyDescent="0.25">
      <c r="A2589" s="17"/>
      <c r="B2589" s="17"/>
      <c r="C2589" s="17"/>
      <c r="D2589" s="17"/>
      <c r="E2589" s="17"/>
      <c r="F2589" s="17"/>
      <c r="G2589" s="17"/>
      <c r="H2589" s="17"/>
      <c r="I2589" s="17"/>
      <c r="J2589" s="17"/>
      <c r="K2589" s="17"/>
      <c r="L2589" s="17"/>
      <c r="M2589" s="17"/>
      <c r="N2589" s="17"/>
      <c r="O2589" s="17"/>
      <c r="P2589" s="17"/>
      <c r="Q2589" s="17"/>
      <c r="R2589" s="17"/>
      <c r="S2589" s="17"/>
      <c r="T2589" s="17"/>
    </row>
    <row r="2590" spans="1:20" x14ac:dyDescent="0.25">
      <c r="A2590" s="17"/>
      <c r="B2590" s="17"/>
      <c r="C2590" s="17"/>
      <c r="D2590" s="17"/>
      <c r="E2590" s="17"/>
      <c r="F2590" s="17"/>
      <c r="G2590" s="17"/>
      <c r="H2590" s="17"/>
      <c r="I2590" s="17"/>
      <c r="J2590" s="17"/>
      <c r="K2590" s="17"/>
      <c r="L2590" s="17"/>
      <c r="M2590" s="17"/>
      <c r="N2590" s="17"/>
      <c r="O2590" s="17"/>
      <c r="P2590" s="17"/>
      <c r="Q2590" s="17"/>
      <c r="R2590" s="17"/>
      <c r="S2590" s="17"/>
      <c r="T2590" s="17"/>
    </row>
    <row r="2591" spans="1:20" x14ac:dyDescent="0.25">
      <c r="A2591" s="17"/>
      <c r="B2591" s="17"/>
      <c r="C2591" s="17"/>
      <c r="D2591" s="17"/>
      <c r="E2591" s="17"/>
      <c r="F2591" s="17"/>
      <c r="G2591" s="17"/>
      <c r="H2591" s="17"/>
      <c r="I2591" s="17"/>
      <c r="J2591" s="17"/>
      <c r="K2591" s="17"/>
      <c r="L2591" s="17"/>
      <c r="M2591" s="17"/>
      <c r="N2591" s="17"/>
      <c r="O2591" s="17"/>
      <c r="P2591" s="17"/>
      <c r="Q2591" s="17"/>
      <c r="R2591" s="17"/>
      <c r="S2591" s="17"/>
      <c r="T2591" s="17"/>
    </row>
    <row r="2592" spans="1:20" x14ac:dyDescent="0.25">
      <c r="A2592" s="17"/>
      <c r="B2592" s="17"/>
      <c r="C2592" s="17"/>
      <c r="D2592" s="17"/>
      <c r="E2592" s="17"/>
      <c r="F2592" s="17"/>
      <c r="G2592" s="17"/>
      <c r="H2592" s="17"/>
      <c r="I2592" s="17"/>
      <c r="J2592" s="17"/>
      <c r="K2592" s="17"/>
      <c r="L2592" s="17"/>
      <c r="M2592" s="17"/>
      <c r="N2592" s="17"/>
      <c r="O2592" s="17"/>
      <c r="P2592" s="17"/>
      <c r="Q2592" s="17"/>
      <c r="R2592" s="17"/>
      <c r="S2592" s="17"/>
      <c r="T2592" s="17"/>
    </row>
    <row r="2593" spans="1:20" x14ac:dyDescent="0.25">
      <c r="A2593" s="17"/>
      <c r="B2593" s="17"/>
      <c r="C2593" s="17"/>
      <c r="D2593" s="17"/>
      <c r="E2593" s="17"/>
      <c r="F2593" s="17"/>
      <c r="G2593" s="17"/>
      <c r="H2593" s="17"/>
      <c r="I2593" s="17"/>
      <c r="J2593" s="17"/>
      <c r="K2593" s="17"/>
      <c r="L2593" s="17"/>
      <c r="M2593" s="17"/>
      <c r="N2593" s="17"/>
      <c r="O2593" s="17"/>
      <c r="P2593" s="17"/>
      <c r="Q2593" s="17"/>
      <c r="R2593" s="17"/>
      <c r="S2593" s="17"/>
      <c r="T2593" s="17"/>
    </row>
    <row r="2594" spans="1:20" x14ac:dyDescent="0.25">
      <c r="A2594" s="17"/>
      <c r="B2594" s="17"/>
      <c r="C2594" s="17"/>
      <c r="D2594" s="17"/>
      <c r="E2594" s="17"/>
      <c r="F2594" s="17"/>
      <c r="G2594" s="17"/>
      <c r="H2594" s="17"/>
      <c r="I2594" s="17"/>
      <c r="J2594" s="17"/>
      <c r="K2594" s="17"/>
      <c r="L2594" s="17"/>
      <c r="M2594" s="17"/>
      <c r="N2594" s="17"/>
      <c r="O2594" s="17"/>
      <c r="P2594" s="17"/>
      <c r="Q2594" s="17"/>
      <c r="R2594" s="17"/>
      <c r="S2594" s="17"/>
      <c r="T2594" s="17"/>
    </row>
    <row r="2595" spans="1:20" x14ac:dyDescent="0.25">
      <c r="A2595" s="17"/>
      <c r="B2595" s="17"/>
      <c r="C2595" s="17"/>
      <c r="D2595" s="17"/>
      <c r="E2595" s="17"/>
      <c r="F2595" s="17"/>
      <c r="G2595" s="17"/>
      <c r="H2595" s="17"/>
      <c r="I2595" s="17"/>
      <c r="J2595" s="17"/>
      <c r="K2595" s="17"/>
      <c r="L2595" s="17"/>
      <c r="M2595" s="17"/>
      <c r="N2595" s="17"/>
      <c r="O2595" s="17"/>
      <c r="P2595" s="17"/>
      <c r="Q2595" s="17"/>
      <c r="R2595" s="17"/>
      <c r="S2595" s="17"/>
      <c r="T2595" s="17"/>
    </row>
    <row r="2596" spans="1:20" x14ac:dyDescent="0.25">
      <c r="A2596" s="17"/>
      <c r="B2596" s="17"/>
      <c r="C2596" s="17"/>
      <c r="D2596" s="17"/>
      <c r="E2596" s="17"/>
      <c r="F2596" s="17"/>
      <c r="G2596" s="17"/>
      <c r="H2596" s="17"/>
      <c r="I2596" s="17"/>
      <c r="J2596" s="17"/>
      <c r="K2596" s="17"/>
      <c r="L2596" s="17"/>
      <c r="M2596" s="17"/>
      <c r="N2596" s="17"/>
      <c r="O2596" s="17"/>
      <c r="P2596" s="17"/>
      <c r="Q2596" s="17"/>
      <c r="R2596" s="17"/>
      <c r="S2596" s="17"/>
      <c r="T2596" s="17"/>
    </row>
    <row r="2597" spans="1:20" x14ac:dyDescent="0.25">
      <c r="A2597" s="17"/>
      <c r="B2597" s="17"/>
      <c r="C2597" s="17"/>
      <c r="D2597" s="17"/>
      <c r="E2597" s="17"/>
      <c r="F2597" s="17"/>
      <c r="G2597" s="17"/>
      <c r="H2597" s="17"/>
      <c r="I2597" s="17"/>
      <c r="J2597" s="17"/>
      <c r="K2597" s="17"/>
      <c r="L2597" s="17"/>
      <c r="M2597" s="17"/>
      <c r="N2597" s="17"/>
      <c r="O2597" s="17"/>
      <c r="P2597" s="17"/>
      <c r="Q2597" s="17"/>
      <c r="R2597" s="17"/>
      <c r="S2597" s="17"/>
      <c r="T2597" s="17"/>
    </row>
    <row r="2598" spans="1:20" x14ac:dyDescent="0.25">
      <c r="A2598" s="17"/>
      <c r="B2598" s="17"/>
      <c r="C2598" s="17"/>
      <c r="D2598" s="17"/>
      <c r="E2598" s="17"/>
      <c r="F2598" s="17"/>
      <c r="G2598" s="17"/>
      <c r="H2598" s="17"/>
      <c r="I2598" s="17"/>
      <c r="J2598" s="17"/>
      <c r="K2598" s="17"/>
      <c r="L2598" s="17"/>
      <c r="M2598" s="17"/>
      <c r="N2598" s="17"/>
      <c r="O2598" s="17"/>
      <c r="P2598" s="17"/>
      <c r="Q2598" s="17"/>
      <c r="R2598" s="17"/>
      <c r="S2598" s="17"/>
      <c r="T2598" s="17"/>
    </row>
    <row r="2599" spans="1:20" x14ac:dyDescent="0.25">
      <c r="A2599" s="17"/>
      <c r="B2599" s="17"/>
      <c r="C2599" s="17"/>
      <c r="D2599" s="17"/>
      <c r="E2599" s="17"/>
      <c r="F2599" s="17"/>
      <c r="G2599" s="17"/>
      <c r="H2599" s="17"/>
      <c r="I2599" s="17"/>
      <c r="J2599" s="17"/>
      <c r="K2599" s="17"/>
      <c r="L2599" s="17"/>
      <c r="M2599" s="17"/>
      <c r="N2599" s="17"/>
      <c r="O2599" s="17"/>
      <c r="P2599" s="17"/>
      <c r="Q2599" s="17"/>
      <c r="R2599" s="17"/>
      <c r="S2599" s="17"/>
      <c r="T2599" s="17"/>
    </row>
    <row r="2600" spans="1:20" x14ac:dyDescent="0.25">
      <c r="A2600" s="17"/>
      <c r="B2600" s="17"/>
      <c r="C2600" s="17"/>
      <c r="D2600" s="17"/>
      <c r="E2600" s="17"/>
      <c r="F2600" s="17"/>
      <c r="G2600" s="17"/>
      <c r="H2600" s="17"/>
      <c r="I2600" s="17"/>
      <c r="J2600" s="17"/>
      <c r="K2600" s="17"/>
      <c r="L2600" s="17"/>
      <c r="M2600" s="17"/>
      <c r="N2600" s="17"/>
      <c r="O2600" s="17"/>
      <c r="P2600" s="17"/>
      <c r="Q2600" s="17"/>
      <c r="R2600" s="17"/>
      <c r="S2600" s="17"/>
      <c r="T2600" s="17"/>
    </row>
    <row r="2601" spans="1:20" x14ac:dyDescent="0.25">
      <c r="A2601" s="17"/>
      <c r="B2601" s="17"/>
      <c r="C2601" s="17"/>
      <c r="D2601" s="17"/>
      <c r="E2601" s="17"/>
      <c r="F2601" s="17"/>
      <c r="G2601" s="17"/>
      <c r="H2601" s="17"/>
      <c r="I2601" s="17"/>
      <c r="J2601" s="17"/>
      <c r="K2601" s="17"/>
      <c r="L2601" s="17"/>
      <c r="M2601" s="17"/>
      <c r="N2601" s="17"/>
      <c r="O2601" s="17"/>
      <c r="P2601" s="17"/>
      <c r="Q2601" s="17"/>
      <c r="R2601" s="17"/>
      <c r="S2601" s="17"/>
      <c r="T2601" s="17"/>
    </row>
    <row r="2602" spans="1:20" x14ac:dyDescent="0.25">
      <c r="A2602" s="17"/>
      <c r="B2602" s="17"/>
      <c r="C2602" s="17"/>
      <c r="D2602" s="17"/>
      <c r="E2602" s="17"/>
      <c r="F2602" s="17"/>
      <c r="G2602" s="17"/>
      <c r="H2602" s="17"/>
      <c r="I2602" s="17"/>
      <c r="J2602" s="17"/>
      <c r="K2602" s="17"/>
      <c r="L2602" s="17"/>
      <c r="M2602" s="17"/>
      <c r="N2602" s="17"/>
      <c r="O2602" s="17"/>
      <c r="P2602" s="17"/>
      <c r="Q2602" s="17"/>
      <c r="R2602" s="17"/>
      <c r="S2602" s="17"/>
      <c r="T2602" s="17"/>
    </row>
    <row r="2603" spans="1:20" x14ac:dyDescent="0.25">
      <c r="A2603" s="17"/>
      <c r="B2603" s="17"/>
      <c r="C2603" s="17"/>
      <c r="D2603" s="17"/>
      <c r="E2603" s="17"/>
      <c r="F2603" s="17"/>
      <c r="G2603" s="17"/>
      <c r="H2603" s="17"/>
      <c r="I2603" s="17"/>
      <c r="J2603" s="17"/>
      <c r="K2603" s="17"/>
      <c r="L2603" s="17"/>
      <c r="M2603" s="17"/>
      <c r="N2603" s="17"/>
      <c r="O2603" s="17"/>
      <c r="P2603" s="17"/>
      <c r="Q2603" s="17"/>
      <c r="R2603" s="17"/>
      <c r="S2603" s="17"/>
      <c r="T2603" s="17"/>
    </row>
    <row r="2604" spans="1:20" x14ac:dyDescent="0.25">
      <c r="A2604" s="17"/>
      <c r="B2604" s="17"/>
      <c r="C2604" s="17"/>
      <c r="D2604" s="17"/>
      <c r="E2604" s="17"/>
      <c r="F2604" s="17"/>
      <c r="G2604" s="17"/>
      <c r="H2604" s="17"/>
      <c r="I2604" s="17"/>
      <c r="J2604" s="17"/>
      <c r="K2604" s="17"/>
      <c r="L2604" s="17"/>
      <c r="M2604" s="17"/>
      <c r="N2604" s="17"/>
      <c r="O2604" s="17"/>
      <c r="P2604" s="17"/>
      <c r="Q2604" s="17"/>
      <c r="R2604" s="17"/>
      <c r="S2604" s="17"/>
      <c r="T2604" s="17"/>
    </row>
    <row r="2605" spans="1:20" x14ac:dyDescent="0.25">
      <c r="A2605" s="17"/>
      <c r="B2605" s="17"/>
      <c r="C2605" s="17"/>
      <c r="D2605" s="17"/>
      <c r="E2605" s="17"/>
      <c r="F2605" s="17"/>
      <c r="G2605" s="17"/>
      <c r="H2605" s="17"/>
      <c r="I2605" s="17"/>
      <c r="J2605" s="17"/>
      <c r="K2605" s="17"/>
      <c r="L2605" s="17"/>
      <c r="M2605" s="17"/>
      <c r="N2605" s="17"/>
      <c r="O2605" s="17"/>
      <c r="P2605" s="17"/>
      <c r="Q2605" s="17"/>
      <c r="R2605" s="17"/>
      <c r="S2605" s="17"/>
      <c r="T2605" s="17"/>
    </row>
    <row r="2606" spans="1:20" x14ac:dyDescent="0.25">
      <c r="A2606" s="17"/>
      <c r="B2606" s="17"/>
      <c r="C2606" s="17"/>
      <c r="D2606" s="17"/>
      <c r="E2606" s="17"/>
      <c r="F2606" s="17"/>
      <c r="G2606" s="17"/>
      <c r="H2606" s="17"/>
      <c r="I2606" s="17"/>
      <c r="J2606" s="17"/>
      <c r="K2606" s="17"/>
      <c r="L2606" s="17"/>
      <c r="M2606" s="17"/>
      <c r="N2606" s="17"/>
      <c r="O2606" s="17"/>
      <c r="P2606" s="17"/>
      <c r="Q2606" s="17"/>
      <c r="R2606" s="17"/>
      <c r="S2606" s="17"/>
      <c r="T2606" s="17"/>
    </row>
    <row r="2607" spans="1:20" x14ac:dyDescent="0.25">
      <c r="A2607" s="17"/>
      <c r="B2607" s="17"/>
      <c r="C2607" s="17"/>
      <c r="D2607" s="17"/>
      <c r="E2607" s="17"/>
      <c r="F2607" s="17"/>
      <c r="G2607" s="17"/>
      <c r="H2607" s="17"/>
      <c r="I2607" s="17"/>
      <c r="J2607" s="17"/>
      <c r="K2607" s="17"/>
      <c r="L2607" s="17"/>
      <c r="M2607" s="17"/>
      <c r="N2607" s="17"/>
      <c r="O2607" s="17"/>
      <c r="P2607" s="17"/>
      <c r="Q2607" s="17"/>
      <c r="R2607" s="17"/>
      <c r="S2607" s="17"/>
      <c r="T2607" s="17"/>
    </row>
    <row r="2608" spans="1:20" x14ac:dyDescent="0.25">
      <c r="A2608" s="17"/>
      <c r="B2608" s="17"/>
      <c r="C2608" s="17"/>
      <c r="D2608" s="17"/>
      <c r="E2608" s="17"/>
      <c r="F2608" s="17"/>
      <c r="G2608" s="17"/>
      <c r="H2608" s="17"/>
      <c r="I2608" s="17"/>
      <c r="J2608" s="17"/>
      <c r="K2608" s="17"/>
      <c r="L2608" s="17"/>
      <c r="M2608" s="17"/>
      <c r="N2608" s="17"/>
      <c r="O2608" s="17"/>
      <c r="P2608" s="17"/>
      <c r="Q2608" s="17"/>
      <c r="R2608" s="17"/>
      <c r="S2608" s="17"/>
      <c r="T2608" s="17"/>
    </row>
    <row r="2609" spans="1:20" x14ac:dyDescent="0.25">
      <c r="A2609" s="17"/>
      <c r="B2609" s="17"/>
      <c r="C2609" s="17"/>
      <c r="D2609" s="17"/>
      <c r="E2609" s="17"/>
      <c r="F2609" s="17"/>
      <c r="G2609" s="17"/>
      <c r="H2609" s="17"/>
      <c r="I2609" s="17"/>
      <c r="J2609" s="17"/>
      <c r="K2609" s="17"/>
      <c r="L2609" s="17"/>
      <c r="M2609" s="17"/>
      <c r="N2609" s="17"/>
      <c r="O2609" s="17"/>
      <c r="P2609" s="17"/>
      <c r="Q2609" s="17"/>
      <c r="R2609" s="17"/>
      <c r="S2609" s="17"/>
      <c r="T2609" s="17"/>
    </row>
    <row r="2610" spans="1:20" x14ac:dyDescent="0.25">
      <c r="A2610" s="17"/>
      <c r="B2610" s="17"/>
      <c r="C2610" s="17"/>
      <c r="D2610" s="17"/>
      <c r="E2610" s="17"/>
      <c r="F2610" s="17"/>
      <c r="G2610" s="17"/>
      <c r="H2610" s="17"/>
      <c r="I2610" s="17"/>
      <c r="J2610" s="17"/>
      <c r="K2610" s="17"/>
      <c r="L2610" s="17"/>
      <c r="M2610" s="17"/>
      <c r="N2610" s="17"/>
      <c r="O2610" s="17"/>
      <c r="P2610" s="17"/>
      <c r="Q2610" s="17"/>
      <c r="R2610" s="17"/>
      <c r="S2610" s="17"/>
      <c r="T2610" s="17"/>
    </row>
    <row r="2611" spans="1:20" x14ac:dyDescent="0.25">
      <c r="A2611" s="17"/>
      <c r="B2611" s="17"/>
      <c r="C2611" s="17"/>
      <c r="D2611" s="17"/>
      <c r="E2611" s="17"/>
      <c r="F2611" s="17"/>
      <c r="G2611" s="17"/>
      <c r="H2611" s="17"/>
      <c r="I2611" s="17"/>
      <c r="J2611" s="17"/>
      <c r="K2611" s="17"/>
      <c r="L2611" s="17"/>
      <c r="M2611" s="17"/>
      <c r="N2611" s="17"/>
      <c r="O2611" s="17"/>
      <c r="P2611" s="17"/>
      <c r="Q2611" s="17"/>
      <c r="R2611" s="17"/>
      <c r="S2611" s="17"/>
      <c r="T2611" s="17"/>
    </row>
    <row r="2612" spans="1:20" x14ac:dyDescent="0.25">
      <c r="A2612" s="17"/>
      <c r="B2612" s="17"/>
      <c r="C2612" s="17"/>
      <c r="D2612" s="17"/>
      <c r="E2612" s="17"/>
      <c r="F2612" s="17"/>
      <c r="G2612" s="17"/>
      <c r="H2612" s="17"/>
      <c r="I2612" s="17"/>
      <c r="J2612" s="17"/>
      <c r="K2612" s="17"/>
      <c r="L2612" s="17"/>
      <c r="M2612" s="17"/>
      <c r="N2612" s="17"/>
      <c r="O2612" s="17"/>
      <c r="P2612" s="17"/>
      <c r="Q2612" s="17"/>
      <c r="R2612" s="17"/>
      <c r="S2612" s="17"/>
      <c r="T2612" s="17"/>
    </row>
    <row r="2613" spans="1:20" x14ac:dyDescent="0.25">
      <c r="A2613" s="17"/>
      <c r="B2613" s="17"/>
      <c r="C2613" s="17"/>
      <c r="D2613" s="17"/>
      <c r="E2613" s="17"/>
      <c r="F2613" s="17"/>
      <c r="G2613" s="17"/>
      <c r="H2613" s="17"/>
      <c r="I2613" s="17"/>
      <c r="J2613" s="17"/>
      <c r="K2613" s="17"/>
      <c r="L2613" s="17"/>
      <c r="M2613" s="17"/>
      <c r="N2613" s="17"/>
      <c r="O2613" s="17"/>
      <c r="P2613" s="17"/>
      <c r="Q2613" s="17"/>
      <c r="R2613" s="17"/>
      <c r="S2613" s="17"/>
      <c r="T2613" s="17"/>
    </row>
    <row r="2614" spans="1:20" x14ac:dyDescent="0.25">
      <c r="A2614" s="17"/>
      <c r="B2614" s="17"/>
      <c r="C2614" s="17"/>
      <c r="D2614" s="17"/>
      <c r="E2614" s="17"/>
      <c r="F2614" s="17"/>
      <c r="G2614" s="17"/>
      <c r="H2614" s="17"/>
      <c r="I2614" s="17"/>
      <c r="J2614" s="17"/>
      <c r="K2614" s="17"/>
      <c r="L2614" s="17"/>
      <c r="M2614" s="17"/>
      <c r="N2614" s="17"/>
      <c r="O2614" s="17"/>
      <c r="P2614" s="17"/>
      <c r="Q2614" s="17"/>
      <c r="R2614" s="17"/>
      <c r="S2614" s="17"/>
      <c r="T2614" s="17"/>
    </row>
    <row r="2615" spans="1:20" x14ac:dyDescent="0.25">
      <c r="A2615" s="17"/>
      <c r="B2615" s="17"/>
      <c r="C2615" s="17"/>
      <c r="D2615" s="17"/>
      <c r="E2615" s="17"/>
      <c r="F2615" s="17"/>
      <c r="G2615" s="17"/>
      <c r="H2615" s="17"/>
      <c r="I2615" s="17"/>
      <c r="J2615" s="17"/>
      <c r="K2615" s="17"/>
      <c r="L2615" s="17"/>
      <c r="M2615" s="17"/>
      <c r="N2615" s="17"/>
      <c r="O2615" s="17"/>
      <c r="P2615" s="17"/>
      <c r="Q2615" s="17"/>
      <c r="R2615" s="17"/>
      <c r="S2615" s="17"/>
      <c r="T2615" s="17"/>
    </row>
    <row r="2616" spans="1:20" x14ac:dyDescent="0.25">
      <c r="A2616" s="17"/>
      <c r="B2616" s="17"/>
      <c r="C2616" s="17"/>
      <c r="D2616" s="17"/>
      <c r="E2616" s="17"/>
      <c r="F2616" s="17"/>
      <c r="G2616" s="17"/>
      <c r="H2616" s="17"/>
      <c r="I2616" s="17"/>
      <c r="J2616" s="17"/>
      <c r="K2616" s="17"/>
      <c r="L2616" s="17"/>
      <c r="M2616" s="17"/>
      <c r="N2616" s="17"/>
      <c r="O2616" s="17"/>
      <c r="P2616" s="17"/>
      <c r="Q2616" s="17"/>
      <c r="R2616" s="17"/>
      <c r="S2616" s="17"/>
      <c r="T2616" s="17"/>
    </row>
    <row r="2617" spans="1:20" x14ac:dyDescent="0.25">
      <c r="A2617" s="17"/>
      <c r="B2617" s="17"/>
      <c r="C2617" s="17"/>
      <c r="D2617" s="17"/>
      <c r="E2617" s="17"/>
      <c r="F2617" s="17"/>
      <c r="G2617" s="17"/>
      <c r="H2617" s="17"/>
      <c r="I2617" s="17"/>
      <c r="J2617" s="17"/>
      <c r="K2617" s="17"/>
      <c r="L2617" s="17"/>
      <c r="M2617" s="17"/>
      <c r="N2617" s="17"/>
      <c r="O2617" s="17"/>
      <c r="P2617" s="17"/>
      <c r="Q2617" s="17"/>
      <c r="R2617" s="17"/>
      <c r="S2617" s="17"/>
      <c r="T2617" s="17"/>
    </row>
    <row r="2618" spans="1:20" x14ac:dyDescent="0.25">
      <c r="A2618" s="17"/>
      <c r="B2618" s="17"/>
      <c r="C2618" s="17"/>
      <c r="D2618" s="17"/>
      <c r="E2618" s="17"/>
      <c r="F2618" s="17"/>
      <c r="G2618" s="17"/>
      <c r="H2618" s="17"/>
      <c r="I2618" s="17"/>
      <c r="J2618" s="17"/>
      <c r="K2618" s="17"/>
      <c r="L2618" s="17"/>
      <c r="M2618" s="17"/>
      <c r="N2618" s="17"/>
      <c r="O2618" s="17"/>
      <c r="P2618" s="17"/>
      <c r="Q2618" s="17"/>
      <c r="R2618" s="17"/>
      <c r="S2618" s="17"/>
      <c r="T2618" s="17"/>
    </row>
    <row r="2619" spans="1:20" x14ac:dyDescent="0.25">
      <c r="A2619" s="17"/>
      <c r="B2619" s="17"/>
      <c r="C2619" s="17"/>
      <c r="D2619" s="17"/>
      <c r="E2619" s="17"/>
      <c r="F2619" s="17"/>
      <c r="G2619" s="17"/>
      <c r="H2619" s="17"/>
      <c r="I2619" s="17"/>
      <c r="J2619" s="17"/>
      <c r="K2619" s="17"/>
      <c r="L2619" s="17"/>
      <c r="M2619" s="17"/>
      <c r="N2619" s="17"/>
      <c r="O2619" s="17"/>
      <c r="P2619" s="17"/>
      <c r="Q2619" s="17"/>
      <c r="R2619" s="17"/>
      <c r="S2619" s="17"/>
      <c r="T2619" s="17"/>
    </row>
    <row r="2620" spans="1:20" x14ac:dyDescent="0.25">
      <c r="A2620" s="17"/>
      <c r="B2620" s="17"/>
      <c r="C2620" s="17"/>
      <c r="D2620" s="17"/>
      <c r="E2620" s="17"/>
      <c r="F2620" s="17"/>
      <c r="G2620" s="17"/>
      <c r="H2620" s="17"/>
      <c r="I2620" s="17"/>
      <c r="J2620" s="17"/>
      <c r="K2620" s="17"/>
      <c r="L2620" s="17"/>
      <c r="M2620" s="17"/>
      <c r="N2620" s="17"/>
      <c r="O2620" s="17"/>
      <c r="P2620" s="17"/>
      <c r="Q2620" s="17"/>
      <c r="R2620" s="17"/>
      <c r="S2620" s="17"/>
      <c r="T2620" s="17"/>
    </row>
    <row r="2621" spans="1:20" x14ac:dyDescent="0.25">
      <c r="A2621" s="17"/>
      <c r="B2621" s="17"/>
      <c r="C2621" s="17"/>
      <c r="D2621" s="17"/>
      <c r="E2621" s="17"/>
      <c r="F2621" s="17"/>
      <c r="G2621" s="17"/>
      <c r="H2621" s="17"/>
      <c r="I2621" s="17"/>
      <c r="J2621" s="17"/>
      <c r="K2621" s="17"/>
      <c r="L2621" s="17"/>
      <c r="M2621" s="17"/>
      <c r="N2621" s="17"/>
      <c r="O2621" s="17"/>
      <c r="P2621" s="17"/>
      <c r="Q2621" s="17"/>
      <c r="R2621" s="17"/>
      <c r="S2621" s="17"/>
      <c r="T2621" s="17"/>
    </row>
    <row r="2622" spans="1:20" x14ac:dyDescent="0.25">
      <c r="A2622" s="17"/>
      <c r="B2622" s="17"/>
      <c r="C2622" s="17"/>
      <c r="D2622" s="17"/>
      <c r="E2622" s="17"/>
      <c r="F2622" s="17"/>
      <c r="G2622" s="17"/>
      <c r="H2622" s="17"/>
      <c r="I2622" s="17"/>
      <c r="J2622" s="17"/>
      <c r="K2622" s="17"/>
      <c r="L2622" s="17"/>
      <c r="M2622" s="17"/>
      <c r="N2622" s="17"/>
      <c r="O2622" s="17"/>
      <c r="P2622" s="17"/>
      <c r="Q2622" s="17"/>
      <c r="R2622" s="17"/>
      <c r="S2622" s="17"/>
      <c r="T2622" s="17"/>
    </row>
    <row r="2623" spans="1:20" x14ac:dyDescent="0.25">
      <c r="A2623" s="17"/>
      <c r="B2623" s="17"/>
      <c r="C2623" s="17"/>
      <c r="D2623" s="17"/>
      <c r="E2623" s="17"/>
      <c r="F2623" s="17"/>
      <c r="G2623" s="17"/>
      <c r="H2623" s="17"/>
      <c r="I2623" s="17"/>
      <c r="J2623" s="17"/>
      <c r="K2623" s="17"/>
      <c r="L2623" s="17"/>
      <c r="M2623" s="17"/>
      <c r="N2623" s="17"/>
      <c r="O2623" s="17"/>
      <c r="P2623" s="17"/>
      <c r="Q2623" s="17"/>
      <c r="R2623" s="17"/>
      <c r="S2623" s="17"/>
      <c r="T2623" s="17"/>
    </row>
    <row r="2624" spans="1:20" x14ac:dyDescent="0.25">
      <c r="A2624" s="17"/>
      <c r="B2624" s="17"/>
      <c r="C2624" s="17"/>
      <c r="D2624" s="17"/>
      <c r="E2624" s="17"/>
      <c r="F2624" s="17"/>
      <c r="G2624" s="17"/>
      <c r="H2624" s="17"/>
      <c r="I2624" s="17"/>
      <c r="J2624" s="17"/>
      <c r="K2624" s="17"/>
      <c r="L2624" s="17"/>
      <c r="M2624" s="17"/>
      <c r="N2624" s="17"/>
      <c r="O2624" s="17"/>
      <c r="P2624" s="17"/>
      <c r="Q2624" s="17"/>
      <c r="R2624" s="17"/>
      <c r="S2624" s="17"/>
      <c r="T2624" s="17"/>
    </row>
    <row r="2625" spans="1:20" x14ac:dyDescent="0.25">
      <c r="A2625" s="17"/>
      <c r="B2625" s="17"/>
      <c r="C2625" s="17"/>
      <c r="D2625" s="17"/>
      <c r="E2625" s="17"/>
      <c r="F2625" s="17"/>
      <c r="G2625" s="17"/>
      <c r="H2625" s="17"/>
      <c r="I2625" s="17"/>
      <c r="J2625" s="17"/>
      <c r="K2625" s="17"/>
      <c r="L2625" s="17"/>
      <c r="M2625" s="17"/>
      <c r="N2625" s="17"/>
      <c r="O2625" s="17"/>
      <c r="P2625" s="17"/>
      <c r="Q2625" s="17"/>
      <c r="R2625" s="17"/>
      <c r="S2625" s="17"/>
      <c r="T2625" s="17"/>
    </row>
    <row r="2626" spans="1:20" x14ac:dyDescent="0.25">
      <c r="A2626" s="17"/>
      <c r="B2626" s="17"/>
      <c r="C2626" s="17"/>
      <c r="D2626" s="17"/>
      <c r="E2626" s="17"/>
      <c r="F2626" s="17"/>
      <c r="G2626" s="17"/>
      <c r="H2626" s="17"/>
      <c r="I2626" s="17"/>
      <c r="J2626" s="17"/>
      <c r="K2626" s="17"/>
      <c r="L2626" s="17"/>
      <c r="M2626" s="17"/>
      <c r="N2626" s="17"/>
      <c r="O2626" s="17"/>
      <c r="P2626" s="17"/>
      <c r="Q2626" s="17"/>
      <c r="R2626" s="17"/>
      <c r="S2626" s="17"/>
      <c r="T2626" s="17"/>
    </row>
    <row r="2627" spans="1:20" x14ac:dyDescent="0.25">
      <c r="A2627" s="17"/>
      <c r="B2627" s="17"/>
      <c r="C2627" s="17"/>
      <c r="D2627" s="17"/>
      <c r="E2627" s="17"/>
      <c r="F2627" s="17"/>
      <c r="G2627" s="17"/>
      <c r="H2627" s="17"/>
      <c r="I2627" s="17"/>
      <c r="J2627" s="17"/>
      <c r="K2627" s="17"/>
      <c r="L2627" s="17"/>
      <c r="M2627" s="17"/>
      <c r="N2627" s="17"/>
      <c r="O2627" s="17"/>
      <c r="P2627" s="17"/>
      <c r="Q2627" s="17"/>
      <c r="R2627" s="17"/>
      <c r="S2627" s="17"/>
      <c r="T2627" s="17"/>
    </row>
    <row r="2628" spans="1:20" x14ac:dyDescent="0.25">
      <c r="A2628" s="17"/>
      <c r="B2628" s="17"/>
      <c r="C2628" s="17"/>
      <c r="D2628" s="17"/>
      <c r="E2628" s="17"/>
      <c r="F2628" s="17"/>
      <c r="G2628" s="17"/>
      <c r="H2628" s="17"/>
      <c r="I2628" s="17"/>
      <c r="J2628" s="17"/>
      <c r="K2628" s="17"/>
      <c r="L2628" s="17"/>
      <c r="M2628" s="17"/>
      <c r="N2628" s="17"/>
      <c r="O2628" s="17"/>
      <c r="P2628" s="17"/>
      <c r="Q2628" s="17"/>
      <c r="R2628" s="17"/>
      <c r="S2628" s="17"/>
      <c r="T2628" s="17"/>
    </row>
    <row r="2629" spans="1:20" x14ac:dyDescent="0.25">
      <c r="A2629" s="17"/>
      <c r="B2629" s="17"/>
      <c r="C2629" s="17"/>
      <c r="D2629" s="17"/>
      <c r="E2629" s="17"/>
      <c r="F2629" s="17"/>
      <c r="G2629" s="17"/>
      <c r="H2629" s="17"/>
      <c r="I2629" s="17"/>
      <c r="J2629" s="17"/>
      <c r="K2629" s="17"/>
      <c r="L2629" s="17"/>
      <c r="M2629" s="17"/>
      <c r="N2629" s="17"/>
      <c r="O2629" s="17"/>
      <c r="P2629" s="17"/>
      <c r="Q2629" s="17"/>
      <c r="R2629" s="17"/>
      <c r="S2629" s="17"/>
      <c r="T2629" s="17"/>
    </row>
    <row r="2630" spans="1:20" x14ac:dyDescent="0.25">
      <c r="A2630" s="17"/>
      <c r="B2630" s="17"/>
      <c r="C2630" s="17"/>
      <c r="D2630" s="17"/>
      <c r="E2630" s="17"/>
      <c r="F2630" s="17"/>
      <c r="G2630" s="17"/>
      <c r="H2630" s="17"/>
      <c r="I2630" s="17"/>
      <c r="J2630" s="17"/>
      <c r="K2630" s="17"/>
      <c r="L2630" s="17"/>
      <c r="M2630" s="17"/>
      <c r="N2630" s="17"/>
      <c r="O2630" s="17"/>
      <c r="P2630" s="17"/>
      <c r="Q2630" s="17"/>
      <c r="R2630" s="17"/>
      <c r="S2630" s="17"/>
      <c r="T2630" s="17"/>
    </row>
    <row r="2631" spans="1:20" x14ac:dyDescent="0.25">
      <c r="A2631" s="17"/>
      <c r="B2631" s="17"/>
      <c r="C2631" s="17"/>
      <c r="D2631" s="17"/>
      <c r="E2631" s="17"/>
      <c r="F2631" s="17"/>
      <c r="G2631" s="17"/>
      <c r="H2631" s="17"/>
      <c r="I2631" s="17"/>
      <c r="J2631" s="17"/>
      <c r="K2631" s="17"/>
      <c r="L2631" s="17"/>
      <c r="M2631" s="17"/>
      <c r="N2631" s="17"/>
      <c r="O2631" s="17"/>
      <c r="P2631" s="17"/>
      <c r="Q2631" s="17"/>
      <c r="R2631" s="17"/>
      <c r="S2631" s="17"/>
      <c r="T2631" s="17"/>
    </row>
    <row r="2632" spans="1:20" x14ac:dyDescent="0.25">
      <c r="A2632" s="17"/>
      <c r="B2632" s="17"/>
      <c r="C2632" s="17"/>
      <c r="D2632" s="17"/>
      <c r="E2632" s="17"/>
      <c r="F2632" s="17"/>
      <c r="G2632" s="17"/>
      <c r="H2632" s="17"/>
      <c r="I2632" s="17"/>
      <c r="J2632" s="17"/>
      <c r="K2632" s="17"/>
      <c r="L2632" s="17"/>
      <c r="M2632" s="17"/>
      <c r="N2632" s="17"/>
      <c r="O2632" s="17"/>
      <c r="P2632" s="17"/>
      <c r="Q2632" s="17"/>
      <c r="R2632" s="17"/>
      <c r="S2632" s="17"/>
      <c r="T2632" s="17"/>
    </row>
    <row r="2633" spans="1:20" x14ac:dyDescent="0.25">
      <c r="A2633" s="17"/>
      <c r="B2633" s="17"/>
      <c r="C2633" s="17"/>
      <c r="D2633" s="17"/>
      <c r="E2633" s="17"/>
      <c r="F2633" s="17"/>
      <c r="G2633" s="17"/>
      <c r="H2633" s="17"/>
      <c r="I2633" s="17"/>
      <c r="J2633" s="17"/>
      <c r="K2633" s="17"/>
      <c r="L2633" s="17"/>
      <c r="M2633" s="17"/>
      <c r="N2633" s="17"/>
      <c r="O2633" s="17"/>
      <c r="P2633" s="17"/>
      <c r="Q2633" s="17"/>
      <c r="R2633" s="17"/>
      <c r="S2633" s="17"/>
      <c r="T2633" s="17"/>
    </row>
    <row r="2634" spans="1:20" x14ac:dyDescent="0.25">
      <c r="A2634" s="17"/>
      <c r="B2634" s="17"/>
      <c r="C2634" s="17"/>
      <c r="D2634" s="17"/>
      <c r="E2634" s="17"/>
      <c r="F2634" s="17"/>
      <c r="G2634" s="17"/>
      <c r="H2634" s="17"/>
      <c r="I2634" s="17"/>
      <c r="J2634" s="17"/>
      <c r="K2634" s="17"/>
      <c r="L2634" s="17"/>
      <c r="M2634" s="17"/>
      <c r="N2634" s="17"/>
      <c r="O2634" s="17"/>
      <c r="P2634" s="17"/>
      <c r="Q2634" s="17"/>
      <c r="R2634" s="17"/>
      <c r="S2634" s="17"/>
      <c r="T2634" s="17"/>
    </row>
    <row r="2635" spans="1:20" x14ac:dyDescent="0.25">
      <c r="A2635" s="17"/>
      <c r="B2635" s="17"/>
      <c r="C2635" s="17"/>
      <c r="D2635" s="17"/>
      <c r="E2635" s="17"/>
      <c r="F2635" s="17"/>
      <c r="G2635" s="17"/>
      <c r="H2635" s="17"/>
      <c r="I2635" s="17"/>
      <c r="J2635" s="17"/>
      <c r="K2635" s="17"/>
      <c r="L2635" s="17"/>
      <c r="M2635" s="17"/>
      <c r="N2635" s="17"/>
      <c r="O2635" s="17"/>
      <c r="P2635" s="17"/>
      <c r="Q2635" s="17"/>
      <c r="R2635" s="17"/>
      <c r="S2635" s="17"/>
      <c r="T2635" s="17"/>
    </row>
    <row r="2636" spans="1:20" x14ac:dyDescent="0.25">
      <c r="A2636" s="17"/>
      <c r="B2636" s="17"/>
      <c r="C2636" s="17"/>
      <c r="D2636" s="17"/>
      <c r="E2636" s="17"/>
      <c r="F2636" s="17"/>
      <c r="G2636" s="17"/>
      <c r="H2636" s="17"/>
      <c r="I2636" s="17"/>
      <c r="J2636" s="17"/>
      <c r="K2636" s="17"/>
      <c r="L2636" s="17"/>
      <c r="M2636" s="17"/>
      <c r="N2636" s="17"/>
      <c r="O2636" s="17"/>
      <c r="P2636" s="17"/>
      <c r="Q2636" s="17"/>
      <c r="R2636" s="17"/>
      <c r="S2636" s="17"/>
      <c r="T2636" s="17"/>
    </row>
    <row r="2637" spans="1:20" x14ac:dyDescent="0.25">
      <c r="A2637" s="17"/>
      <c r="B2637" s="17"/>
      <c r="C2637" s="17"/>
      <c r="D2637" s="17"/>
      <c r="E2637" s="17"/>
      <c r="F2637" s="17"/>
      <c r="G2637" s="17"/>
      <c r="H2637" s="17"/>
      <c r="I2637" s="17"/>
      <c r="J2637" s="17"/>
      <c r="K2637" s="17"/>
      <c r="L2637" s="17"/>
      <c r="M2637" s="17"/>
      <c r="N2637" s="17"/>
      <c r="O2637" s="17"/>
      <c r="P2637" s="17"/>
      <c r="Q2637" s="17"/>
      <c r="R2637" s="17"/>
      <c r="S2637" s="17"/>
      <c r="T2637" s="17"/>
    </row>
    <row r="2638" spans="1:20" x14ac:dyDescent="0.25">
      <c r="A2638" s="17"/>
      <c r="B2638" s="17"/>
      <c r="C2638" s="17"/>
      <c r="D2638" s="17"/>
      <c r="E2638" s="17"/>
      <c r="F2638" s="17"/>
      <c r="G2638" s="17"/>
      <c r="H2638" s="17"/>
      <c r="I2638" s="17"/>
      <c r="J2638" s="17"/>
      <c r="K2638" s="17"/>
      <c r="L2638" s="17"/>
      <c r="M2638" s="17"/>
      <c r="N2638" s="17"/>
      <c r="O2638" s="17"/>
      <c r="P2638" s="17"/>
      <c r="Q2638" s="17"/>
      <c r="R2638" s="17"/>
      <c r="S2638" s="17"/>
      <c r="T2638" s="17"/>
    </row>
    <row r="2639" spans="1:20" x14ac:dyDescent="0.25">
      <c r="A2639" s="17"/>
      <c r="B2639" s="17"/>
      <c r="C2639" s="17"/>
      <c r="D2639" s="17"/>
      <c r="E2639" s="17"/>
      <c r="F2639" s="17"/>
      <c r="G2639" s="17"/>
      <c r="H2639" s="17"/>
      <c r="I2639" s="17"/>
      <c r="J2639" s="17"/>
      <c r="K2639" s="17"/>
      <c r="L2639" s="17"/>
      <c r="M2639" s="17"/>
      <c r="N2639" s="17"/>
      <c r="O2639" s="17"/>
      <c r="P2639" s="17"/>
      <c r="Q2639" s="17"/>
      <c r="R2639" s="17"/>
      <c r="S2639" s="17"/>
      <c r="T2639" s="17"/>
    </row>
    <row r="2640" spans="1:20" x14ac:dyDescent="0.25">
      <c r="A2640" s="17"/>
      <c r="B2640" s="17"/>
      <c r="C2640" s="17"/>
      <c r="D2640" s="17"/>
      <c r="E2640" s="17"/>
      <c r="F2640" s="17"/>
      <c r="G2640" s="17"/>
      <c r="H2640" s="17"/>
      <c r="I2640" s="17"/>
      <c r="J2640" s="17"/>
      <c r="K2640" s="17"/>
      <c r="L2640" s="17"/>
      <c r="M2640" s="17"/>
      <c r="N2640" s="17"/>
      <c r="O2640" s="17"/>
      <c r="P2640" s="17"/>
      <c r="Q2640" s="17"/>
      <c r="R2640" s="17"/>
      <c r="S2640" s="17"/>
      <c r="T2640" s="17"/>
    </row>
    <row r="2641" spans="1:20" x14ac:dyDescent="0.25">
      <c r="A2641" s="17"/>
      <c r="B2641" s="17"/>
      <c r="C2641" s="17"/>
      <c r="D2641" s="17"/>
      <c r="E2641" s="17"/>
      <c r="F2641" s="17"/>
      <c r="G2641" s="17"/>
      <c r="H2641" s="17"/>
      <c r="I2641" s="17"/>
      <c r="J2641" s="17"/>
      <c r="K2641" s="17"/>
      <c r="L2641" s="17"/>
      <c r="M2641" s="17"/>
      <c r="N2641" s="17"/>
      <c r="O2641" s="17"/>
      <c r="P2641" s="17"/>
      <c r="Q2641" s="17"/>
      <c r="R2641" s="17"/>
      <c r="S2641" s="17"/>
      <c r="T2641" s="17"/>
    </row>
    <row r="2642" spans="1:20" x14ac:dyDescent="0.25">
      <c r="A2642" s="17"/>
      <c r="B2642" s="17"/>
      <c r="C2642" s="17"/>
      <c r="D2642" s="17"/>
      <c r="E2642" s="17"/>
      <c r="F2642" s="17"/>
      <c r="G2642" s="17"/>
      <c r="H2642" s="17"/>
      <c r="I2642" s="17"/>
      <c r="J2642" s="17"/>
      <c r="K2642" s="17"/>
      <c r="L2642" s="17"/>
      <c r="M2642" s="17"/>
      <c r="N2642" s="17"/>
      <c r="O2642" s="17"/>
      <c r="P2642" s="17"/>
      <c r="Q2642" s="17"/>
      <c r="R2642" s="17"/>
      <c r="S2642" s="17"/>
      <c r="T2642" s="17"/>
    </row>
    <row r="2643" spans="1:20" x14ac:dyDescent="0.25">
      <c r="A2643" s="17"/>
      <c r="B2643" s="17"/>
      <c r="C2643" s="17"/>
      <c r="D2643" s="17"/>
      <c r="E2643" s="17"/>
      <c r="F2643" s="17"/>
      <c r="G2643" s="17"/>
      <c r="H2643" s="17"/>
      <c r="I2643" s="17"/>
      <c r="J2643" s="17"/>
      <c r="K2643" s="17"/>
      <c r="L2643" s="17"/>
      <c r="M2643" s="17"/>
      <c r="N2643" s="17"/>
      <c r="O2643" s="17"/>
      <c r="P2643" s="17"/>
      <c r="Q2643" s="17"/>
      <c r="R2643" s="17"/>
      <c r="S2643" s="17"/>
      <c r="T2643" s="17"/>
    </row>
    <row r="2644" spans="1:20" x14ac:dyDescent="0.25">
      <c r="A2644" s="17"/>
      <c r="B2644" s="17"/>
      <c r="C2644" s="17"/>
      <c r="D2644" s="17"/>
      <c r="E2644" s="17"/>
      <c r="F2644" s="17"/>
      <c r="G2644" s="17"/>
      <c r="H2644" s="17"/>
      <c r="I2644" s="17"/>
      <c r="J2644" s="17"/>
      <c r="K2644" s="17"/>
      <c r="L2644" s="17"/>
      <c r="M2644" s="17"/>
      <c r="N2644" s="17"/>
      <c r="O2644" s="17"/>
      <c r="P2644" s="17"/>
      <c r="Q2644" s="17"/>
      <c r="R2644" s="17"/>
      <c r="S2644" s="17"/>
      <c r="T2644" s="17"/>
    </row>
    <row r="2645" spans="1:20" x14ac:dyDescent="0.25">
      <c r="A2645" s="17"/>
      <c r="B2645" s="17"/>
      <c r="C2645" s="17"/>
      <c r="D2645" s="17"/>
      <c r="E2645" s="17"/>
      <c r="F2645" s="17"/>
      <c r="G2645" s="17"/>
      <c r="H2645" s="17"/>
      <c r="I2645" s="17"/>
      <c r="J2645" s="17"/>
      <c r="K2645" s="17"/>
      <c r="L2645" s="17"/>
      <c r="M2645" s="17"/>
      <c r="N2645" s="17"/>
      <c r="O2645" s="17"/>
      <c r="P2645" s="17"/>
      <c r="Q2645" s="17"/>
      <c r="R2645" s="17"/>
      <c r="S2645" s="17"/>
      <c r="T2645" s="17"/>
    </row>
    <row r="2646" spans="1:20" x14ac:dyDescent="0.25">
      <c r="A2646" s="17"/>
      <c r="B2646" s="17"/>
      <c r="C2646" s="17"/>
      <c r="D2646" s="17"/>
      <c r="E2646" s="17"/>
      <c r="F2646" s="17"/>
      <c r="G2646" s="17"/>
      <c r="H2646" s="17"/>
      <c r="I2646" s="17"/>
      <c r="J2646" s="17"/>
      <c r="K2646" s="17"/>
      <c r="L2646" s="17"/>
      <c r="M2646" s="17"/>
      <c r="N2646" s="17"/>
      <c r="O2646" s="17"/>
      <c r="P2646" s="17"/>
      <c r="Q2646" s="17"/>
      <c r="R2646" s="17"/>
      <c r="S2646" s="17"/>
      <c r="T2646" s="17"/>
    </row>
    <row r="2647" spans="1:20" x14ac:dyDescent="0.25">
      <c r="A2647" s="17"/>
      <c r="B2647" s="17"/>
      <c r="C2647" s="17"/>
      <c r="D2647" s="17"/>
      <c r="E2647" s="17"/>
      <c r="F2647" s="17"/>
      <c r="G2647" s="17"/>
      <c r="H2647" s="17"/>
      <c r="I2647" s="17"/>
      <c r="J2647" s="17"/>
      <c r="K2647" s="17"/>
      <c r="L2647" s="17"/>
      <c r="M2647" s="17"/>
      <c r="N2647" s="17"/>
      <c r="O2647" s="17"/>
      <c r="P2647" s="17"/>
      <c r="Q2647" s="17"/>
      <c r="R2647" s="17"/>
      <c r="S2647" s="17"/>
      <c r="T2647" s="17"/>
    </row>
    <row r="2648" spans="1:20" x14ac:dyDescent="0.25">
      <c r="A2648" s="17"/>
      <c r="B2648" s="17"/>
      <c r="C2648" s="17"/>
      <c r="D2648" s="17"/>
      <c r="E2648" s="17"/>
      <c r="F2648" s="17"/>
      <c r="G2648" s="17"/>
      <c r="H2648" s="17"/>
      <c r="I2648" s="17"/>
      <c r="J2648" s="17"/>
      <c r="K2648" s="17"/>
      <c r="L2648" s="17"/>
      <c r="M2648" s="17"/>
      <c r="N2648" s="17"/>
      <c r="O2648" s="17"/>
      <c r="P2648" s="17"/>
      <c r="Q2648" s="17"/>
      <c r="R2648" s="17"/>
      <c r="S2648" s="17"/>
      <c r="T2648" s="17"/>
    </row>
    <row r="2649" spans="1:20" x14ac:dyDescent="0.25">
      <c r="A2649" s="17"/>
      <c r="B2649" s="17"/>
      <c r="C2649" s="17"/>
      <c r="D2649" s="17"/>
      <c r="E2649" s="17"/>
      <c r="F2649" s="17"/>
      <c r="G2649" s="17"/>
      <c r="H2649" s="17"/>
      <c r="I2649" s="17"/>
      <c r="J2649" s="17"/>
      <c r="K2649" s="17"/>
      <c r="L2649" s="17"/>
      <c r="M2649" s="17"/>
      <c r="N2649" s="17"/>
      <c r="O2649" s="17"/>
      <c r="P2649" s="17"/>
      <c r="Q2649" s="17"/>
      <c r="R2649" s="17"/>
      <c r="S2649" s="17"/>
      <c r="T2649" s="17"/>
    </row>
    <row r="2650" spans="1:20" x14ac:dyDescent="0.25">
      <c r="A2650" s="17"/>
      <c r="B2650" s="17"/>
      <c r="C2650" s="17"/>
      <c r="D2650" s="17"/>
      <c r="E2650" s="17"/>
      <c r="F2650" s="17"/>
      <c r="G2650" s="17"/>
      <c r="H2650" s="17"/>
      <c r="I2650" s="17"/>
      <c r="J2650" s="17"/>
      <c r="K2650" s="17"/>
      <c r="L2650" s="17"/>
      <c r="M2650" s="17"/>
      <c r="N2650" s="17"/>
      <c r="O2650" s="17"/>
      <c r="P2650" s="17"/>
      <c r="Q2650" s="17"/>
      <c r="R2650" s="17"/>
      <c r="S2650" s="17"/>
      <c r="T2650" s="17"/>
    </row>
    <row r="2651" spans="1:20" x14ac:dyDescent="0.25">
      <c r="A2651" s="17"/>
      <c r="B2651" s="17"/>
      <c r="C2651" s="17"/>
      <c r="D2651" s="17"/>
      <c r="E2651" s="17"/>
      <c r="F2651" s="17"/>
      <c r="G2651" s="17"/>
      <c r="H2651" s="17"/>
      <c r="I2651" s="17"/>
      <c r="J2651" s="17"/>
      <c r="K2651" s="17"/>
      <c r="L2651" s="17"/>
      <c r="M2651" s="17"/>
      <c r="N2651" s="17"/>
      <c r="O2651" s="17"/>
      <c r="P2651" s="17"/>
      <c r="Q2651" s="17"/>
      <c r="R2651" s="17"/>
      <c r="S2651" s="17"/>
      <c r="T2651" s="17"/>
    </row>
    <row r="2652" spans="1:20" x14ac:dyDescent="0.25">
      <c r="A2652" s="17"/>
      <c r="B2652" s="17"/>
      <c r="C2652" s="17"/>
      <c r="D2652" s="17"/>
      <c r="E2652" s="17"/>
      <c r="F2652" s="17"/>
      <c r="G2652" s="17"/>
      <c r="H2652" s="17"/>
      <c r="I2652" s="17"/>
      <c r="J2652" s="17"/>
      <c r="K2652" s="17"/>
      <c r="L2652" s="17"/>
      <c r="M2652" s="17"/>
      <c r="N2652" s="17"/>
      <c r="O2652" s="17"/>
      <c r="P2652" s="17"/>
      <c r="Q2652" s="17"/>
      <c r="R2652" s="17"/>
      <c r="S2652" s="17"/>
      <c r="T2652" s="17"/>
    </row>
    <row r="2653" spans="1:20" x14ac:dyDescent="0.25">
      <c r="A2653" s="17"/>
      <c r="B2653" s="17"/>
      <c r="C2653" s="17"/>
      <c r="D2653" s="17"/>
      <c r="E2653" s="17"/>
      <c r="F2653" s="17"/>
      <c r="G2653" s="17"/>
      <c r="H2653" s="17"/>
      <c r="I2653" s="17"/>
      <c r="J2653" s="17"/>
      <c r="K2653" s="17"/>
      <c r="L2653" s="17"/>
      <c r="M2653" s="17"/>
      <c r="N2653" s="17"/>
      <c r="O2653" s="17"/>
      <c r="P2653" s="17"/>
      <c r="Q2653" s="17"/>
      <c r="R2653" s="17"/>
      <c r="S2653" s="17"/>
      <c r="T2653" s="17"/>
    </row>
    <row r="2654" spans="1:20" x14ac:dyDescent="0.25">
      <c r="A2654" s="17"/>
      <c r="B2654" s="17"/>
      <c r="C2654" s="17"/>
      <c r="D2654" s="17"/>
      <c r="E2654" s="17"/>
      <c r="F2654" s="17"/>
      <c r="G2654" s="17"/>
      <c r="H2654" s="17"/>
      <c r="I2654" s="17"/>
      <c r="J2654" s="17"/>
      <c r="K2654" s="17"/>
      <c r="L2654" s="17"/>
      <c r="M2654" s="17"/>
      <c r="N2654" s="17"/>
      <c r="O2654" s="17"/>
      <c r="P2654" s="17"/>
      <c r="Q2654" s="17"/>
      <c r="R2654" s="17"/>
      <c r="S2654" s="17"/>
      <c r="T2654" s="17"/>
    </row>
    <row r="2655" spans="1:20" x14ac:dyDescent="0.25">
      <c r="A2655" s="17"/>
      <c r="B2655" s="17"/>
      <c r="C2655" s="17"/>
      <c r="D2655" s="17"/>
      <c r="E2655" s="17"/>
      <c r="F2655" s="17"/>
      <c r="G2655" s="17"/>
      <c r="H2655" s="17"/>
      <c r="I2655" s="17"/>
      <c r="J2655" s="17"/>
      <c r="K2655" s="17"/>
      <c r="L2655" s="17"/>
      <c r="M2655" s="17"/>
      <c r="N2655" s="17"/>
      <c r="O2655" s="17"/>
      <c r="P2655" s="17"/>
      <c r="Q2655" s="17"/>
      <c r="R2655" s="17"/>
      <c r="S2655" s="17"/>
      <c r="T2655" s="17"/>
    </row>
    <row r="2656" spans="1:20" x14ac:dyDescent="0.25">
      <c r="A2656" s="17"/>
      <c r="B2656" s="17"/>
      <c r="C2656" s="17"/>
      <c r="D2656" s="17"/>
      <c r="E2656" s="17"/>
      <c r="F2656" s="17"/>
      <c r="G2656" s="17"/>
      <c r="H2656" s="17"/>
      <c r="I2656" s="17"/>
      <c r="J2656" s="17"/>
      <c r="K2656" s="17"/>
      <c r="L2656" s="17"/>
      <c r="M2656" s="17"/>
      <c r="N2656" s="17"/>
      <c r="O2656" s="17"/>
      <c r="P2656" s="17"/>
      <c r="Q2656" s="17"/>
      <c r="R2656" s="17"/>
      <c r="S2656" s="17"/>
      <c r="T2656" s="17"/>
    </row>
    <row r="2657" spans="1:20" x14ac:dyDescent="0.25">
      <c r="A2657" s="17"/>
      <c r="B2657" s="17"/>
      <c r="C2657" s="17"/>
      <c r="D2657" s="17"/>
      <c r="E2657" s="17"/>
      <c r="F2657" s="17"/>
      <c r="G2657" s="17"/>
      <c r="H2657" s="17"/>
      <c r="I2657" s="17"/>
      <c r="J2657" s="17"/>
      <c r="K2657" s="17"/>
      <c r="L2657" s="17"/>
      <c r="M2657" s="17"/>
      <c r="N2657" s="17"/>
      <c r="O2657" s="17"/>
      <c r="P2657" s="17"/>
      <c r="Q2657" s="17"/>
      <c r="R2657" s="17"/>
      <c r="S2657" s="17"/>
      <c r="T2657" s="17"/>
    </row>
    <row r="2658" spans="1:20" x14ac:dyDescent="0.25">
      <c r="A2658" s="17"/>
      <c r="B2658" s="17"/>
      <c r="C2658" s="17"/>
      <c r="D2658" s="17"/>
      <c r="E2658" s="17"/>
      <c r="F2658" s="17"/>
      <c r="G2658" s="17"/>
      <c r="H2658" s="17"/>
      <c r="I2658" s="17"/>
      <c r="J2658" s="17"/>
      <c r="K2658" s="17"/>
      <c r="L2658" s="17"/>
      <c r="M2658" s="17"/>
      <c r="N2658" s="17"/>
      <c r="O2658" s="17"/>
      <c r="P2658" s="17"/>
      <c r="Q2658" s="17"/>
      <c r="R2658" s="17"/>
      <c r="S2658" s="17"/>
      <c r="T2658" s="17"/>
    </row>
    <row r="2659" spans="1:20" x14ac:dyDescent="0.25">
      <c r="A2659" s="17"/>
      <c r="B2659" s="17"/>
      <c r="C2659" s="17"/>
      <c r="D2659" s="17"/>
      <c r="E2659" s="17"/>
      <c r="F2659" s="17"/>
      <c r="G2659" s="17"/>
      <c r="H2659" s="17"/>
      <c r="I2659" s="17"/>
      <c r="J2659" s="17"/>
      <c r="K2659" s="17"/>
      <c r="L2659" s="17"/>
      <c r="M2659" s="17"/>
      <c r="N2659" s="17"/>
      <c r="O2659" s="17"/>
      <c r="P2659" s="17"/>
      <c r="Q2659" s="17"/>
      <c r="R2659" s="17"/>
      <c r="S2659" s="17"/>
      <c r="T2659" s="17"/>
    </row>
    <row r="2660" spans="1:20" x14ac:dyDescent="0.25">
      <c r="A2660" s="17"/>
      <c r="B2660" s="17"/>
      <c r="C2660" s="17"/>
      <c r="D2660" s="17"/>
      <c r="E2660" s="17"/>
      <c r="F2660" s="17"/>
      <c r="G2660" s="17"/>
      <c r="H2660" s="17"/>
      <c r="I2660" s="17"/>
      <c r="J2660" s="17"/>
      <c r="K2660" s="17"/>
      <c r="L2660" s="17"/>
      <c r="M2660" s="17"/>
      <c r="N2660" s="17"/>
      <c r="O2660" s="17"/>
      <c r="P2660" s="17"/>
      <c r="Q2660" s="17"/>
      <c r="R2660" s="17"/>
      <c r="S2660" s="17"/>
      <c r="T2660" s="17"/>
    </row>
    <row r="2661" spans="1:20" x14ac:dyDescent="0.25">
      <c r="A2661" s="17"/>
      <c r="B2661" s="17"/>
      <c r="C2661" s="17"/>
      <c r="D2661" s="17"/>
      <c r="E2661" s="17"/>
      <c r="F2661" s="17"/>
      <c r="G2661" s="17"/>
      <c r="H2661" s="17"/>
      <c r="I2661" s="17"/>
      <c r="J2661" s="17"/>
      <c r="K2661" s="17"/>
      <c r="L2661" s="17"/>
      <c r="M2661" s="17"/>
      <c r="N2661" s="17"/>
      <c r="O2661" s="17"/>
      <c r="P2661" s="17"/>
      <c r="Q2661" s="17"/>
      <c r="R2661" s="17"/>
      <c r="S2661" s="17"/>
      <c r="T2661" s="17"/>
    </row>
    <row r="2662" spans="1:20" x14ac:dyDescent="0.25">
      <c r="A2662" s="17"/>
      <c r="B2662" s="17"/>
      <c r="C2662" s="17"/>
      <c r="D2662" s="17"/>
      <c r="E2662" s="17"/>
      <c r="F2662" s="17"/>
      <c r="G2662" s="17"/>
      <c r="H2662" s="17"/>
      <c r="I2662" s="17"/>
      <c r="J2662" s="17"/>
      <c r="K2662" s="17"/>
      <c r="L2662" s="17"/>
      <c r="M2662" s="17"/>
      <c r="N2662" s="17"/>
      <c r="O2662" s="17"/>
      <c r="P2662" s="17"/>
      <c r="Q2662" s="17"/>
      <c r="R2662" s="17"/>
      <c r="S2662" s="17"/>
      <c r="T2662" s="17"/>
    </row>
    <row r="2663" spans="1:20" x14ac:dyDescent="0.25">
      <c r="A2663" s="17"/>
      <c r="B2663" s="17"/>
      <c r="C2663" s="17"/>
      <c r="D2663" s="17"/>
      <c r="E2663" s="17"/>
      <c r="F2663" s="17"/>
      <c r="G2663" s="17"/>
      <c r="H2663" s="17"/>
      <c r="I2663" s="17"/>
      <c r="J2663" s="17"/>
      <c r="K2663" s="17"/>
      <c r="L2663" s="17"/>
      <c r="M2663" s="17"/>
      <c r="N2663" s="17"/>
      <c r="O2663" s="17"/>
      <c r="P2663" s="17"/>
      <c r="Q2663" s="17"/>
      <c r="R2663" s="17"/>
      <c r="S2663" s="17"/>
      <c r="T2663" s="17"/>
    </row>
    <row r="2664" spans="1:20" x14ac:dyDescent="0.25">
      <c r="A2664" s="17"/>
      <c r="B2664" s="17"/>
      <c r="C2664" s="17"/>
      <c r="D2664" s="17"/>
      <c r="E2664" s="17"/>
      <c r="F2664" s="17"/>
      <c r="G2664" s="17"/>
      <c r="H2664" s="17"/>
      <c r="I2664" s="17"/>
      <c r="J2664" s="17"/>
      <c r="K2664" s="17"/>
      <c r="L2664" s="17"/>
      <c r="M2664" s="17"/>
      <c r="N2664" s="17"/>
      <c r="O2664" s="17"/>
      <c r="P2664" s="17"/>
      <c r="Q2664" s="17"/>
      <c r="R2664" s="17"/>
      <c r="S2664" s="17"/>
      <c r="T2664" s="17"/>
    </row>
    <row r="2665" spans="1:20" x14ac:dyDescent="0.25">
      <c r="A2665" s="17"/>
      <c r="B2665" s="17"/>
      <c r="C2665" s="17"/>
      <c r="D2665" s="17"/>
      <c r="E2665" s="17"/>
      <c r="F2665" s="17"/>
      <c r="G2665" s="17"/>
      <c r="H2665" s="17"/>
      <c r="I2665" s="17"/>
      <c r="J2665" s="17"/>
      <c r="K2665" s="17"/>
      <c r="L2665" s="17"/>
      <c r="M2665" s="17"/>
      <c r="N2665" s="17"/>
      <c r="O2665" s="17"/>
      <c r="P2665" s="17"/>
      <c r="Q2665" s="17"/>
      <c r="R2665" s="17"/>
      <c r="S2665" s="17"/>
      <c r="T2665" s="17"/>
    </row>
    <row r="2666" spans="1:20" x14ac:dyDescent="0.25">
      <c r="A2666" s="17"/>
      <c r="B2666" s="17"/>
      <c r="C2666" s="17"/>
      <c r="D2666" s="17"/>
      <c r="E2666" s="17"/>
      <c r="F2666" s="17"/>
      <c r="G2666" s="17"/>
      <c r="H2666" s="17"/>
      <c r="I2666" s="17"/>
      <c r="J2666" s="17"/>
      <c r="K2666" s="17"/>
      <c r="L2666" s="17"/>
      <c r="M2666" s="17"/>
      <c r="N2666" s="17"/>
      <c r="O2666" s="17"/>
      <c r="P2666" s="17"/>
      <c r="Q2666" s="17"/>
      <c r="R2666" s="17"/>
      <c r="S2666" s="17"/>
      <c r="T2666" s="17"/>
    </row>
    <row r="2667" spans="1:20" x14ac:dyDescent="0.25">
      <c r="A2667" s="17"/>
      <c r="B2667" s="17"/>
      <c r="C2667" s="17"/>
      <c r="D2667" s="17"/>
      <c r="E2667" s="17"/>
      <c r="F2667" s="17"/>
      <c r="G2667" s="17"/>
      <c r="H2667" s="17"/>
      <c r="I2667" s="17"/>
      <c r="J2667" s="17"/>
      <c r="K2667" s="17"/>
      <c r="L2667" s="17"/>
      <c r="M2667" s="17"/>
      <c r="N2667" s="17"/>
      <c r="O2667" s="17"/>
      <c r="P2667" s="17"/>
      <c r="Q2667" s="17"/>
      <c r="R2667" s="17"/>
      <c r="S2667" s="17"/>
      <c r="T2667" s="17"/>
    </row>
    <row r="2668" spans="1:20" x14ac:dyDescent="0.25">
      <c r="A2668" s="17"/>
      <c r="B2668" s="17"/>
      <c r="C2668" s="17"/>
      <c r="D2668" s="17"/>
      <c r="E2668" s="17"/>
      <c r="F2668" s="17"/>
      <c r="G2668" s="17"/>
      <c r="H2668" s="17"/>
      <c r="I2668" s="17"/>
      <c r="J2668" s="17"/>
      <c r="K2668" s="17"/>
      <c r="L2668" s="17"/>
      <c r="M2668" s="17"/>
      <c r="N2668" s="17"/>
      <c r="O2668" s="17"/>
      <c r="P2668" s="17"/>
      <c r="Q2668" s="17"/>
      <c r="R2668" s="17"/>
      <c r="S2668" s="17"/>
      <c r="T2668" s="17"/>
    </row>
    <row r="2669" spans="1:20" x14ac:dyDescent="0.25">
      <c r="A2669" s="17"/>
      <c r="B2669" s="17"/>
      <c r="C2669" s="17"/>
      <c r="D2669" s="17"/>
      <c r="E2669" s="17"/>
      <c r="F2669" s="17"/>
      <c r="G2669" s="17"/>
      <c r="H2669" s="17"/>
      <c r="I2669" s="17"/>
      <c r="J2669" s="17"/>
      <c r="K2669" s="17"/>
      <c r="L2669" s="17"/>
      <c r="M2669" s="17"/>
      <c r="N2669" s="17"/>
      <c r="O2669" s="17"/>
      <c r="P2669" s="17"/>
      <c r="Q2669" s="17"/>
      <c r="R2669" s="17"/>
      <c r="S2669" s="17"/>
      <c r="T2669" s="17"/>
    </row>
    <row r="2670" spans="1:20" x14ac:dyDescent="0.25">
      <c r="A2670" s="17"/>
      <c r="B2670" s="17"/>
      <c r="C2670" s="17"/>
      <c r="D2670" s="17"/>
      <c r="E2670" s="17"/>
      <c r="F2670" s="17"/>
      <c r="G2670" s="17"/>
      <c r="H2670" s="17"/>
      <c r="I2670" s="17"/>
      <c r="J2670" s="17"/>
      <c r="K2670" s="17"/>
      <c r="L2670" s="17"/>
      <c r="M2670" s="17"/>
      <c r="N2670" s="17"/>
      <c r="O2670" s="17"/>
      <c r="P2670" s="17"/>
      <c r="Q2670" s="17"/>
      <c r="R2670" s="17"/>
      <c r="S2670" s="17"/>
      <c r="T2670" s="17"/>
    </row>
    <row r="2671" spans="1:20" x14ac:dyDescent="0.25">
      <c r="A2671" s="17"/>
      <c r="B2671" s="17"/>
      <c r="C2671" s="17"/>
      <c r="D2671" s="17"/>
      <c r="E2671" s="17"/>
      <c r="F2671" s="17"/>
      <c r="G2671" s="17"/>
      <c r="H2671" s="17"/>
      <c r="I2671" s="17"/>
      <c r="J2671" s="17"/>
      <c r="K2671" s="17"/>
      <c r="L2671" s="17"/>
      <c r="M2671" s="17"/>
      <c r="N2671" s="17"/>
      <c r="O2671" s="17"/>
      <c r="P2671" s="17"/>
      <c r="Q2671" s="17"/>
      <c r="R2671" s="17"/>
      <c r="S2671" s="17"/>
      <c r="T2671" s="17"/>
    </row>
    <row r="2672" spans="1:20" x14ac:dyDescent="0.25">
      <c r="A2672" s="17"/>
      <c r="B2672" s="17"/>
      <c r="C2672" s="17"/>
      <c r="D2672" s="17"/>
      <c r="E2672" s="17"/>
      <c r="F2672" s="17"/>
      <c r="G2672" s="17"/>
      <c r="H2672" s="17"/>
      <c r="I2672" s="17"/>
      <c r="J2672" s="17"/>
      <c r="K2672" s="17"/>
      <c r="L2672" s="17"/>
      <c r="M2672" s="17"/>
      <c r="N2672" s="17"/>
      <c r="O2672" s="17"/>
      <c r="P2672" s="17"/>
      <c r="Q2672" s="17"/>
      <c r="R2672" s="17"/>
      <c r="S2672" s="17"/>
      <c r="T2672" s="17"/>
    </row>
    <row r="2673" spans="1:20" x14ac:dyDescent="0.25">
      <c r="A2673" s="17"/>
      <c r="B2673" s="17"/>
      <c r="C2673" s="17"/>
      <c r="D2673" s="17"/>
      <c r="E2673" s="17"/>
      <c r="F2673" s="17"/>
      <c r="G2673" s="17"/>
      <c r="H2673" s="17"/>
      <c r="I2673" s="17"/>
      <c r="J2673" s="17"/>
      <c r="K2673" s="17"/>
      <c r="L2673" s="17"/>
      <c r="M2673" s="17"/>
      <c r="N2673" s="17"/>
      <c r="O2673" s="17"/>
      <c r="P2673" s="17"/>
      <c r="Q2673" s="17"/>
      <c r="R2673" s="17"/>
      <c r="S2673" s="17"/>
      <c r="T2673" s="17"/>
    </row>
    <row r="2674" spans="1:20" x14ac:dyDescent="0.25">
      <c r="A2674" s="17"/>
      <c r="B2674" s="17"/>
      <c r="C2674" s="17"/>
      <c r="D2674" s="17"/>
      <c r="E2674" s="17"/>
      <c r="F2674" s="17"/>
      <c r="G2674" s="17"/>
      <c r="H2674" s="17"/>
      <c r="I2674" s="17"/>
      <c r="J2674" s="17"/>
      <c r="K2674" s="17"/>
      <c r="L2674" s="17"/>
      <c r="M2674" s="17"/>
      <c r="N2674" s="17"/>
      <c r="O2674" s="17"/>
      <c r="P2674" s="17"/>
      <c r="Q2674" s="17"/>
      <c r="R2674" s="17"/>
      <c r="S2674" s="17"/>
      <c r="T2674" s="17"/>
    </row>
    <row r="2675" spans="1:20" x14ac:dyDescent="0.25">
      <c r="A2675" s="17"/>
      <c r="B2675" s="17"/>
      <c r="C2675" s="17"/>
      <c r="D2675" s="17"/>
      <c r="E2675" s="17"/>
      <c r="F2675" s="17"/>
      <c r="G2675" s="17"/>
      <c r="H2675" s="17"/>
      <c r="I2675" s="17"/>
      <c r="J2675" s="17"/>
      <c r="K2675" s="17"/>
      <c r="L2675" s="17"/>
      <c r="M2675" s="17"/>
      <c r="N2675" s="17"/>
      <c r="O2675" s="17"/>
      <c r="P2675" s="17"/>
      <c r="Q2675" s="17"/>
      <c r="R2675" s="17"/>
      <c r="S2675" s="17"/>
      <c r="T2675" s="17"/>
    </row>
    <row r="2676" spans="1:20" x14ac:dyDescent="0.25">
      <c r="A2676" s="17"/>
      <c r="B2676" s="17"/>
      <c r="C2676" s="17"/>
      <c r="D2676" s="17"/>
      <c r="E2676" s="17"/>
      <c r="F2676" s="17"/>
      <c r="G2676" s="17"/>
      <c r="H2676" s="17"/>
      <c r="I2676" s="17"/>
      <c r="J2676" s="17"/>
      <c r="K2676" s="17"/>
      <c r="L2676" s="17"/>
      <c r="M2676" s="17"/>
      <c r="N2676" s="17"/>
      <c r="O2676" s="17"/>
      <c r="P2676" s="17"/>
      <c r="Q2676" s="17"/>
      <c r="R2676" s="17"/>
      <c r="S2676" s="17"/>
      <c r="T2676" s="17"/>
    </row>
    <row r="2677" spans="1:20" x14ac:dyDescent="0.25">
      <c r="A2677" s="17"/>
      <c r="B2677" s="17"/>
      <c r="C2677" s="17"/>
      <c r="D2677" s="17"/>
      <c r="E2677" s="17"/>
      <c r="F2677" s="17"/>
      <c r="G2677" s="17"/>
      <c r="H2677" s="17"/>
      <c r="I2677" s="17"/>
      <c r="J2677" s="17"/>
      <c r="K2677" s="17"/>
      <c r="L2677" s="17"/>
      <c r="M2677" s="17"/>
      <c r="N2677" s="17"/>
      <c r="O2677" s="17"/>
      <c r="P2677" s="17"/>
      <c r="Q2677" s="17"/>
      <c r="R2677" s="17"/>
      <c r="S2677" s="17"/>
      <c r="T2677" s="17"/>
    </row>
    <row r="2678" spans="1:20" x14ac:dyDescent="0.25">
      <c r="A2678" s="17"/>
      <c r="B2678" s="17"/>
      <c r="C2678" s="17"/>
      <c r="D2678" s="17"/>
      <c r="E2678" s="17"/>
      <c r="F2678" s="17"/>
      <c r="G2678" s="17"/>
      <c r="H2678" s="17"/>
      <c r="I2678" s="17"/>
      <c r="J2678" s="17"/>
      <c r="K2678" s="17"/>
      <c r="L2678" s="17"/>
      <c r="M2678" s="17"/>
      <c r="N2678" s="17"/>
      <c r="O2678" s="17"/>
      <c r="P2678" s="17"/>
      <c r="Q2678" s="17"/>
      <c r="R2678" s="17"/>
      <c r="S2678" s="17"/>
      <c r="T2678" s="17"/>
    </row>
    <row r="2679" spans="1:20" x14ac:dyDescent="0.25">
      <c r="A2679" s="17"/>
      <c r="B2679" s="17"/>
      <c r="C2679" s="17"/>
      <c r="D2679" s="17"/>
      <c r="E2679" s="17"/>
      <c r="F2679" s="17"/>
      <c r="G2679" s="17"/>
      <c r="H2679" s="17"/>
      <c r="I2679" s="17"/>
      <c r="J2679" s="17"/>
      <c r="K2679" s="17"/>
      <c r="L2679" s="17"/>
      <c r="M2679" s="17"/>
      <c r="N2679" s="17"/>
      <c r="O2679" s="17"/>
      <c r="P2679" s="17"/>
      <c r="Q2679" s="17"/>
      <c r="R2679" s="17"/>
      <c r="S2679" s="17"/>
      <c r="T2679" s="17"/>
    </row>
    <row r="2680" spans="1:20" x14ac:dyDescent="0.25">
      <c r="A2680" s="17"/>
      <c r="B2680" s="17"/>
      <c r="C2680" s="17"/>
      <c r="D2680" s="17"/>
      <c r="E2680" s="17"/>
      <c r="F2680" s="17"/>
      <c r="G2680" s="17"/>
      <c r="H2680" s="17"/>
      <c r="I2680" s="17"/>
      <c r="J2680" s="17"/>
      <c r="K2680" s="17"/>
      <c r="L2680" s="17"/>
      <c r="M2680" s="17"/>
      <c r="N2680" s="17"/>
      <c r="O2680" s="17"/>
      <c r="P2680" s="17"/>
      <c r="Q2680" s="17"/>
      <c r="R2680" s="17"/>
      <c r="S2680" s="17"/>
      <c r="T2680" s="17"/>
    </row>
    <row r="2681" spans="1:20" x14ac:dyDescent="0.25">
      <c r="A2681" s="17"/>
      <c r="B2681" s="17"/>
      <c r="C2681" s="17"/>
      <c r="D2681" s="17"/>
      <c r="E2681" s="17"/>
      <c r="F2681" s="17"/>
      <c r="G2681" s="17"/>
      <c r="H2681" s="17"/>
      <c r="I2681" s="17"/>
      <c r="J2681" s="17"/>
      <c r="K2681" s="17"/>
      <c r="L2681" s="17"/>
      <c r="M2681" s="17"/>
      <c r="N2681" s="17"/>
      <c r="O2681" s="17"/>
      <c r="P2681" s="17"/>
      <c r="Q2681" s="17"/>
      <c r="R2681" s="17"/>
      <c r="S2681" s="17"/>
      <c r="T2681" s="17"/>
    </row>
    <row r="2682" spans="1:20" x14ac:dyDescent="0.25">
      <c r="A2682" s="17"/>
      <c r="B2682" s="17"/>
      <c r="C2682" s="17"/>
      <c r="D2682" s="17"/>
      <c r="E2682" s="17"/>
      <c r="F2682" s="17"/>
      <c r="G2682" s="17"/>
      <c r="H2682" s="17"/>
      <c r="I2682" s="17"/>
      <c r="J2682" s="17"/>
      <c r="K2682" s="17"/>
      <c r="L2682" s="17"/>
      <c r="M2682" s="17"/>
      <c r="N2682" s="17"/>
      <c r="O2682" s="17"/>
      <c r="P2682" s="17"/>
      <c r="Q2682" s="17"/>
      <c r="R2682" s="17"/>
      <c r="S2682" s="17"/>
      <c r="T2682" s="17"/>
    </row>
    <row r="2683" spans="1:20" x14ac:dyDescent="0.25">
      <c r="A2683" s="17"/>
      <c r="B2683" s="17"/>
      <c r="C2683" s="17"/>
      <c r="D2683" s="17"/>
      <c r="E2683" s="17"/>
      <c r="F2683" s="17"/>
      <c r="G2683" s="17"/>
      <c r="H2683" s="17"/>
      <c r="I2683" s="17"/>
      <c r="J2683" s="17"/>
      <c r="K2683" s="17"/>
      <c r="L2683" s="17"/>
      <c r="M2683" s="17"/>
      <c r="N2683" s="17"/>
      <c r="O2683" s="17"/>
      <c r="P2683" s="17"/>
      <c r="Q2683" s="17"/>
      <c r="R2683" s="17"/>
      <c r="S2683" s="17"/>
      <c r="T2683" s="17"/>
    </row>
    <row r="2684" spans="1:20" x14ac:dyDescent="0.25">
      <c r="A2684" s="17"/>
      <c r="B2684" s="17"/>
      <c r="C2684" s="17"/>
      <c r="D2684" s="17"/>
      <c r="E2684" s="17"/>
      <c r="F2684" s="17"/>
      <c r="G2684" s="17"/>
      <c r="H2684" s="17"/>
      <c r="I2684" s="17"/>
      <c r="J2684" s="17"/>
      <c r="K2684" s="17"/>
      <c r="L2684" s="17"/>
      <c r="M2684" s="17"/>
      <c r="N2684" s="17"/>
      <c r="O2684" s="17"/>
      <c r="P2684" s="17"/>
      <c r="Q2684" s="17"/>
      <c r="R2684" s="17"/>
      <c r="S2684" s="17"/>
      <c r="T2684" s="17"/>
    </row>
    <row r="2685" spans="1:20" x14ac:dyDescent="0.25">
      <c r="A2685" s="17"/>
      <c r="B2685" s="17"/>
      <c r="C2685" s="17"/>
      <c r="D2685" s="17"/>
      <c r="E2685" s="17"/>
      <c r="F2685" s="17"/>
      <c r="G2685" s="17"/>
      <c r="H2685" s="17"/>
      <c r="I2685" s="17"/>
      <c r="J2685" s="17"/>
      <c r="K2685" s="17"/>
      <c r="L2685" s="17"/>
      <c r="M2685" s="17"/>
      <c r="N2685" s="17"/>
      <c r="O2685" s="17"/>
      <c r="P2685" s="17"/>
      <c r="Q2685" s="17"/>
      <c r="R2685" s="17"/>
      <c r="S2685" s="17"/>
      <c r="T2685" s="17"/>
    </row>
    <row r="2686" spans="1:20" x14ac:dyDescent="0.25">
      <c r="A2686" s="17"/>
      <c r="B2686" s="17"/>
      <c r="C2686" s="17"/>
      <c r="D2686" s="17"/>
      <c r="E2686" s="17"/>
      <c r="F2686" s="17"/>
      <c r="G2686" s="17"/>
      <c r="H2686" s="17"/>
      <c r="I2686" s="17"/>
      <c r="J2686" s="17"/>
      <c r="K2686" s="17"/>
      <c r="L2686" s="17"/>
      <c r="M2686" s="17"/>
      <c r="N2686" s="17"/>
      <c r="O2686" s="17"/>
      <c r="P2686" s="17"/>
      <c r="Q2686" s="17"/>
      <c r="R2686" s="17"/>
      <c r="S2686" s="17"/>
      <c r="T2686" s="17"/>
    </row>
    <row r="2687" spans="1:20" x14ac:dyDescent="0.25">
      <c r="A2687" s="17"/>
      <c r="B2687" s="17"/>
      <c r="C2687" s="17"/>
      <c r="D2687" s="17"/>
      <c r="E2687" s="17"/>
      <c r="F2687" s="17"/>
      <c r="G2687" s="17"/>
      <c r="H2687" s="17"/>
      <c r="I2687" s="17"/>
      <c r="J2687" s="17"/>
      <c r="K2687" s="17"/>
      <c r="L2687" s="17"/>
      <c r="M2687" s="17"/>
      <c r="N2687" s="17"/>
      <c r="O2687" s="17"/>
      <c r="P2687" s="17"/>
      <c r="Q2687" s="17"/>
      <c r="R2687" s="17"/>
      <c r="S2687" s="17"/>
      <c r="T2687" s="17"/>
    </row>
    <row r="2688" spans="1:20" x14ac:dyDescent="0.25">
      <c r="A2688" s="17"/>
      <c r="B2688" s="17"/>
      <c r="C2688" s="17"/>
      <c r="D2688" s="17"/>
      <c r="E2688" s="17"/>
      <c r="F2688" s="17"/>
      <c r="G2688" s="17"/>
      <c r="H2688" s="17"/>
      <c r="I2688" s="17"/>
      <c r="J2688" s="17"/>
      <c r="K2688" s="17"/>
      <c r="L2688" s="17"/>
      <c r="M2688" s="17"/>
      <c r="N2688" s="17"/>
      <c r="O2688" s="17"/>
      <c r="P2688" s="17"/>
      <c r="Q2688" s="17"/>
      <c r="R2688" s="17"/>
      <c r="S2688" s="17"/>
      <c r="T2688" s="17"/>
    </row>
    <row r="2689" spans="1:20" x14ac:dyDescent="0.25">
      <c r="A2689" s="17"/>
      <c r="B2689" s="17"/>
      <c r="C2689" s="17"/>
      <c r="D2689" s="17"/>
      <c r="E2689" s="17"/>
      <c r="F2689" s="17"/>
      <c r="G2689" s="17"/>
      <c r="H2689" s="17"/>
      <c r="I2689" s="17"/>
      <c r="J2689" s="17"/>
      <c r="K2689" s="17"/>
      <c r="L2689" s="17"/>
      <c r="M2689" s="17"/>
      <c r="N2689" s="17"/>
      <c r="O2689" s="17"/>
      <c r="P2689" s="17"/>
      <c r="Q2689" s="17"/>
      <c r="R2689" s="17"/>
      <c r="S2689" s="17"/>
      <c r="T2689" s="17"/>
    </row>
    <row r="2690" spans="1:20" x14ac:dyDescent="0.25">
      <c r="A2690" s="17"/>
      <c r="B2690" s="17"/>
      <c r="C2690" s="17"/>
      <c r="D2690" s="17"/>
      <c r="E2690" s="17"/>
      <c r="F2690" s="17"/>
      <c r="G2690" s="17"/>
      <c r="H2690" s="17"/>
      <c r="I2690" s="17"/>
      <c r="J2690" s="17"/>
      <c r="K2690" s="17"/>
      <c r="L2690" s="17"/>
      <c r="M2690" s="17"/>
      <c r="N2690" s="17"/>
      <c r="O2690" s="17"/>
      <c r="P2690" s="17"/>
      <c r="Q2690" s="17"/>
      <c r="R2690" s="17"/>
      <c r="S2690" s="17"/>
      <c r="T2690" s="17"/>
    </row>
    <row r="2691" spans="1:20" x14ac:dyDescent="0.25">
      <c r="A2691" s="17"/>
      <c r="B2691" s="17"/>
      <c r="C2691" s="17"/>
      <c r="D2691" s="17"/>
      <c r="E2691" s="17"/>
      <c r="F2691" s="17"/>
      <c r="G2691" s="17"/>
      <c r="H2691" s="17"/>
      <c r="I2691" s="17"/>
      <c r="J2691" s="17"/>
      <c r="K2691" s="17"/>
      <c r="L2691" s="17"/>
      <c r="M2691" s="17"/>
      <c r="N2691" s="17"/>
      <c r="O2691" s="17"/>
      <c r="P2691" s="17"/>
      <c r="Q2691" s="17"/>
      <c r="R2691" s="17"/>
      <c r="S2691" s="17"/>
      <c r="T2691" s="17"/>
    </row>
    <row r="2692" spans="1:20" x14ac:dyDescent="0.25">
      <c r="A2692" s="17"/>
      <c r="B2692" s="17"/>
      <c r="C2692" s="17"/>
      <c r="D2692" s="17"/>
      <c r="E2692" s="17"/>
      <c r="F2692" s="17"/>
      <c r="G2692" s="17"/>
      <c r="H2692" s="17"/>
      <c r="I2692" s="17"/>
      <c r="J2692" s="17"/>
      <c r="K2692" s="17"/>
      <c r="L2692" s="17"/>
      <c r="M2692" s="17"/>
      <c r="N2692" s="17"/>
      <c r="O2692" s="17"/>
      <c r="P2692" s="17"/>
      <c r="Q2692" s="17"/>
      <c r="R2692" s="17"/>
      <c r="S2692" s="17"/>
      <c r="T2692" s="17"/>
    </row>
    <row r="2693" spans="1:20" x14ac:dyDescent="0.25">
      <c r="A2693" s="17"/>
      <c r="B2693" s="17"/>
      <c r="C2693" s="17"/>
      <c r="D2693" s="17"/>
      <c r="E2693" s="17"/>
      <c r="F2693" s="17"/>
      <c r="G2693" s="17"/>
      <c r="H2693" s="17"/>
      <c r="I2693" s="17"/>
      <c r="J2693" s="17"/>
      <c r="K2693" s="17"/>
      <c r="L2693" s="17"/>
      <c r="M2693" s="17"/>
      <c r="N2693" s="17"/>
      <c r="O2693" s="17"/>
      <c r="P2693" s="17"/>
      <c r="Q2693" s="17"/>
      <c r="R2693" s="17"/>
      <c r="S2693" s="17"/>
      <c r="T2693" s="17"/>
    </row>
    <row r="2694" spans="1:20" x14ac:dyDescent="0.25">
      <c r="A2694" s="17"/>
      <c r="B2694" s="17"/>
      <c r="C2694" s="17"/>
      <c r="D2694" s="17"/>
      <c r="E2694" s="17"/>
      <c r="F2694" s="17"/>
      <c r="G2694" s="17"/>
      <c r="H2694" s="17"/>
      <c r="I2694" s="17"/>
      <c r="J2694" s="17"/>
      <c r="K2694" s="17"/>
      <c r="L2694" s="17"/>
      <c r="M2694" s="17"/>
      <c r="N2694" s="17"/>
      <c r="O2694" s="17"/>
      <c r="P2694" s="17"/>
      <c r="Q2694" s="17"/>
      <c r="R2694" s="17"/>
      <c r="S2694" s="17"/>
      <c r="T2694" s="17"/>
    </row>
    <row r="2695" spans="1:20" x14ac:dyDescent="0.25">
      <c r="A2695" s="17"/>
      <c r="B2695" s="17"/>
      <c r="C2695" s="17"/>
      <c r="D2695" s="17"/>
      <c r="E2695" s="17"/>
      <c r="F2695" s="17"/>
      <c r="G2695" s="17"/>
      <c r="H2695" s="17"/>
      <c r="I2695" s="17"/>
      <c r="J2695" s="17"/>
      <c r="K2695" s="17"/>
      <c r="L2695" s="17"/>
      <c r="M2695" s="17"/>
      <c r="N2695" s="17"/>
      <c r="O2695" s="17"/>
      <c r="P2695" s="17"/>
      <c r="Q2695" s="17"/>
      <c r="R2695" s="17"/>
      <c r="S2695" s="17"/>
      <c r="T2695" s="17"/>
    </row>
    <row r="2696" spans="1:20" x14ac:dyDescent="0.25">
      <c r="A2696" s="17"/>
      <c r="B2696" s="17"/>
      <c r="C2696" s="17"/>
      <c r="D2696" s="17"/>
      <c r="E2696" s="17"/>
      <c r="F2696" s="17"/>
      <c r="G2696" s="17"/>
      <c r="H2696" s="17"/>
      <c r="I2696" s="17"/>
      <c r="J2696" s="17"/>
      <c r="K2696" s="17"/>
      <c r="L2696" s="17"/>
      <c r="M2696" s="17"/>
      <c r="N2696" s="17"/>
      <c r="O2696" s="17"/>
      <c r="P2696" s="17"/>
      <c r="Q2696" s="17"/>
      <c r="R2696" s="17"/>
      <c r="S2696" s="17"/>
      <c r="T2696" s="17"/>
    </row>
    <row r="2697" spans="1:20" x14ac:dyDescent="0.25">
      <c r="A2697" s="17"/>
      <c r="B2697" s="17"/>
      <c r="C2697" s="17"/>
      <c r="D2697" s="17"/>
      <c r="E2697" s="17"/>
      <c r="F2697" s="17"/>
      <c r="G2697" s="17"/>
      <c r="H2697" s="17"/>
      <c r="I2697" s="17"/>
      <c r="J2697" s="17"/>
      <c r="K2697" s="17"/>
      <c r="L2697" s="17"/>
      <c r="M2697" s="17"/>
      <c r="N2697" s="17"/>
      <c r="O2697" s="17"/>
      <c r="P2697" s="17"/>
      <c r="Q2697" s="17"/>
      <c r="R2697" s="17"/>
      <c r="S2697" s="17"/>
      <c r="T2697" s="17"/>
    </row>
    <row r="2698" spans="1:20" x14ac:dyDescent="0.25">
      <c r="A2698" s="17"/>
      <c r="B2698" s="17"/>
      <c r="C2698" s="17"/>
      <c r="D2698" s="17"/>
      <c r="E2698" s="17"/>
      <c r="F2698" s="17"/>
      <c r="G2698" s="17"/>
      <c r="H2698" s="17"/>
      <c r="I2698" s="17"/>
      <c r="J2698" s="17"/>
      <c r="K2698" s="17"/>
      <c r="L2698" s="17"/>
      <c r="M2698" s="17"/>
      <c r="N2698" s="17"/>
      <c r="O2698" s="17"/>
      <c r="P2698" s="17"/>
      <c r="Q2698" s="17"/>
      <c r="R2698" s="17"/>
      <c r="S2698" s="17"/>
      <c r="T2698" s="17"/>
    </row>
    <row r="2699" spans="1:20" x14ac:dyDescent="0.25">
      <c r="A2699" s="17"/>
      <c r="B2699" s="17"/>
      <c r="C2699" s="17"/>
      <c r="D2699" s="17"/>
      <c r="E2699" s="17"/>
      <c r="F2699" s="17"/>
      <c r="G2699" s="17"/>
      <c r="H2699" s="17"/>
      <c r="I2699" s="17"/>
      <c r="J2699" s="17"/>
      <c r="K2699" s="17"/>
      <c r="L2699" s="17"/>
      <c r="M2699" s="17"/>
      <c r="N2699" s="17"/>
      <c r="O2699" s="17"/>
      <c r="P2699" s="17"/>
      <c r="Q2699" s="17"/>
      <c r="R2699" s="17"/>
      <c r="S2699" s="17"/>
      <c r="T2699" s="17"/>
    </row>
    <row r="2700" spans="1:20" x14ac:dyDescent="0.25">
      <c r="A2700" s="17"/>
      <c r="B2700" s="17"/>
      <c r="C2700" s="17"/>
      <c r="D2700" s="17"/>
      <c r="E2700" s="17"/>
      <c r="F2700" s="17"/>
      <c r="G2700" s="17"/>
      <c r="H2700" s="17"/>
      <c r="I2700" s="17"/>
      <c r="J2700" s="17"/>
      <c r="K2700" s="17"/>
      <c r="L2700" s="17"/>
      <c r="M2700" s="17"/>
      <c r="N2700" s="17"/>
      <c r="O2700" s="17"/>
      <c r="P2700" s="17"/>
      <c r="Q2700" s="17"/>
      <c r="R2700" s="17"/>
      <c r="S2700" s="17"/>
      <c r="T2700" s="17"/>
    </row>
    <row r="2701" spans="1:20" x14ac:dyDescent="0.25">
      <c r="A2701" s="17"/>
      <c r="B2701" s="17"/>
      <c r="C2701" s="17"/>
      <c r="D2701" s="17"/>
      <c r="E2701" s="17"/>
      <c r="F2701" s="17"/>
      <c r="G2701" s="17"/>
      <c r="H2701" s="17"/>
      <c r="I2701" s="17"/>
      <c r="J2701" s="17"/>
      <c r="K2701" s="17"/>
      <c r="L2701" s="17"/>
      <c r="M2701" s="17"/>
      <c r="N2701" s="17"/>
      <c r="O2701" s="17"/>
      <c r="P2701" s="17"/>
      <c r="Q2701" s="17"/>
      <c r="R2701" s="17"/>
      <c r="S2701" s="17"/>
      <c r="T2701" s="17"/>
    </row>
    <row r="2702" spans="1:20" x14ac:dyDescent="0.25">
      <c r="A2702" s="17"/>
      <c r="B2702" s="17"/>
      <c r="C2702" s="17"/>
      <c r="D2702" s="17"/>
      <c r="E2702" s="17"/>
      <c r="F2702" s="17"/>
      <c r="G2702" s="17"/>
      <c r="H2702" s="17"/>
      <c r="I2702" s="17"/>
      <c r="J2702" s="17"/>
      <c r="K2702" s="17"/>
      <c r="L2702" s="17"/>
      <c r="M2702" s="17"/>
      <c r="N2702" s="17"/>
      <c r="O2702" s="17"/>
      <c r="P2702" s="17"/>
      <c r="Q2702" s="17"/>
      <c r="R2702" s="17"/>
      <c r="S2702" s="17"/>
      <c r="T2702" s="17"/>
    </row>
    <row r="2703" spans="1:20" x14ac:dyDescent="0.25">
      <c r="A2703" s="17"/>
      <c r="B2703" s="17"/>
      <c r="C2703" s="17"/>
      <c r="D2703" s="17"/>
      <c r="E2703" s="17"/>
      <c r="F2703" s="17"/>
      <c r="G2703" s="17"/>
      <c r="H2703" s="17"/>
      <c r="I2703" s="17"/>
      <c r="J2703" s="17"/>
      <c r="K2703" s="17"/>
      <c r="L2703" s="17"/>
      <c r="M2703" s="17"/>
      <c r="N2703" s="17"/>
      <c r="O2703" s="17"/>
      <c r="P2703" s="17"/>
      <c r="Q2703" s="17"/>
      <c r="R2703" s="17"/>
      <c r="S2703" s="17"/>
      <c r="T2703" s="17"/>
    </row>
    <row r="2704" spans="1:20" x14ac:dyDescent="0.25">
      <c r="A2704" s="17"/>
      <c r="B2704" s="17"/>
      <c r="C2704" s="17"/>
      <c r="D2704" s="17"/>
      <c r="E2704" s="17"/>
      <c r="F2704" s="17"/>
      <c r="G2704" s="17"/>
      <c r="H2704" s="17"/>
      <c r="I2704" s="17"/>
      <c r="J2704" s="17"/>
      <c r="K2704" s="17"/>
      <c r="L2704" s="17"/>
      <c r="M2704" s="17"/>
      <c r="N2704" s="17"/>
      <c r="O2704" s="17"/>
      <c r="P2704" s="17"/>
      <c r="Q2704" s="17"/>
      <c r="R2704" s="17"/>
      <c r="S2704" s="17"/>
      <c r="T2704" s="17"/>
    </row>
    <row r="2705" spans="1:20" x14ac:dyDescent="0.25">
      <c r="A2705" s="17"/>
      <c r="B2705" s="17"/>
      <c r="C2705" s="17"/>
      <c r="D2705" s="17"/>
      <c r="E2705" s="17"/>
      <c r="F2705" s="17"/>
      <c r="G2705" s="17"/>
      <c r="H2705" s="17"/>
      <c r="I2705" s="17"/>
      <c r="J2705" s="17"/>
      <c r="K2705" s="17"/>
      <c r="L2705" s="17"/>
      <c r="M2705" s="17"/>
      <c r="N2705" s="17"/>
      <c r="O2705" s="17"/>
      <c r="P2705" s="17"/>
      <c r="Q2705" s="17"/>
      <c r="R2705" s="17"/>
      <c r="S2705" s="17"/>
      <c r="T2705" s="17"/>
    </row>
    <row r="2706" spans="1:20" x14ac:dyDescent="0.25">
      <c r="A2706" s="17"/>
      <c r="B2706" s="17"/>
      <c r="C2706" s="17"/>
      <c r="D2706" s="17"/>
      <c r="E2706" s="17"/>
      <c r="F2706" s="17"/>
      <c r="G2706" s="17"/>
      <c r="H2706" s="17"/>
      <c r="I2706" s="17"/>
      <c r="J2706" s="17"/>
      <c r="K2706" s="17"/>
      <c r="L2706" s="17"/>
      <c r="M2706" s="17"/>
      <c r="N2706" s="17"/>
      <c r="O2706" s="17"/>
      <c r="P2706" s="17"/>
      <c r="Q2706" s="17"/>
      <c r="R2706" s="17"/>
      <c r="S2706" s="17"/>
      <c r="T2706" s="17"/>
    </row>
    <row r="2707" spans="1:20" x14ac:dyDescent="0.25">
      <c r="A2707" s="17"/>
      <c r="B2707" s="17"/>
      <c r="C2707" s="17"/>
      <c r="D2707" s="17"/>
      <c r="E2707" s="17"/>
      <c r="F2707" s="17"/>
      <c r="G2707" s="17"/>
      <c r="H2707" s="17"/>
      <c r="I2707" s="17"/>
      <c r="J2707" s="17"/>
      <c r="K2707" s="17"/>
      <c r="L2707" s="17"/>
      <c r="M2707" s="17"/>
      <c r="N2707" s="17"/>
      <c r="O2707" s="17"/>
      <c r="P2707" s="17"/>
      <c r="Q2707" s="17"/>
      <c r="R2707" s="17"/>
      <c r="S2707" s="17"/>
      <c r="T2707" s="17"/>
    </row>
    <row r="2708" spans="1:20" x14ac:dyDescent="0.25">
      <c r="A2708" s="17"/>
      <c r="B2708" s="17"/>
      <c r="C2708" s="17"/>
      <c r="D2708" s="17"/>
      <c r="E2708" s="17"/>
      <c r="F2708" s="17"/>
      <c r="G2708" s="17"/>
      <c r="H2708" s="17"/>
      <c r="I2708" s="17"/>
      <c r="J2708" s="17"/>
      <c r="K2708" s="17"/>
      <c r="L2708" s="17"/>
      <c r="M2708" s="17"/>
      <c r="N2708" s="17"/>
      <c r="O2708" s="17"/>
      <c r="P2708" s="17"/>
      <c r="Q2708" s="17"/>
      <c r="R2708" s="17"/>
      <c r="S2708" s="17"/>
      <c r="T2708" s="17"/>
    </row>
    <row r="2709" spans="1:20" x14ac:dyDescent="0.25">
      <c r="A2709" s="17"/>
      <c r="B2709" s="17"/>
      <c r="C2709" s="17"/>
      <c r="D2709" s="17"/>
      <c r="E2709" s="17"/>
      <c r="F2709" s="17"/>
      <c r="G2709" s="17"/>
      <c r="H2709" s="17"/>
      <c r="I2709" s="17"/>
      <c r="J2709" s="17"/>
      <c r="K2709" s="17"/>
      <c r="L2709" s="17"/>
      <c r="M2709" s="17"/>
      <c r="N2709" s="17"/>
      <c r="O2709" s="17"/>
      <c r="P2709" s="17"/>
      <c r="Q2709" s="17"/>
      <c r="R2709" s="17"/>
      <c r="S2709" s="17"/>
      <c r="T2709" s="17"/>
    </row>
    <row r="2710" spans="1:20" x14ac:dyDescent="0.25">
      <c r="A2710" s="17"/>
      <c r="B2710" s="17"/>
      <c r="C2710" s="17"/>
      <c r="D2710" s="17"/>
      <c r="E2710" s="17"/>
      <c r="F2710" s="17"/>
      <c r="G2710" s="17"/>
      <c r="H2710" s="17"/>
      <c r="I2710" s="17"/>
      <c r="J2710" s="17"/>
      <c r="K2710" s="17"/>
      <c r="L2710" s="17"/>
      <c r="M2710" s="17"/>
      <c r="N2710" s="17"/>
      <c r="O2710" s="17"/>
      <c r="P2710" s="17"/>
      <c r="Q2710" s="17"/>
      <c r="R2710" s="17"/>
      <c r="S2710" s="17"/>
      <c r="T2710" s="17"/>
    </row>
    <row r="2711" spans="1:20" x14ac:dyDescent="0.25">
      <c r="A2711" s="17"/>
      <c r="B2711" s="17"/>
      <c r="C2711" s="17"/>
      <c r="D2711" s="17"/>
      <c r="E2711" s="17"/>
      <c r="F2711" s="17"/>
      <c r="G2711" s="17"/>
      <c r="H2711" s="17"/>
      <c r="I2711" s="17"/>
      <c r="J2711" s="17"/>
      <c r="K2711" s="17"/>
      <c r="L2711" s="17"/>
      <c r="M2711" s="17"/>
      <c r="N2711" s="17"/>
      <c r="O2711" s="17"/>
      <c r="P2711" s="17"/>
      <c r="Q2711" s="17"/>
      <c r="R2711" s="17"/>
      <c r="S2711" s="17"/>
      <c r="T2711" s="17"/>
    </row>
    <row r="2712" spans="1:20" x14ac:dyDescent="0.25">
      <c r="A2712" s="17"/>
      <c r="B2712" s="17"/>
      <c r="C2712" s="17"/>
      <c r="D2712" s="17"/>
      <c r="E2712" s="17"/>
      <c r="F2712" s="17"/>
      <c r="G2712" s="17"/>
      <c r="H2712" s="17"/>
      <c r="I2712" s="17"/>
      <c r="J2712" s="17"/>
      <c r="K2712" s="17"/>
      <c r="L2712" s="17"/>
      <c r="M2712" s="17"/>
      <c r="N2712" s="17"/>
      <c r="O2712" s="17"/>
      <c r="P2712" s="17"/>
      <c r="Q2712" s="17"/>
      <c r="R2712" s="17"/>
      <c r="S2712" s="17"/>
      <c r="T2712" s="17"/>
    </row>
    <row r="2713" spans="1:20" x14ac:dyDescent="0.25">
      <c r="A2713" s="17"/>
      <c r="B2713" s="17"/>
      <c r="C2713" s="17"/>
      <c r="D2713" s="17"/>
      <c r="E2713" s="17"/>
      <c r="F2713" s="17"/>
      <c r="G2713" s="17"/>
      <c r="H2713" s="17"/>
      <c r="I2713" s="17"/>
      <c r="J2713" s="17"/>
      <c r="K2713" s="17"/>
      <c r="L2713" s="17"/>
      <c r="M2713" s="17"/>
      <c r="N2713" s="17"/>
      <c r="O2713" s="17"/>
      <c r="P2713" s="17"/>
      <c r="Q2713" s="17"/>
      <c r="R2713" s="17"/>
      <c r="S2713" s="17"/>
      <c r="T2713" s="17"/>
    </row>
    <row r="2714" spans="1:20" x14ac:dyDescent="0.25">
      <c r="A2714" s="17"/>
      <c r="B2714" s="17"/>
      <c r="C2714" s="17"/>
      <c r="D2714" s="17"/>
      <c r="E2714" s="17"/>
      <c r="F2714" s="17"/>
      <c r="G2714" s="17"/>
      <c r="H2714" s="17"/>
      <c r="I2714" s="17"/>
      <c r="J2714" s="17"/>
      <c r="K2714" s="17"/>
      <c r="L2714" s="17"/>
      <c r="M2714" s="17"/>
      <c r="N2714" s="17"/>
      <c r="O2714" s="17"/>
      <c r="P2714" s="17"/>
      <c r="Q2714" s="17"/>
      <c r="R2714" s="17"/>
      <c r="S2714" s="17"/>
      <c r="T2714" s="17"/>
    </row>
    <row r="2715" spans="1:20" x14ac:dyDescent="0.25">
      <c r="A2715" s="17"/>
      <c r="B2715" s="17"/>
      <c r="C2715" s="17"/>
      <c r="D2715" s="17"/>
      <c r="E2715" s="17"/>
      <c r="F2715" s="17"/>
      <c r="G2715" s="17"/>
      <c r="H2715" s="17"/>
      <c r="I2715" s="17"/>
      <c r="J2715" s="17"/>
      <c r="K2715" s="17"/>
      <c r="L2715" s="17"/>
      <c r="M2715" s="17"/>
      <c r="N2715" s="17"/>
      <c r="O2715" s="17"/>
      <c r="P2715" s="17"/>
      <c r="Q2715" s="17"/>
      <c r="R2715" s="17"/>
      <c r="S2715" s="17"/>
      <c r="T2715" s="17"/>
    </row>
    <row r="2716" spans="1:20" x14ac:dyDescent="0.25">
      <c r="A2716" s="17"/>
      <c r="B2716" s="17"/>
      <c r="C2716" s="17"/>
      <c r="D2716" s="17"/>
      <c r="E2716" s="17"/>
      <c r="F2716" s="17"/>
      <c r="G2716" s="17"/>
      <c r="H2716" s="17"/>
      <c r="I2716" s="17"/>
      <c r="J2716" s="17"/>
      <c r="K2716" s="17"/>
      <c r="L2716" s="17"/>
      <c r="M2716" s="17"/>
      <c r="N2716" s="17"/>
      <c r="O2716" s="17"/>
      <c r="P2716" s="17"/>
      <c r="Q2716" s="17"/>
      <c r="R2716" s="17"/>
      <c r="S2716" s="17"/>
      <c r="T2716" s="17"/>
    </row>
    <row r="2717" spans="1:20" x14ac:dyDescent="0.25">
      <c r="A2717" s="17"/>
      <c r="B2717" s="17"/>
      <c r="C2717" s="17"/>
      <c r="D2717" s="17"/>
      <c r="E2717" s="17"/>
      <c r="F2717" s="17"/>
      <c r="G2717" s="17"/>
      <c r="H2717" s="17"/>
      <c r="I2717" s="17"/>
      <c r="J2717" s="17"/>
      <c r="K2717" s="17"/>
      <c r="L2717" s="17"/>
      <c r="M2717" s="17"/>
      <c r="N2717" s="17"/>
      <c r="O2717" s="17"/>
      <c r="P2717" s="17"/>
      <c r="Q2717" s="17"/>
      <c r="R2717" s="17"/>
      <c r="S2717" s="17"/>
      <c r="T2717" s="17"/>
    </row>
    <row r="2718" spans="1:20" x14ac:dyDescent="0.25">
      <c r="A2718" s="17"/>
      <c r="B2718" s="17"/>
      <c r="C2718" s="17"/>
      <c r="D2718" s="17"/>
      <c r="E2718" s="17"/>
      <c r="F2718" s="17"/>
      <c r="G2718" s="17"/>
      <c r="H2718" s="17"/>
      <c r="I2718" s="17"/>
      <c r="J2718" s="17"/>
      <c r="K2718" s="17"/>
      <c r="L2718" s="17"/>
      <c r="M2718" s="17"/>
      <c r="N2718" s="17"/>
      <c r="O2718" s="17"/>
      <c r="P2718" s="17"/>
      <c r="Q2718" s="17"/>
      <c r="R2718" s="17"/>
      <c r="S2718" s="17"/>
      <c r="T2718" s="17"/>
    </row>
    <row r="2719" spans="1:20" x14ac:dyDescent="0.25">
      <c r="A2719" s="17"/>
      <c r="B2719" s="17"/>
      <c r="C2719" s="17"/>
      <c r="D2719" s="17"/>
      <c r="E2719" s="17"/>
      <c r="F2719" s="17"/>
      <c r="G2719" s="17"/>
      <c r="H2719" s="17"/>
      <c r="I2719" s="17"/>
      <c r="J2719" s="17"/>
      <c r="K2719" s="17"/>
      <c r="L2719" s="17"/>
      <c r="M2719" s="17"/>
      <c r="N2719" s="17"/>
      <c r="O2719" s="17"/>
      <c r="P2719" s="17"/>
      <c r="Q2719" s="17"/>
      <c r="R2719" s="17"/>
      <c r="S2719" s="17"/>
      <c r="T2719" s="17"/>
    </row>
    <row r="2720" spans="1:20" x14ac:dyDescent="0.25">
      <c r="A2720" s="17"/>
      <c r="B2720" s="17"/>
      <c r="C2720" s="17"/>
      <c r="D2720" s="17"/>
      <c r="E2720" s="17"/>
      <c r="F2720" s="17"/>
      <c r="G2720" s="17"/>
      <c r="H2720" s="17"/>
      <c r="I2720" s="17"/>
      <c r="J2720" s="17"/>
      <c r="K2720" s="17"/>
      <c r="L2720" s="17"/>
      <c r="M2720" s="17"/>
      <c r="N2720" s="17"/>
      <c r="O2720" s="17"/>
      <c r="P2720" s="17"/>
      <c r="Q2720" s="17"/>
      <c r="R2720" s="17"/>
      <c r="S2720" s="17"/>
      <c r="T2720" s="17"/>
    </row>
    <row r="2721" spans="1:20" x14ac:dyDescent="0.25">
      <c r="A2721" s="17"/>
      <c r="B2721" s="17"/>
      <c r="C2721" s="17"/>
      <c r="D2721" s="17"/>
      <c r="E2721" s="17"/>
      <c r="F2721" s="17"/>
      <c r="G2721" s="17"/>
      <c r="H2721" s="17"/>
      <c r="I2721" s="17"/>
      <c r="J2721" s="17"/>
      <c r="K2721" s="17"/>
      <c r="L2721" s="17"/>
      <c r="M2721" s="17"/>
      <c r="N2721" s="17"/>
      <c r="O2721" s="17"/>
      <c r="P2721" s="17"/>
      <c r="Q2721" s="17"/>
      <c r="R2721" s="17"/>
      <c r="S2721" s="17"/>
      <c r="T2721" s="17"/>
    </row>
    <row r="2722" spans="1:20" x14ac:dyDescent="0.25">
      <c r="A2722" s="17"/>
      <c r="B2722" s="17"/>
      <c r="C2722" s="17"/>
      <c r="D2722" s="17"/>
      <c r="E2722" s="17"/>
      <c r="F2722" s="17"/>
      <c r="G2722" s="17"/>
      <c r="H2722" s="17"/>
      <c r="I2722" s="17"/>
      <c r="J2722" s="17"/>
      <c r="K2722" s="17"/>
      <c r="L2722" s="17"/>
      <c r="M2722" s="17"/>
      <c r="N2722" s="17"/>
      <c r="O2722" s="17"/>
      <c r="P2722" s="17"/>
      <c r="Q2722" s="17"/>
      <c r="R2722" s="17"/>
      <c r="S2722" s="17"/>
      <c r="T2722" s="17"/>
    </row>
    <row r="2723" spans="1:20" x14ac:dyDescent="0.25">
      <c r="A2723" s="17"/>
      <c r="B2723" s="17"/>
      <c r="C2723" s="17"/>
      <c r="D2723" s="17"/>
      <c r="E2723" s="17"/>
      <c r="F2723" s="17"/>
      <c r="G2723" s="17"/>
      <c r="H2723" s="17"/>
      <c r="I2723" s="17"/>
      <c r="J2723" s="17"/>
      <c r="K2723" s="17"/>
      <c r="L2723" s="17"/>
      <c r="M2723" s="17"/>
      <c r="N2723" s="17"/>
      <c r="O2723" s="17"/>
      <c r="P2723" s="17"/>
      <c r="Q2723" s="17"/>
      <c r="R2723" s="17"/>
      <c r="S2723" s="17"/>
      <c r="T2723" s="17"/>
    </row>
    <row r="2724" spans="1:20" x14ac:dyDescent="0.25">
      <c r="A2724" s="17"/>
      <c r="B2724" s="17"/>
      <c r="C2724" s="17"/>
      <c r="D2724" s="17"/>
      <c r="E2724" s="17"/>
      <c r="F2724" s="17"/>
      <c r="G2724" s="17"/>
      <c r="H2724" s="17"/>
      <c r="I2724" s="17"/>
      <c r="J2724" s="17"/>
      <c r="K2724" s="17"/>
      <c r="L2724" s="17"/>
      <c r="M2724" s="17"/>
      <c r="N2724" s="17"/>
      <c r="O2724" s="17"/>
      <c r="P2724" s="17"/>
      <c r="Q2724" s="17"/>
      <c r="R2724" s="17"/>
      <c r="S2724" s="17"/>
      <c r="T2724" s="17"/>
    </row>
    <row r="2725" spans="1:20" x14ac:dyDescent="0.25">
      <c r="A2725" s="17"/>
      <c r="B2725" s="17"/>
      <c r="C2725" s="17"/>
      <c r="D2725" s="17"/>
      <c r="E2725" s="17"/>
      <c r="F2725" s="17"/>
      <c r="G2725" s="17"/>
      <c r="H2725" s="17"/>
      <c r="I2725" s="17"/>
      <c r="J2725" s="17"/>
      <c r="K2725" s="17"/>
      <c r="L2725" s="17"/>
      <c r="M2725" s="17"/>
      <c r="N2725" s="17"/>
      <c r="O2725" s="17"/>
      <c r="P2725" s="17"/>
      <c r="Q2725" s="17"/>
      <c r="R2725" s="17"/>
      <c r="S2725" s="17"/>
      <c r="T2725" s="17"/>
    </row>
    <row r="2726" spans="1:20" x14ac:dyDescent="0.25">
      <c r="A2726" s="17"/>
      <c r="B2726" s="17"/>
      <c r="C2726" s="17"/>
      <c r="D2726" s="17"/>
      <c r="E2726" s="17"/>
      <c r="F2726" s="17"/>
      <c r="G2726" s="17"/>
      <c r="H2726" s="17"/>
      <c r="I2726" s="17"/>
      <c r="J2726" s="17"/>
      <c r="K2726" s="17"/>
      <c r="L2726" s="17"/>
      <c r="M2726" s="17"/>
      <c r="N2726" s="17"/>
      <c r="O2726" s="17"/>
      <c r="P2726" s="17"/>
      <c r="Q2726" s="17"/>
      <c r="R2726" s="17"/>
      <c r="S2726" s="17"/>
      <c r="T2726" s="17"/>
    </row>
    <row r="2727" spans="1:20" x14ac:dyDescent="0.25">
      <c r="A2727" s="17"/>
      <c r="B2727" s="17"/>
      <c r="C2727" s="17"/>
      <c r="D2727" s="17"/>
      <c r="E2727" s="17"/>
      <c r="F2727" s="17"/>
      <c r="G2727" s="17"/>
      <c r="H2727" s="17"/>
      <c r="I2727" s="17"/>
      <c r="J2727" s="17"/>
      <c r="K2727" s="17"/>
      <c r="L2727" s="17"/>
      <c r="M2727" s="17"/>
      <c r="N2727" s="17"/>
      <c r="O2727" s="17"/>
      <c r="P2727" s="17"/>
      <c r="Q2727" s="17"/>
      <c r="R2727" s="17"/>
      <c r="S2727" s="17"/>
      <c r="T2727" s="17"/>
    </row>
    <row r="2728" spans="1:20" x14ac:dyDescent="0.25">
      <c r="A2728" s="17"/>
      <c r="B2728" s="17"/>
      <c r="C2728" s="17"/>
      <c r="D2728" s="17"/>
      <c r="E2728" s="17"/>
      <c r="F2728" s="17"/>
      <c r="G2728" s="17"/>
      <c r="H2728" s="17"/>
      <c r="I2728" s="17"/>
      <c r="J2728" s="17"/>
      <c r="K2728" s="17"/>
      <c r="L2728" s="17"/>
      <c r="M2728" s="17"/>
      <c r="N2728" s="17"/>
      <c r="O2728" s="17"/>
      <c r="P2728" s="17"/>
      <c r="Q2728" s="17"/>
      <c r="R2728" s="17"/>
      <c r="S2728" s="17"/>
      <c r="T2728" s="17"/>
    </row>
    <row r="2729" spans="1:20" x14ac:dyDescent="0.25">
      <c r="A2729" s="17"/>
      <c r="B2729" s="17"/>
      <c r="C2729" s="17"/>
      <c r="D2729" s="17"/>
      <c r="E2729" s="17"/>
      <c r="F2729" s="17"/>
      <c r="G2729" s="17"/>
      <c r="H2729" s="17"/>
      <c r="I2729" s="17"/>
      <c r="J2729" s="17"/>
      <c r="K2729" s="17"/>
      <c r="L2729" s="17"/>
      <c r="M2729" s="17"/>
      <c r="N2729" s="17"/>
      <c r="O2729" s="17"/>
      <c r="P2729" s="17"/>
      <c r="Q2729" s="17"/>
      <c r="R2729" s="17"/>
      <c r="S2729" s="17"/>
      <c r="T2729" s="17"/>
    </row>
    <row r="2730" spans="1:20" x14ac:dyDescent="0.25">
      <c r="A2730" s="17"/>
      <c r="B2730" s="17"/>
      <c r="C2730" s="17"/>
      <c r="D2730" s="17"/>
      <c r="E2730" s="17"/>
      <c r="F2730" s="17"/>
      <c r="G2730" s="17"/>
      <c r="H2730" s="17"/>
      <c r="I2730" s="17"/>
      <c r="J2730" s="17"/>
      <c r="K2730" s="17"/>
      <c r="L2730" s="17"/>
      <c r="M2730" s="17"/>
      <c r="N2730" s="17"/>
      <c r="O2730" s="17"/>
      <c r="P2730" s="17"/>
      <c r="Q2730" s="17"/>
      <c r="R2730" s="17"/>
      <c r="S2730" s="17"/>
      <c r="T2730" s="17"/>
    </row>
    <row r="2731" spans="1:20" x14ac:dyDescent="0.25">
      <c r="A2731" s="17"/>
      <c r="B2731" s="17"/>
      <c r="C2731" s="17"/>
      <c r="D2731" s="17"/>
      <c r="E2731" s="17"/>
      <c r="F2731" s="17"/>
      <c r="G2731" s="17"/>
      <c r="H2731" s="17"/>
      <c r="I2731" s="17"/>
      <c r="J2731" s="17"/>
      <c r="K2731" s="17"/>
      <c r="L2731" s="17"/>
      <c r="M2731" s="17"/>
      <c r="N2731" s="17"/>
      <c r="O2731" s="17"/>
      <c r="P2731" s="17"/>
      <c r="Q2731" s="17"/>
      <c r="R2731" s="17"/>
      <c r="S2731" s="17"/>
      <c r="T2731" s="17"/>
    </row>
    <row r="2732" spans="1:20" x14ac:dyDescent="0.25">
      <c r="A2732" s="17"/>
      <c r="B2732" s="17"/>
      <c r="C2732" s="17"/>
      <c r="D2732" s="17"/>
      <c r="E2732" s="17"/>
      <c r="F2732" s="17"/>
      <c r="G2732" s="17"/>
      <c r="H2732" s="17"/>
      <c r="I2732" s="17"/>
      <c r="J2732" s="17"/>
      <c r="K2732" s="17"/>
      <c r="L2732" s="17"/>
      <c r="M2732" s="17"/>
      <c r="N2732" s="17"/>
      <c r="O2732" s="17"/>
      <c r="P2732" s="17"/>
      <c r="Q2732" s="17"/>
      <c r="R2732" s="17"/>
      <c r="S2732" s="17"/>
      <c r="T2732" s="17"/>
    </row>
    <row r="2733" spans="1:20" x14ac:dyDescent="0.25">
      <c r="A2733" s="17"/>
      <c r="B2733" s="17"/>
      <c r="C2733" s="17"/>
      <c r="D2733" s="17"/>
      <c r="E2733" s="17"/>
      <c r="F2733" s="17"/>
      <c r="G2733" s="17"/>
      <c r="H2733" s="17"/>
      <c r="I2733" s="17"/>
      <c r="J2733" s="17"/>
      <c r="K2733" s="17"/>
      <c r="L2733" s="17"/>
      <c r="M2733" s="17"/>
      <c r="N2733" s="17"/>
      <c r="O2733" s="17"/>
      <c r="P2733" s="17"/>
      <c r="Q2733" s="17"/>
      <c r="R2733" s="17"/>
      <c r="S2733" s="17"/>
      <c r="T2733" s="17"/>
    </row>
    <row r="2734" spans="1:20" x14ac:dyDescent="0.25">
      <c r="A2734" s="17"/>
      <c r="B2734" s="17"/>
      <c r="C2734" s="17"/>
      <c r="D2734" s="17"/>
      <c r="E2734" s="17"/>
      <c r="F2734" s="17"/>
      <c r="G2734" s="17"/>
      <c r="H2734" s="17"/>
      <c r="I2734" s="17"/>
      <c r="J2734" s="17"/>
      <c r="K2734" s="17"/>
      <c r="L2734" s="17"/>
      <c r="M2734" s="17"/>
      <c r="N2734" s="17"/>
      <c r="O2734" s="17"/>
      <c r="P2734" s="17"/>
      <c r="Q2734" s="17"/>
      <c r="R2734" s="17"/>
      <c r="S2734" s="17"/>
      <c r="T2734" s="17"/>
    </row>
    <row r="2735" spans="1:20" x14ac:dyDescent="0.25">
      <c r="A2735" s="17"/>
      <c r="B2735" s="17"/>
      <c r="C2735" s="17"/>
      <c r="D2735" s="17"/>
      <c r="E2735" s="17"/>
      <c r="F2735" s="17"/>
      <c r="G2735" s="17"/>
      <c r="H2735" s="17"/>
      <c r="I2735" s="17"/>
      <c r="J2735" s="17"/>
      <c r="K2735" s="17"/>
      <c r="L2735" s="17"/>
      <c r="M2735" s="17"/>
      <c r="N2735" s="17"/>
      <c r="O2735" s="17"/>
      <c r="P2735" s="17"/>
      <c r="Q2735" s="17"/>
      <c r="R2735" s="17"/>
      <c r="S2735" s="17"/>
      <c r="T2735" s="17"/>
    </row>
    <row r="2736" spans="1:20" x14ac:dyDescent="0.25">
      <c r="A2736" s="17"/>
      <c r="B2736" s="17"/>
      <c r="C2736" s="17"/>
      <c r="D2736" s="17"/>
      <c r="E2736" s="17"/>
      <c r="F2736" s="17"/>
      <c r="G2736" s="17"/>
      <c r="H2736" s="17"/>
      <c r="I2736" s="17"/>
      <c r="J2736" s="17"/>
      <c r="K2736" s="17"/>
      <c r="L2736" s="17"/>
      <c r="M2736" s="17"/>
      <c r="N2736" s="17"/>
      <c r="O2736" s="17"/>
      <c r="P2736" s="17"/>
      <c r="Q2736" s="17"/>
      <c r="R2736" s="17"/>
      <c r="S2736" s="17"/>
      <c r="T2736" s="17"/>
    </row>
    <row r="2737" spans="1:20" x14ac:dyDescent="0.25">
      <c r="A2737" s="17"/>
      <c r="B2737" s="17"/>
      <c r="C2737" s="17"/>
      <c r="D2737" s="17"/>
      <c r="E2737" s="17"/>
      <c r="F2737" s="17"/>
      <c r="G2737" s="17"/>
      <c r="H2737" s="17"/>
      <c r="I2737" s="17"/>
      <c r="J2737" s="17"/>
      <c r="K2737" s="17"/>
      <c r="L2737" s="17"/>
      <c r="M2737" s="17"/>
      <c r="N2737" s="17"/>
      <c r="O2737" s="17"/>
      <c r="P2737" s="17"/>
      <c r="Q2737" s="17"/>
      <c r="R2737" s="17"/>
      <c r="S2737" s="17"/>
      <c r="T2737" s="17"/>
    </row>
    <row r="2738" spans="1:20" x14ac:dyDescent="0.25">
      <c r="A2738" s="17"/>
      <c r="B2738" s="17"/>
      <c r="C2738" s="17"/>
      <c r="D2738" s="17"/>
      <c r="E2738" s="17"/>
      <c r="F2738" s="17"/>
      <c r="G2738" s="17"/>
      <c r="H2738" s="17"/>
      <c r="I2738" s="17"/>
      <c r="J2738" s="17"/>
      <c r="K2738" s="17"/>
      <c r="L2738" s="17"/>
      <c r="M2738" s="17"/>
      <c r="N2738" s="17"/>
      <c r="O2738" s="17"/>
      <c r="P2738" s="17"/>
      <c r="Q2738" s="17"/>
      <c r="R2738" s="17"/>
      <c r="S2738" s="17"/>
      <c r="T2738" s="17"/>
    </row>
    <row r="2739" spans="1:20" x14ac:dyDescent="0.25">
      <c r="A2739" s="17"/>
      <c r="B2739" s="17"/>
      <c r="C2739" s="17"/>
      <c r="D2739" s="17"/>
      <c r="E2739" s="17"/>
      <c r="F2739" s="17"/>
      <c r="G2739" s="17"/>
      <c r="H2739" s="17"/>
      <c r="I2739" s="17"/>
      <c r="J2739" s="17"/>
      <c r="K2739" s="17"/>
      <c r="L2739" s="17"/>
      <c r="M2739" s="17"/>
      <c r="N2739" s="17"/>
      <c r="O2739" s="17"/>
      <c r="P2739" s="17"/>
      <c r="Q2739" s="17"/>
      <c r="R2739" s="17"/>
      <c r="S2739" s="17"/>
      <c r="T2739" s="17"/>
    </row>
    <row r="2740" spans="1:20" x14ac:dyDescent="0.25">
      <c r="A2740" s="17"/>
      <c r="B2740" s="17"/>
      <c r="C2740" s="17"/>
      <c r="D2740" s="17"/>
      <c r="E2740" s="17"/>
      <c r="F2740" s="17"/>
      <c r="G2740" s="17"/>
      <c r="H2740" s="17"/>
      <c r="I2740" s="17"/>
      <c r="J2740" s="17"/>
      <c r="K2740" s="17"/>
      <c r="L2740" s="17"/>
      <c r="M2740" s="17"/>
      <c r="N2740" s="17"/>
      <c r="O2740" s="17"/>
      <c r="P2740" s="17"/>
      <c r="Q2740" s="17"/>
      <c r="R2740" s="17"/>
      <c r="S2740" s="17"/>
      <c r="T2740" s="17"/>
    </row>
    <row r="2741" spans="1:20" x14ac:dyDescent="0.25">
      <c r="A2741" s="17"/>
      <c r="B2741" s="17"/>
      <c r="C2741" s="17"/>
      <c r="D2741" s="17"/>
      <c r="E2741" s="17"/>
      <c r="F2741" s="17"/>
      <c r="G2741" s="17"/>
      <c r="H2741" s="17"/>
      <c r="I2741" s="17"/>
      <c r="J2741" s="17"/>
      <c r="K2741" s="17"/>
      <c r="L2741" s="17"/>
      <c r="M2741" s="17"/>
      <c r="N2741" s="17"/>
      <c r="O2741" s="17"/>
      <c r="P2741" s="17"/>
      <c r="Q2741" s="17"/>
      <c r="R2741" s="17"/>
      <c r="S2741" s="17"/>
      <c r="T2741" s="17"/>
    </row>
    <row r="2742" spans="1:20" x14ac:dyDescent="0.25">
      <c r="A2742" s="17"/>
      <c r="B2742" s="17"/>
      <c r="C2742" s="17"/>
      <c r="D2742" s="17"/>
      <c r="E2742" s="17"/>
      <c r="F2742" s="17"/>
      <c r="G2742" s="17"/>
      <c r="H2742" s="17"/>
      <c r="I2742" s="17"/>
      <c r="J2742" s="17"/>
      <c r="K2742" s="17"/>
      <c r="L2742" s="17"/>
      <c r="M2742" s="17"/>
      <c r="N2742" s="17"/>
      <c r="O2742" s="17"/>
      <c r="P2742" s="17"/>
      <c r="Q2742" s="17"/>
      <c r="R2742" s="17"/>
      <c r="S2742" s="17"/>
      <c r="T2742" s="17"/>
    </row>
    <row r="2743" spans="1:20" x14ac:dyDescent="0.25">
      <c r="A2743" s="17"/>
      <c r="B2743" s="17"/>
      <c r="C2743" s="17"/>
      <c r="D2743" s="17"/>
      <c r="E2743" s="17"/>
      <c r="F2743" s="17"/>
      <c r="G2743" s="17"/>
      <c r="H2743" s="17"/>
      <c r="I2743" s="17"/>
      <c r="J2743" s="17"/>
      <c r="K2743" s="17"/>
      <c r="L2743" s="17"/>
      <c r="M2743" s="17"/>
      <c r="N2743" s="17"/>
      <c r="O2743" s="17"/>
      <c r="P2743" s="17"/>
      <c r="Q2743" s="17"/>
      <c r="R2743" s="17"/>
      <c r="S2743" s="17"/>
      <c r="T2743" s="17"/>
    </row>
    <row r="2744" spans="1:20" x14ac:dyDescent="0.25">
      <c r="A2744" s="17"/>
      <c r="B2744" s="17"/>
      <c r="C2744" s="17"/>
      <c r="D2744" s="17"/>
      <c r="E2744" s="17"/>
      <c r="F2744" s="17"/>
      <c r="G2744" s="17"/>
      <c r="H2744" s="17"/>
      <c r="I2744" s="17"/>
      <c r="J2744" s="17"/>
      <c r="K2744" s="17"/>
      <c r="L2744" s="17"/>
      <c r="M2744" s="17"/>
      <c r="N2744" s="17"/>
      <c r="O2744" s="17"/>
      <c r="P2744" s="17"/>
      <c r="Q2744" s="17"/>
      <c r="R2744" s="17"/>
      <c r="S2744" s="17"/>
      <c r="T2744" s="17"/>
    </row>
    <row r="2745" spans="1:20" x14ac:dyDescent="0.25">
      <c r="A2745" s="17"/>
      <c r="B2745" s="17"/>
      <c r="C2745" s="17"/>
      <c r="D2745" s="17"/>
      <c r="E2745" s="17"/>
      <c r="F2745" s="17"/>
      <c r="G2745" s="17"/>
      <c r="H2745" s="17"/>
      <c r="I2745" s="17"/>
      <c r="J2745" s="17"/>
      <c r="K2745" s="17"/>
      <c r="L2745" s="17"/>
      <c r="M2745" s="17"/>
      <c r="N2745" s="17"/>
      <c r="O2745" s="17"/>
      <c r="P2745" s="17"/>
      <c r="Q2745" s="17"/>
      <c r="R2745" s="17"/>
      <c r="S2745" s="17"/>
      <c r="T2745" s="17"/>
    </row>
    <row r="2746" spans="1:20" x14ac:dyDescent="0.25">
      <c r="A2746" s="17"/>
      <c r="B2746" s="17"/>
      <c r="C2746" s="17"/>
      <c r="D2746" s="17"/>
      <c r="E2746" s="17"/>
      <c r="F2746" s="17"/>
      <c r="G2746" s="17"/>
      <c r="H2746" s="17"/>
      <c r="I2746" s="17"/>
      <c r="J2746" s="17"/>
      <c r="K2746" s="17"/>
      <c r="L2746" s="17"/>
      <c r="M2746" s="17"/>
      <c r="N2746" s="17"/>
      <c r="O2746" s="17"/>
      <c r="P2746" s="17"/>
      <c r="Q2746" s="17"/>
      <c r="R2746" s="17"/>
      <c r="S2746" s="17"/>
      <c r="T2746" s="17"/>
    </row>
    <row r="2747" spans="1:20" x14ac:dyDescent="0.25">
      <c r="A2747" s="17"/>
      <c r="B2747" s="17"/>
      <c r="C2747" s="17"/>
      <c r="D2747" s="17"/>
      <c r="E2747" s="17"/>
      <c r="F2747" s="17"/>
      <c r="G2747" s="17"/>
      <c r="H2747" s="17"/>
      <c r="I2747" s="17"/>
      <c r="J2747" s="17"/>
      <c r="K2747" s="17"/>
      <c r="L2747" s="17"/>
      <c r="M2747" s="17"/>
      <c r="N2747" s="17"/>
      <c r="O2747" s="17"/>
      <c r="P2747" s="17"/>
      <c r="Q2747" s="17"/>
      <c r="R2747" s="17"/>
      <c r="S2747" s="17"/>
      <c r="T2747" s="17"/>
    </row>
    <row r="2748" spans="1:20" x14ac:dyDescent="0.25">
      <c r="A2748" s="17"/>
      <c r="B2748" s="17"/>
      <c r="C2748" s="17"/>
      <c r="D2748" s="17"/>
      <c r="E2748" s="17"/>
      <c r="F2748" s="17"/>
      <c r="G2748" s="17"/>
      <c r="H2748" s="17"/>
      <c r="I2748" s="17"/>
      <c r="J2748" s="17"/>
      <c r="K2748" s="17"/>
      <c r="L2748" s="17"/>
      <c r="M2748" s="17"/>
      <c r="N2748" s="17"/>
      <c r="O2748" s="17"/>
      <c r="P2748" s="17"/>
      <c r="Q2748" s="17"/>
      <c r="R2748" s="17"/>
      <c r="S2748" s="17"/>
      <c r="T2748" s="17"/>
    </row>
    <row r="2749" spans="1:20" x14ac:dyDescent="0.25">
      <c r="A2749" s="17"/>
      <c r="B2749" s="17"/>
      <c r="C2749" s="17"/>
      <c r="D2749" s="17"/>
      <c r="E2749" s="17"/>
      <c r="F2749" s="17"/>
      <c r="G2749" s="17"/>
      <c r="H2749" s="17"/>
      <c r="I2749" s="17"/>
      <c r="J2749" s="17"/>
      <c r="K2749" s="17"/>
      <c r="L2749" s="17"/>
      <c r="M2749" s="17"/>
      <c r="N2749" s="17"/>
      <c r="O2749" s="17"/>
      <c r="P2749" s="17"/>
      <c r="Q2749" s="17"/>
      <c r="R2749" s="17"/>
      <c r="S2749" s="17"/>
      <c r="T2749" s="17"/>
    </row>
    <row r="2750" spans="1:20" x14ac:dyDescent="0.25">
      <c r="A2750" s="17"/>
      <c r="B2750" s="17"/>
      <c r="C2750" s="17"/>
      <c r="D2750" s="17"/>
      <c r="E2750" s="17"/>
      <c r="F2750" s="17"/>
      <c r="G2750" s="17"/>
      <c r="H2750" s="17"/>
      <c r="I2750" s="17"/>
      <c r="J2750" s="17"/>
      <c r="K2750" s="17"/>
      <c r="L2750" s="17"/>
      <c r="M2750" s="17"/>
      <c r="N2750" s="17"/>
      <c r="O2750" s="17"/>
      <c r="P2750" s="17"/>
      <c r="Q2750" s="17"/>
      <c r="R2750" s="17"/>
      <c r="S2750" s="17"/>
      <c r="T2750" s="17"/>
    </row>
    <row r="2751" spans="1:20" x14ac:dyDescent="0.25">
      <c r="A2751" s="17"/>
      <c r="B2751" s="17"/>
      <c r="C2751" s="17"/>
      <c r="D2751" s="17"/>
      <c r="E2751" s="17"/>
      <c r="F2751" s="17"/>
      <c r="G2751" s="17"/>
      <c r="H2751" s="17"/>
      <c r="I2751" s="17"/>
      <c r="J2751" s="17"/>
      <c r="K2751" s="17"/>
      <c r="L2751" s="17"/>
      <c r="M2751" s="17"/>
      <c r="N2751" s="17"/>
      <c r="O2751" s="17"/>
      <c r="P2751" s="17"/>
      <c r="Q2751" s="17"/>
      <c r="R2751" s="17"/>
      <c r="S2751" s="17"/>
      <c r="T2751" s="17"/>
    </row>
    <row r="2752" spans="1:20" x14ac:dyDescent="0.25">
      <c r="A2752" s="17"/>
      <c r="B2752" s="17"/>
      <c r="C2752" s="17"/>
      <c r="D2752" s="17"/>
      <c r="E2752" s="17"/>
      <c r="F2752" s="17"/>
      <c r="G2752" s="17"/>
      <c r="H2752" s="17"/>
      <c r="I2752" s="17"/>
      <c r="J2752" s="17"/>
      <c r="K2752" s="17"/>
      <c r="L2752" s="17"/>
      <c r="M2752" s="17"/>
      <c r="N2752" s="17"/>
      <c r="O2752" s="17"/>
      <c r="P2752" s="17"/>
      <c r="Q2752" s="17"/>
      <c r="R2752" s="17"/>
      <c r="S2752" s="17"/>
      <c r="T2752" s="17"/>
    </row>
    <row r="2753" spans="1:20" x14ac:dyDescent="0.25">
      <c r="A2753" s="17"/>
      <c r="B2753" s="17"/>
      <c r="C2753" s="17"/>
      <c r="D2753" s="17"/>
      <c r="E2753" s="17"/>
      <c r="F2753" s="17"/>
      <c r="G2753" s="17"/>
      <c r="H2753" s="17"/>
      <c r="I2753" s="17"/>
      <c r="J2753" s="17"/>
      <c r="K2753" s="17"/>
      <c r="L2753" s="17"/>
      <c r="M2753" s="17"/>
      <c r="N2753" s="17"/>
      <c r="O2753" s="17"/>
      <c r="P2753" s="17"/>
      <c r="Q2753" s="17"/>
      <c r="R2753" s="17"/>
      <c r="S2753" s="17"/>
      <c r="T2753" s="17"/>
    </row>
    <row r="2754" spans="1:20" x14ac:dyDescent="0.25">
      <c r="A2754" s="17"/>
      <c r="B2754" s="17"/>
      <c r="C2754" s="17"/>
      <c r="D2754" s="17"/>
      <c r="E2754" s="17"/>
      <c r="F2754" s="17"/>
      <c r="G2754" s="17"/>
      <c r="H2754" s="17"/>
      <c r="I2754" s="17"/>
      <c r="J2754" s="17"/>
      <c r="K2754" s="17"/>
      <c r="L2754" s="17"/>
      <c r="M2754" s="17"/>
      <c r="N2754" s="17"/>
      <c r="O2754" s="17"/>
      <c r="P2754" s="17"/>
      <c r="Q2754" s="17"/>
      <c r="R2754" s="17"/>
      <c r="S2754" s="17"/>
      <c r="T2754" s="17"/>
    </row>
    <row r="2755" spans="1:20" x14ac:dyDescent="0.25">
      <c r="A2755" s="17"/>
      <c r="B2755" s="17"/>
      <c r="C2755" s="17"/>
      <c r="D2755" s="17"/>
      <c r="E2755" s="17"/>
      <c r="F2755" s="17"/>
      <c r="G2755" s="17"/>
      <c r="H2755" s="17"/>
      <c r="I2755" s="17"/>
      <c r="J2755" s="17"/>
      <c r="K2755" s="17"/>
      <c r="L2755" s="17"/>
      <c r="M2755" s="17"/>
      <c r="N2755" s="17"/>
      <c r="O2755" s="17"/>
      <c r="P2755" s="17"/>
      <c r="Q2755" s="17"/>
      <c r="R2755" s="17"/>
      <c r="S2755" s="17"/>
      <c r="T2755" s="17"/>
    </row>
    <row r="2756" spans="1:20" x14ac:dyDescent="0.25">
      <c r="A2756" s="17"/>
      <c r="B2756" s="17"/>
      <c r="C2756" s="17"/>
      <c r="D2756" s="17"/>
      <c r="E2756" s="17"/>
      <c r="F2756" s="17"/>
      <c r="G2756" s="17"/>
      <c r="H2756" s="17"/>
      <c r="I2756" s="17"/>
      <c r="J2756" s="17"/>
      <c r="K2756" s="17"/>
      <c r="L2756" s="17"/>
      <c r="M2756" s="17"/>
      <c r="N2756" s="17"/>
      <c r="O2756" s="17"/>
      <c r="P2756" s="17"/>
      <c r="Q2756" s="17"/>
      <c r="R2756" s="17"/>
      <c r="S2756" s="17"/>
      <c r="T2756" s="17"/>
    </row>
    <row r="2757" spans="1:20" x14ac:dyDescent="0.25">
      <c r="A2757" s="17"/>
      <c r="B2757" s="17"/>
      <c r="C2757" s="17"/>
      <c r="D2757" s="17"/>
      <c r="E2757" s="17"/>
      <c r="F2757" s="17"/>
      <c r="G2757" s="17"/>
      <c r="H2757" s="17"/>
      <c r="I2757" s="17"/>
      <c r="J2757" s="17"/>
      <c r="K2757" s="17"/>
      <c r="L2757" s="17"/>
      <c r="M2757" s="17"/>
      <c r="N2757" s="17"/>
      <c r="O2757" s="17"/>
      <c r="P2757" s="17"/>
      <c r="Q2757" s="17"/>
      <c r="R2757" s="17"/>
      <c r="S2757" s="17"/>
      <c r="T2757" s="17"/>
    </row>
    <row r="2758" spans="1:20" x14ac:dyDescent="0.25">
      <c r="A2758" s="17"/>
      <c r="B2758" s="17"/>
      <c r="C2758" s="17"/>
      <c r="D2758" s="17"/>
      <c r="E2758" s="17"/>
      <c r="F2758" s="17"/>
      <c r="G2758" s="17"/>
      <c r="H2758" s="17"/>
      <c r="I2758" s="17"/>
      <c r="J2758" s="17"/>
      <c r="K2758" s="17"/>
      <c r="L2758" s="17"/>
      <c r="M2758" s="17"/>
      <c r="N2758" s="17"/>
      <c r="O2758" s="17"/>
      <c r="P2758" s="17"/>
      <c r="Q2758" s="17"/>
      <c r="R2758" s="17"/>
      <c r="S2758" s="17"/>
      <c r="T2758" s="17"/>
    </row>
    <row r="2759" spans="1:20" x14ac:dyDescent="0.25">
      <c r="A2759" s="17"/>
      <c r="B2759" s="17"/>
      <c r="C2759" s="17"/>
      <c r="D2759" s="17"/>
      <c r="E2759" s="17"/>
      <c r="F2759" s="17"/>
      <c r="G2759" s="17"/>
      <c r="H2759" s="17"/>
      <c r="I2759" s="17"/>
      <c r="J2759" s="17"/>
      <c r="K2759" s="17"/>
      <c r="L2759" s="17"/>
      <c r="M2759" s="17"/>
      <c r="N2759" s="17"/>
      <c r="O2759" s="17"/>
      <c r="P2759" s="17"/>
      <c r="Q2759" s="17"/>
      <c r="R2759" s="17"/>
      <c r="S2759" s="17"/>
      <c r="T2759" s="17"/>
    </row>
    <row r="2760" spans="1:20" x14ac:dyDescent="0.25">
      <c r="A2760" s="17"/>
      <c r="B2760" s="17"/>
      <c r="C2760" s="17"/>
      <c r="D2760" s="17"/>
      <c r="E2760" s="17"/>
      <c r="F2760" s="17"/>
      <c r="G2760" s="17"/>
      <c r="H2760" s="17"/>
      <c r="I2760" s="17"/>
      <c r="J2760" s="17"/>
      <c r="K2760" s="17"/>
      <c r="L2760" s="17"/>
      <c r="M2760" s="17"/>
      <c r="N2760" s="17"/>
      <c r="O2760" s="17"/>
      <c r="P2760" s="17"/>
      <c r="Q2760" s="17"/>
      <c r="R2760" s="17"/>
      <c r="S2760" s="17"/>
      <c r="T2760" s="17"/>
    </row>
    <row r="2761" spans="1:20" x14ac:dyDescent="0.25">
      <c r="A2761" s="17"/>
      <c r="B2761" s="17"/>
      <c r="C2761" s="17"/>
      <c r="D2761" s="17"/>
      <c r="E2761" s="17"/>
      <c r="F2761" s="17"/>
      <c r="G2761" s="17"/>
      <c r="H2761" s="17"/>
      <c r="I2761" s="17"/>
      <c r="J2761" s="17"/>
      <c r="K2761" s="17"/>
      <c r="L2761" s="17"/>
      <c r="M2761" s="17"/>
      <c r="N2761" s="17"/>
      <c r="O2761" s="17"/>
      <c r="P2761" s="17"/>
      <c r="Q2761" s="17"/>
      <c r="R2761" s="17"/>
      <c r="S2761" s="17"/>
      <c r="T2761" s="17"/>
    </row>
    <row r="2762" spans="1:20" x14ac:dyDescent="0.25">
      <c r="A2762" s="17"/>
      <c r="B2762" s="17"/>
      <c r="C2762" s="17"/>
      <c r="D2762" s="17"/>
      <c r="E2762" s="17"/>
      <c r="F2762" s="17"/>
      <c r="G2762" s="17"/>
      <c r="H2762" s="17"/>
      <c r="I2762" s="17"/>
      <c r="J2762" s="17"/>
      <c r="K2762" s="17"/>
      <c r="L2762" s="17"/>
      <c r="M2762" s="17"/>
      <c r="N2762" s="17"/>
      <c r="O2762" s="17"/>
      <c r="P2762" s="17"/>
      <c r="Q2762" s="17"/>
      <c r="R2762" s="17"/>
      <c r="S2762" s="17"/>
      <c r="T2762" s="17"/>
    </row>
    <row r="2763" spans="1:20" x14ac:dyDescent="0.25">
      <c r="A2763" s="17"/>
      <c r="B2763" s="17"/>
      <c r="C2763" s="17"/>
      <c r="D2763" s="17"/>
      <c r="E2763" s="17"/>
      <c r="F2763" s="17"/>
      <c r="G2763" s="17"/>
      <c r="H2763" s="17"/>
      <c r="I2763" s="17"/>
      <c r="J2763" s="17"/>
      <c r="K2763" s="17"/>
      <c r="L2763" s="17"/>
      <c r="M2763" s="17"/>
      <c r="N2763" s="17"/>
      <c r="O2763" s="17"/>
      <c r="P2763" s="17"/>
      <c r="Q2763" s="17"/>
      <c r="R2763" s="17"/>
      <c r="S2763" s="17"/>
      <c r="T2763" s="17"/>
    </row>
    <row r="2764" spans="1:20" x14ac:dyDescent="0.25">
      <c r="A2764" s="17"/>
      <c r="B2764" s="17"/>
      <c r="C2764" s="17"/>
      <c r="D2764" s="17"/>
      <c r="E2764" s="17"/>
      <c r="F2764" s="17"/>
      <c r="G2764" s="17"/>
      <c r="H2764" s="17"/>
      <c r="I2764" s="17"/>
      <c r="J2764" s="17"/>
      <c r="K2764" s="17"/>
      <c r="L2764" s="17"/>
      <c r="M2764" s="17"/>
      <c r="N2764" s="17"/>
      <c r="O2764" s="17"/>
      <c r="P2764" s="17"/>
      <c r="Q2764" s="17"/>
      <c r="R2764" s="17"/>
      <c r="S2764" s="17"/>
      <c r="T2764" s="17"/>
    </row>
    <row r="2765" spans="1:20" x14ac:dyDescent="0.25">
      <c r="A2765" s="17"/>
      <c r="B2765" s="17"/>
      <c r="C2765" s="17"/>
      <c r="D2765" s="17"/>
      <c r="E2765" s="17"/>
      <c r="F2765" s="17"/>
      <c r="G2765" s="17"/>
      <c r="H2765" s="17"/>
      <c r="I2765" s="17"/>
      <c r="J2765" s="17"/>
      <c r="K2765" s="17"/>
      <c r="L2765" s="17"/>
      <c r="M2765" s="17"/>
      <c r="N2765" s="17"/>
      <c r="O2765" s="17"/>
      <c r="P2765" s="17"/>
      <c r="Q2765" s="17"/>
      <c r="R2765" s="17"/>
      <c r="S2765" s="17"/>
      <c r="T2765" s="17"/>
    </row>
    <row r="2766" spans="1:20" x14ac:dyDescent="0.25">
      <c r="A2766" s="17"/>
      <c r="B2766" s="17"/>
      <c r="C2766" s="17"/>
      <c r="D2766" s="17"/>
      <c r="E2766" s="17"/>
      <c r="F2766" s="17"/>
      <c r="G2766" s="17"/>
      <c r="H2766" s="17"/>
      <c r="I2766" s="17"/>
      <c r="J2766" s="17"/>
      <c r="K2766" s="17"/>
      <c r="L2766" s="17"/>
      <c r="M2766" s="17"/>
      <c r="N2766" s="17"/>
      <c r="O2766" s="17"/>
      <c r="P2766" s="17"/>
      <c r="Q2766" s="17"/>
      <c r="R2766" s="17"/>
      <c r="S2766" s="17"/>
      <c r="T2766" s="17"/>
    </row>
    <row r="2767" spans="1:20" x14ac:dyDescent="0.25">
      <c r="A2767" s="17"/>
      <c r="B2767" s="17"/>
      <c r="C2767" s="17"/>
      <c r="D2767" s="17"/>
      <c r="E2767" s="17"/>
      <c r="F2767" s="17"/>
      <c r="G2767" s="17"/>
      <c r="H2767" s="17"/>
      <c r="I2767" s="17"/>
      <c r="J2767" s="17"/>
      <c r="K2767" s="17"/>
      <c r="L2767" s="17"/>
      <c r="M2767" s="17"/>
      <c r="N2767" s="17"/>
      <c r="O2767" s="17"/>
      <c r="P2767" s="17"/>
      <c r="Q2767" s="17"/>
      <c r="R2767" s="17"/>
      <c r="S2767" s="17"/>
      <c r="T2767" s="17"/>
    </row>
    <row r="2768" spans="1:20" x14ac:dyDescent="0.25">
      <c r="A2768" s="17"/>
      <c r="B2768" s="17"/>
      <c r="C2768" s="17"/>
      <c r="D2768" s="17"/>
      <c r="E2768" s="17"/>
      <c r="F2768" s="17"/>
      <c r="G2768" s="17"/>
      <c r="H2768" s="17"/>
      <c r="I2768" s="17"/>
      <c r="J2768" s="17"/>
      <c r="K2768" s="17"/>
      <c r="L2768" s="17"/>
      <c r="M2768" s="17"/>
      <c r="N2768" s="17"/>
      <c r="O2768" s="17"/>
      <c r="P2768" s="17"/>
      <c r="Q2768" s="17"/>
      <c r="R2768" s="17"/>
      <c r="S2768" s="17"/>
      <c r="T2768" s="17"/>
    </row>
    <row r="2769" spans="1:20" x14ac:dyDescent="0.25">
      <c r="A2769" s="17"/>
      <c r="B2769" s="17"/>
      <c r="C2769" s="17"/>
      <c r="D2769" s="17"/>
      <c r="E2769" s="17"/>
      <c r="F2769" s="17"/>
      <c r="G2769" s="17"/>
      <c r="H2769" s="17"/>
      <c r="I2769" s="17"/>
      <c r="J2769" s="17"/>
      <c r="K2769" s="17"/>
      <c r="L2769" s="17"/>
      <c r="M2769" s="17"/>
      <c r="N2769" s="17"/>
      <c r="O2769" s="17"/>
      <c r="P2769" s="17"/>
      <c r="Q2769" s="17"/>
      <c r="R2769" s="17"/>
      <c r="S2769" s="17"/>
      <c r="T2769" s="17"/>
    </row>
    <row r="2770" spans="1:20" x14ac:dyDescent="0.25">
      <c r="A2770" s="17"/>
      <c r="B2770" s="17"/>
      <c r="C2770" s="17"/>
      <c r="D2770" s="17"/>
      <c r="E2770" s="17"/>
      <c r="F2770" s="17"/>
      <c r="G2770" s="17"/>
      <c r="H2770" s="17"/>
      <c r="I2770" s="17"/>
      <c r="J2770" s="17"/>
      <c r="K2770" s="17"/>
      <c r="L2770" s="17"/>
      <c r="M2770" s="17"/>
      <c r="N2770" s="17"/>
      <c r="O2770" s="17"/>
      <c r="P2770" s="17"/>
      <c r="Q2770" s="17"/>
      <c r="R2770" s="17"/>
      <c r="S2770" s="17"/>
      <c r="T2770" s="17"/>
    </row>
    <row r="2771" spans="1:20" x14ac:dyDescent="0.25">
      <c r="A2771" s="17"/>
      <c r="B2771" s="17"/>
      <c r="C2771" s="17"/>
      <c r="D2771" s="17"/>
      <c r="E2771" s="17"/>
      <c r="F2771" s="17"/>
      <c r="G2771" s="17"/>
      <c r="H2771" s="17"/>
      <c r="I2771" s="17"/>
      <c r="J2771" s="17"/>
      <c r="K2771" s="17"/>
      <c r="L2771" s="17"/>
      <c r="M2771" s="17"/>
      <c r="N2771" s="17"/>
      <c r="O2771" s="17"/>
      <c r="P2771" s="17"/>
      <c r="Q2771" s="17"/>
      <c r="R2771" s="17"/>
      <c r="S2771" s="17"/>
      <c r="T2771" s="17"/>
    </row>
    <row r="2772" spans="1:20" x14ac:dyDescent="0.25">
      <c r="A2772" s="17"/>
      <c r="B2772" s="17"/>
      <c r="C2772" s="17"/>
      <c r="D2772" s="17"/>
      <c r="E2772" s="17"/>
      <c r="F2772" s="17"/>
      <c r="G2772" s="17"/>
      <c r="H2772" s="17"/>
      <c r="I2772" s="17"/>
      <c r="J2772" s="17"/>
      <c r="K2772" s="17"/>
      <c r="L2772" s="17"/>
      <c r="M2772" s="17"/>
      <c r="N2772" s="17"/>
      <c r="O2772" s="17"/>
      <c r="P2772" s="17"/>
      <c r="Q2772" s="17"/>
      <c r="R2772" s="17"/>
      <c r="S2772" s="17"/>
      <c r="T2772" s="17"/>
    </row>
    <row r="2773" spans="1:20" x14ac:dyDescent="0.25">
      <c r="A2773" s="17"/>
      <c r="B2773" s="17"/>
      <c r="C2773" s="17"/>
      <c r="D2773" s="17"/>
      <c r="E2773" s="17"/>
      <c r="F2773" s="17"/>
      <c r="G2773" s="17"/>
      <c r="H2773" s="17"/>
      <c r="I2773" s="17"/>
      <c r="J2773" s="17"/>
      <c r="K2773" s="17"/>
      <c r="L2773" s="17"/>
      <c r="M2773" s="17"/>
      <c r="N2773" s="17"/>
      <c r="O2773" s="17"/>
      <c r="P2773" s="17"/>
      <c r="Q2773" s="17"/>
      <c r="R2773" s="17"/>
      <c r="S2773" s="17"/>
      <c r="T2773" s="17"/>
    </row>
    <row r="2774" spans="1:20" x14ac:dyDescent="0.25">
      <c r="A2774" s="17"/>
      <c r="B2774" s="17"/>
      <c r="C2774" s="17"/>
      <c r="D2774" s="17"/>
      <c r="E2774" s="17"/>
      <c r="F2774" s="17"/>
      <c r="G2774" s="17"/>
      <c r="H2774" s="17"/>
      <c r="I2774" s="17"/>
      <c r="J2774" s="17"/>
      <c r="K2774" s="17"/>
      <c r="L2774" s="17"/>
      <c r="M2774" s="17"/>
      <c r="N2774" s="17"/>
      <c r="O2774" s="17"/>
      <c r="P2774" s="17"/>
      <c r="Q2774" s="17"/>
      <c r="R2774" s="17"/>
      <c r="S2774" s="17"/>
      <c r="T2774" s="17"/>
    </row>
    <row r="2775" spans="1:20" x14ac:dyDescent="0.25">
      <c r="A2775" s="17"/>
      <c r="B2775" s="17"/>
      <c r="C2775" s="17"/>
      <c r="D2775" s="17"/>
      <c r="E2775" s="17"/>
      <c r="F2775" s="17"/>
      <c r="G2775" s="17"/>
      <c r="H2775" s="17"/>
      <c r="I2775" s="17"/>
      <c r="J2775" s="17"/>
      <c r="K2775" s="17"/>
      <c r="L2775" s="17"/>
      <c r="M2775" s="17"/>
      <c r="N2775" s="17"/>
      <c r="O2775" s="17"/>
      <c r="P2775" s="17"/>
      <c r="Q2775" s="17"/>
      <c r="R2775" s="17"/>
      <c r="S2775" s="17"/>
      <c r="T2775" s="17"/>
    </row>
    <row r="2776" spans="1:20" x14ac:dyDescent="0.25">
      <c r="A2776" s="17"/>
      <c r="B2776" s="17"/>
      <c r="C2776" s="17"/>
      <c r="D2776" s="17"/>
      <c r="E2776" s="17"/>
      <c r="F2776" s="17"/>
      <c r="G2776" s="17"/>
      <c r="H2776" s="17"/>
      <c r="I2776" s="17"/>
      <c r="J2776" s="17"/>
      <c r="K2776" s="17"/>
      <c r="L2776" s="17"/>
      <c r="M2776" s="17"/>
      <c r="N2776" s="17"/>
      <c r="O2776" s="17"/>
      <c r="P2776" s="17"/>
      <c r="Q2776" s="17"/>
      <c r="R2776" s="17"/>
      <c r="S2776" s="17"/>
      <c r="T2776" s="17"/>
    </row>
    <row r="2777" spans="1:20" x14ac:dyDescent="0.25">
      <c r="A2777" s="17"/>
      <c r="B2777" s="17"/>
      <c r="C2777" s="17"/>
      <c r="D2777" s="17"/>
      <c r="E2777" s="17"/>
      <c r="F2777" s="17"/>
      <c r="G2777" s="17"/>
      <c r="H2777" s="17"/>
      <c r="I2777" s="17"/>
      <c r="J2777" s="17"/>
      <c r="K2777" s="17"/>
      <c r="L2777" s="17"/>
      <c r="M2777" s="17"/>
      <c r="N2777" s="17"/>
      <c r="O2777" s="17"/>
      <c r="P2777" s="17"/>
      <c r="Q2777" s="17"/>
      <c r="R2777" s="17"/>
      <c r="S2777" s="17"/>
      <c r="T2777" s="17"/>
    </row>
    <row r="2778" spans="1:20" x14ac:dyDescent="0.25">
      <c r="A2778" s="17"/>
      <c r="B2778" s="17"/>
      <c r="C2778" s="17"/>
      <c r="D2778" s="17"/>
      <c r="E2778" s="17"/>
      <c r="F2778" s="17"/>
      <c r="G2778" s="17"/>
      <c r="H2778" s="17"/>
      <c r="I2778" s="17"/>
      <c r="J2778" s="17"/>
      <c r="K2778" s="17"/>
      <c r="L2778" s="17"/>
      <c r="M2778" s="17"/>
      <c r="N2778" s="17"/>
      <c r="O2778" s="17"/>
      <c r="P2778" s="17"/>
      <c r="Q2778" s="17"/>
      <c r="R2778" s="17"/>
      <c r="S2778" s="17"/>
      <c r="T2778" s="17"/>
    </row>
    <row r="2779" spans="1:20" x14ac:dyDescent="0.25">
      <c r="A2779" s="17"/>
      <c r="B2779" s="17"/>
      <c r="C2779" s="17"/>
      <c r="D2779" s="17"/>
      <c r="E2779" s="17"/>
      <c r="F2779" s="17"/>
      <c r="G2779" s="17"/>
      <c r="H2779" s="17"/>
      <c r="I2779" s="17"/>
      <c r="J2779" s="17"/>
      <c r="K2779" s="17"/>
      <c r="L2779" s="17"/>
      <c r="M2779" s="17"/>
      <c r="N2779" s="17"/>
      <c r="O2779" s="17"/>
      <c r="P2779" s="17"/>
      <c r="Q2779" s="17"/>
      <c r="R2779" s="17"/>
      <c r="S2779" s="17"/>
      <c r="T2779" s="17"/>
    </row>
    <row r="2780" spans="1:20" x14ac:dyDescent="0.25">
      <c r="A2780" s="17"/>
      <c r="B2780" s="17"/>
      <c r="C2780" s="17"/>
      <c r="D2780" s="17"/>
      <c r="E2780" s="17"/>
      <c r="F2780" s="17"/>
      <c r="G2780" s="17"/>
      <c r="H2780" s="17"/>
      <c r="I2780" s="17"/>
      <c r="J2780" s="17"/>
      <c r="K2780" s="17"/>
      <c r="L2780" s="17"/>
      <c r="M2780" s="17"/>
      <c r="N2780" s="17"/>
      <c r="O2780" s="17"/>
      <c r="P2780" s="17"/>
      <c r="Q2780" s="17"/>
      <c r="R2780" s="17"/>
      <c r="S2780" s="17"/>
      <c r="T2780" s="17"/>
    </row>
    <row r="2781" spans="1:20" x14ac:dyDescent="0.25">
      <c r="A2781" s="17"/>
      <c r="B2781" s="17"/>
      <c r="C2781" s="17"/>
      <c r="D2781" s="17"/>
      <c r="E2781" s="17"/>
      <c r="F2781" s="17"/>
      <c r="G2781" s="17"/>
      <c r="H2781" s="17"/>
      <c r="I2781" s="17"/>
      <c r="J2781" s="17"/>
      <c r="K2781" s="17"/>
      <c r="L2781" s="17"/>
      <c r="M2781" s="17"/>
      <c r="N2781" s="17"/>
      <c r="O2781" s="17"/>
      <c r="P2781" s="17"/>
      <c r="Q2781" s="17"/>
      <c r="R2781" s="17"/>
      <c r="S2781" s="17"/>
      <c r="T2781" s="17"/>
    </row>
    <row r="2782" spans="1:20" x14ac:dyDescent="0.25">
      <c r="A2782" s="17"/>
      <c r="B2782" s="17"/>
      <c r="C2782" s="17"/>
      <c r="D2782" s="17"/>
      <c r="E2782" s="17"/>
      <c r="F2782" s="17"/>
      <c r="G2782" s="17"/>
      <c r="H2782" s="17"/>
      <c r="I2782" s="17"/>
      <c r="J2782" s="17"/>
      <c r="K2782" s="17"/>
      <c r="L2782" s="17"/>
      <c r="M2782" s="17"/>
      <c r="N2782" s="17"/>
      <c r="O2782" s="17"/>
      <c r="P2782" s="17"/>
      <c r="Q2782" s="17"/>
      <c r="R2782" s="17"/>
      <c r="S2782" s="17"/>
      <c r="T2782" s="17"/>
    </row>
    <row r="2783" spans="1:20" x14ac:dyDescent="0.25">
      <c r="A2783" s="17"/>
      <c r="B2783" s="17"/>
      <c r="C2783" s="17"/>
      <c r="D2783" s="17"/>
      <c r="E2783" s="17"/>
      <c r="F2783" s="17"/>
      <c r="G2783" s="17"/>
      <c r="H2783" s="17"/>
      <c r="I2783" s="17"/>
      <c r="J2783" s="17"/>
      <c r="K2783" s="17"/>
      <c r="L2783" s="17"/>
      <c r="M2783" s="17"/>
      <c r="N2783" s="17"/>
      <c r="O2783" s="17"/>
      <c r="P2783" s="17"/>
      <c r="Q2783" s="17"/>
      <c r="R2783" s="17"/>
      <c r="S2783" s="17"/>
      <c r="T2783" s="17"/>
    </row>
    <row r="2784" spans="1:20" x14ac:dyDescent="0.25">
      <c r="A2784" s="17"/>
      <c r="B2784" s="17"/>
      <c r="C2784" s="17"/>
      <c r="D2784" s="17"/>
      <c r="E2784" s="17"/>
      <c r="F2784" s="17"/>
      <c r="G2784" s="17"/>
      <c r="H2784" s="17"/>
      <c r="I2784" s="17"/>
      <c r="J2784" s="17"/>
      <c r="K2784" s="17"/>
      <c r="L2784" s="17"/>
      <c r="M2784" s="17"/>
      <c r="N2784" s="17"/>
      <c r="O2784" s="17"/>
      <c r="P2784" s="17"/>
      <c r="Q2784" s="17"/>
      <c r="R2784" s="17"/>
      <c r="S2784" s="17"/>
      <c r="T2784" s="17"/>
    </row>
    <row r="2785" spans="1:20" x14ac:dyDescent="0.25">
      <c r="A2785" s="17"/>
      <c r="B2785" s="17"/>
      <c r="C2785" s="17"/>
      <c r="D2785" s="17"/>
      <c r="E2785" s="17"/>
      <c r="F2785" s="17"/>
      <c r="G2785" s="17"/>
      <c r="H2785" s="17"/>
      <c r="I2785" s="17"/>
      <c r="J2785" s="17"/>
      <c r="K2785" s="17"/>
      <c r="L2785" s="17"/>
      <c r="M2785" s="17"/>
      <c r="N2785" s="17"/>
      <c r="O2785" s="17"/>
      <c r="P2785" s="17"/>
      <c r="Q2785" s="17"/>
      <c r="R2785" s="17"/>
      <c r="S2785" s="17"/>
      <c r="T2785" s="17"/>
    </row>
    <row r="2786" spans="1:20" x14ac:dyDescent="0.25">
      <c r="A2786" s="17"/>
      <c r="B2786" s="17"/>
      <c r="C2786" s="17"/>
      <c r="D2786" s="17"/>
      <c r="E2786" s="17"/>
      <c r="F2786" s="17"/>
      <c r="G2786" s="17"/>
      <c r="H2786" s="17"/>
      <c r="I2786" s="17"/>
      <c r="J2786" s="17"/>
      <c r="K2786" s="17"/>
      <c r="L2786" s="17"/>
      <c r="M2786" s="17"/>
      <c r="N2786" s="17"/>
      <c r="O2786" s="17"/>
      <c r="P2786" s="17"/>
      <c r="Q2786" s="17"/>
      <c r="R2786" s="17"/>
      <c r="S2786" s="17"/>
      <c r="T2786" s="17"/>
    </row>
    <row r="2787" spans="1:20" x14ac:dyDescent="0.25">
      <c r="A2787" s="17"/>
      <c r="B2787" s="17"/>
      <c r="C2787" s="17"/>
      <c r="D2787" s="17"/>
      <c r="E2787" s="17"/>
      <c r="F2787" s="17"/>
      <c r="G2787" s="17"/>
      <c r="H2787" s="17"/>
      <c r="I2787" s="17"/>
      <c r="J2787" s="17"/>
      <c r="K2787" s="17"/>
      <c r="L2787" s="17"/>
      <c r="M2787" s="17"/>
      <c r="N2787" s="17"/>
      <c r="O2787" s="17"/>
      <c r="P2787" s="17"/>
      <c r="Q2787" s="17"/>
      <c r="R2787" s="17"/>
      <c r="S2787" s="17"/>
      <c r="T2787" s="17"/>
    </row>
    <row r="2788" spans="1:20" x14ac:dyDescent="0.25">
      <c r="A2788" s="17"/>
      <c r="B2788" s="17"/>
      <c r="C2788" s="17"/>
      <c r="D2788" s="17"/>
      <c r="E2788" s="17"/>
      <c r="F2788" s="17"/>
      <c r="G2788" s="17"/>
      <c r="H2788" s="17"/>
      <c r="I2788" s="17"/>
      <c r="J2788" s="17"/>
      <c r="K2788" s="17"/>
      <c r="L2788" s="17"/>
      <c r="M2788" s="17"/>
      <c r="N2788" s="17"/>
      <c r="O2788" s="17"/>
      <c r="P2788" s="17"/>
      <c r="Q2788" s="17"/>
      <c r="R2788" s="17"/>
      <c r="S2788" s="17"/>
      <c r="T2788" s="17"/>
    </row>
    <row r="2789" spans="1:20" x14ac:dyDescent="0.25">
      <c r="A2789" s="17"/>
      <c r="B2789" s="17"/>
      <c r="C2789" s="17"/>
      <c r="D2789" s="17"/>
      <c r="E2789" s="17"/>
      <c r="F2789" s="17"/>
      <c r="G2789" s="17"/>
      <c r="H2789" s="17"/>
      <c r="I2789" s="17"/>
      <c r="J2789" s="17"/>
      <c r="K2789" s="17"/>
      <c r="L2789" s="17"/>
      <c r="M2789" s="17"/>
      <c r="N2789" s="17"/>
      <c r="O2789" s="17"/>
      <c r="P2789" s="17"/>
      <c r="Q2789" s="17"/>
      <c r="R2789" s="17"/>
      <c r="S2789" s="17"/>
      <c r="T2789" s="17"/>
    </row>
    <row r="2790" spans="1:20" x14ac:dyDescent="0.25">
      <c r="A2790" s="17"/>
      <c r="B2790" s="17"/>
      <c r="C2790" s="17"/>
      <c r="D2790" s="17"/>
      <c r="E2790" s="17"/>
      <c r="F2790" s="17"/>
      <c r="G2790" s="17"/>
      <c r="H2790" s="17"/>
      <c r="I2790" s="17"/>
      <c r="J2790" s="17"/>
      <c r="K2790" s="17"/>
      <c r="L2790" s="17"/>
      <c r="M2790" s="17"/>
      <c r="N2790" s="17"/>
      <c r="O2790" s="17"/>
      <c r="P2790" s="17"/>
      <c r="Q2790" s="17"/>
      <c r="R2790" s="17"/>
      <c r="S2790" s="17"/>
      <c r="T2790" s="17"/>
    </row>
    <row r="2791" spans="1:20" x14ac:dyDescent="0.25">
      <c r="A2791" s="17"/>
      <c r="B2791" s="17"/>
      <c r="C2791" s="17"/>
      <c r="D2791" s="17"/>
      <c r="E2791" s="17"/>
      <c r="F2791" s="17"/>
      <c r="G2791" s="17"/>
      <c r="H2791" s="17"/>
      <c r="I2791" s="17"/>
      <c r="J2791" s="17"/>
      <c r="K2791" s="17"/>
      <c r="L2791" s="17"/>
      <c r="M2791" s="17"/>
      <c r="N2791" s="17"/>
      <c r="O2791" s="17"/>
      <c r="P2791" s="17"/>
      <c r="Q2791" s="17"/>
      <c r="R2791" s="17"/>
      <c r="S2791" s="17"/>
      <c r="T2791" s="17"/>
    </row>
    <row r="2792" spans="1:20" x14ac:dyDescent="0.25">
      <c r="A2792" s="17"/>
      <c r="B2792" s="17"/>
      <c r="C2792" s="17"/>
      <c r="D2792" s="17"/>
      <c r="E2792" s="17"/>
      <c r="F2792" s="17"/>
      <c r="G2792" s="17"/>
      <c r="H2792" s="17"/>
      <c r="I2792" s="17"/>
      <c r="J2792" s="17"/>
      <c r="K2792" s="17"/>
      <c r="L2792" s="17"/>
      <c r="M2792" s="17"/>
      <c r="N2792" s="17"/>
      <c r="O2792" s="17"/>
      <c r="P2792" s="17"/>
      <c r="Q2792" s="17"/>
      <c r="R2792" s="17"/>
      <c r="S2792" s="17"/>
      <c r="T2792" s="17"/>
    </row>
    <row r="2793" spans="1:20" x14ac:dyDescent="0.25">
      <c r="A2793" s="17"/>
      <c r="B2793" s="17"/>
      <c r="C2793" s="17"/>
      <c r="D2793" s="17"/>
      <c r="E2793" s="17"/>
      <c r="F2793" s="17"/>
      <c r="G2793" s="17"/>
      <c r="H2793" s="17"/>
      <c r="I2793" s="17"/>
      <c r="J2793" s="17"/>
      <c r="K2793" s="17"/>
      <c r="L2793" s="17"/>
      <c r="M2793" s="17"/>
      <c r="N2793" s="17"/>
      <c r="O2793" s="17"/>
      <c r="P2793" s="17"/>
      <c r="Q2793" s="17"/>
      <c r="R2793" s="17"/>
      <c r="S2793" s="17"/>
      <c r="T2793" s="17"/>
    </row>
    <row r="2794" spans="1:20" x14ac:dyDescent="0.25">
      <c r="A2794" s="17"/>
      <c r="B2794" s="17"/>
      <c r="C2794" s="17"/>
      <c r="D2794" s="17"/>
      <c r="E2794" s="17"/>
      <c r="F2794" s="17"/>
      <c r="G2794" s="17"/>
      <c r="H2794" s="17"/>
      <c r="I2794" s="17"/>
      <c r="J2794" s="17"/>
      <c r="K2794" s="17"/>
      <c r="L2794" s="17"/>
      <c r="M2794" s="17"/>
      <c r="N2794" s="17"/>
      <c r="O2794" s="17"/>
      <c r="P2794" s="17"/>
      <c r="Q2794" s="17"/>
      <c r="R2794" s="17"/>
      <c r="S2794" s="17"/>
      <c r="T2794" s="17"/>
    </row>
    <row r="2795" spans="1:20" x14ac:dyDescent="0.25">
      <c r="A2795" s="17"/>
      <c r="B2795" s="17"/>
      <c r="C2795" s="17"/>
      <c r="D2795" s="17"/>
      <c r="E2795" s="17"/>
      <c r="F2795" s="17"/>
      <c r="G2795" s="17"/>
      <c r="H2795" s="17"/>
      <c r="I2795" s="17"/>
      <c r="J2795" s="17"/>
      <c r="K2795" s="17"/>
      <c r="L2795" s="17"/>
      <c r="M2795" s="17"/>
      <c r="N2795" s="17"/>
      <c r="O2795" s="17"/>
      <c r="P2795" s="17"/>
      <c r="Q2795" s="17"/>
      <c r="R2795" s="17"/>
      <c r="S2795" s="17"/>
      <c r="T2795" s="17"/>
    </row>
    <row r="2796" spans="1:20" x14ac:dyDescent="0.25">
      <c r="A2796" s="17"/>
      <c r="B2796" s="17"/>
      <c r="C2796" s="17"/>
      <c r="D2796" s="17"/>
      <c r="E2796" s="17"/>
      <c r="F2796" s="17"/>
      <c r="G2796" s="17"/>
      <c r="H2796" s="17"/>
      <c r="I2796" s="17"/>
      <c r="J2796" s="17"/>
      <c r="K2796" s="17"/>
      <c r="L2796" s="17"/>
      <c r="M2796" s="17"/>
      <c r="N2796" s="17"/>
      <c r="O2796" s="17"/>
      <c r="P2796" s="17"/>
      <c r="Q2796" s="17"/>
      <c r="R2796" s="17"/>
      <c r="S2796" s="17"/>
      <c r="T2796" s="17"/>
    </row>
    <row r="2797" spans="1:20" x14ac:dyDescent="0.25">
      <c r="A2797" s="17"/>
      <c r="B2797" s="17"/>
      <c r="C2797" s="17"/>
      <c r="D2797" s="17"/>
      <c r="E2797" s="17"/>
      <c r="F2797" s="17"/>
      <c r="G2797" s="17"/>
      <c r="H2797" s="17"/>
      <c r="I2797" s="17"/>
      <c r="J2797" s="17"/>
      <c r="K2797" s="17"/>
      <c r="L2797" s="17"/>
      <c r="M2797" s="17"/>
      <c r="N2797" s="17"/>
      <c r="O2797" s="17"/>
      <c r="P2797" s="17"/>
      <c r="Q2797" s="17"/>
      <c r="R2797" s="17"/>
      <c r="S2797" s="17"/>
      <c r="T2797" s="17"/>
    </row>
    <row r="2798" spans="1:20" x14ac:dyDescent="0.25">
      <c r="A2798" s="17"/>
      <c r="B2798" s="17"/>
      <c r="C2798" s="17"/>
      <c r="D2798" s="17"/>
      <c r="E2798" s="17"/>
      <c r="F2798" s="17"/>
      <c r="G2798" s="17"/>
      <c r="H2798" s="17"/>
      <c r="I2798" s="17"/>
      <c r="J2798" s="17"/>
      <c r="K2798" s="17"/>
      <c r="L2798" s="17"/>
      <c r="M2798" s="17"/>
      <c r="N2798" s="17"/>
      <c r="O2798" s="17"/>
      <c r="P2798" s="17"/>
      <c r="Q2798" s="17"/>
      <c r="R2798" s="17"/>
      <c r="S2798" s="17"/>
      <c r="T2798" s="17"/>
    </row>
    <row r="2799" spans="1:20" x14ac:dyDescent="0.25">
      <c r="A2799" s="17"/>
      <c r="B2799" s="17"/>
      <c r="C2799" s="17"/>
      <c r="D2799" s="17"/>
      <c r="E2799" s="17"/>
      <c r="F2799" s="17"/>
      <c r="G2799" s="17"/>
      <c r="H2799" s="17"/>
      <c r="I2799" s="17"/>
      <c r="J2799" s="17"/>
      <c r="K2799" s="17"/>
      <c r="L2799" s="17"/>
      <c r="M2799" s="17"/>
      <c r="N2799" s="17"/>
      <c r="O2799" s="17"/>
      <c r="P2799" s="17"/>
      <c r="Q2799" s="17"/>
      <c r="R2799" s="17"/>
      <c r="S2799" s="17"/>
      <c r="T2799" s="17"/>
    </row>
    <row r="2800" spans="1:20" x14ac:dyDescent="0.25">
      <c r="A2800" s="17"/>
      <c r="B2800" s="17"/>
      <c r="C2800" s="17"/>
      <c r="D2800" s="17"/>
      <c r="E2800" s="17"/>
      <c r="F2800" s="17"/>
      <c r="G2800" s="17"/>
      <c r="H2800" s="17"/>
      <c r="I2800" s="17"/>
      <c r="J2800" s="17"/>
      <c r="K2800" s="17"/>
      <c r="L2800" s="17"/>
      <c r="M2800" s="17"/>
      <c r="N2800" s="17"/>
      <c r="O2800" s="17"/>
      <c r="P2800" s="17"/>
      <c r="Q2800" s="17"/>
      <c r="R2800" s="17"/>
      <c r="S2800" s="17"/>
      <c r="T2800" s="17"/>
    </row>
    <row r="2801" spans="1:20" x14ac:dyDescent="0.25">
      <c r="A2801" s="17"/>
      <c r="B2801" s="17"/>
      <c r="C2801" s="17"/>
      <c r="D2801" s="17"/>
      <c r="E2801" s="17"/>
      <c r="F2801" s="17"/>
      <c r="G2801" s="17"/>
      <c r="H2801" s="17"/>
      <c r="I2801" s="17"/>
      <c r="J2801" s="17"/>
      <c r="K2801" s="17"/>
      <c r="L2801" s="17"/>
      <c r="M2801" s="17"/>
      <c r="N2801" s="17"/>
      <c r="O2801" s="17"/>
      <c r="P2801" s="17"/>
      <c r="Q2801" s="17"/>
      <c r="R2801" s="17"/>
      <c r="S2801" s="17"/>
      <c r="T2801" s="17"/>
    </row>
    <row r="2802" spans="1:20" x14ac:dyDescent="0.25">
      <c r="A2802" s="17"/>
      <c r="B2802" s="17"/>
      <c r="C2802" s="17"/>
      <c r="D2802" s="17"/>
      <c r="E2802" s="17"/>
      <c r="F2802" s="17"/>
      <c r="G2802" s="17"/>
      <c r="H2802" s="17"/>
      <c r="I2802" s="17"/>
      <c r="J2802" s="17"/>
      <c r="K2802" s="17"/>
      <c r="L2802" s="17"/>
      <c r="M2802" s="17"/>
      <c r="N2802" s="17"/>
      <c r="O2802" s="17"/>
      <c r="P2802" s="17"/>
      <c r="Q2802" s="17"/>
      <c r="R2802" s="17"/>
      <c r="S2802" s="17"/>
      <c r="T2802" s="17"/>
    </row>
    <row r="2803" spans="1:20" x14ac:dyDescent="0.25">
      <c r="A2803" s="17"/>
      <c r="B2803" s="17"/>
      <c r="C2803" s="17"/>
      <c r="D2803" s="17"/>
      <c r="E2803" s="17"/>
      <c r="F2803" s="17"/>
      <c r="G2803" s="17"/>
      <c r="H2803" s="17"/>
      <c r="I2803" s="17"/>
      <c r="J2803" s="17"/>
      <c r="K2803" s="17"/>
      <c r="L2803" s="17"/>
      <c r="M2803" s="17"/>
      <c r="N2803" s="17"/>
      <c r="O2803" s="17"/>
      <c r="P2803" s="17"/>
      <c r="Q2803" s="17"/>
      <c r="R2803" s="17"/>
      <c r="S2803" s="17"/>
      <c r="T2803" s="17"/>
    </row>
    <row r="2804" spans="1:20" x14ac:dyDescent="0.25">
      <c r="A2804" s="17"/>
      <c r="B2804" s="17"/>
      <c r="C2804" s="17"/>
      <c r="D2804" s="17"/>
      <c r="E2804" s="17"/>
      <c r="F2804" s="17"/>
      <c r="G2804" s="17"/>
      <c r="H2804" s="17"/>
      <c r="I2804" s="17"/>
      <c r="J2804" s="17"/>
      <c r="K2804" s="17"/>
      <c r="L2804" s="17"/>
      <c r="M2804" s="17"/>
      <c r="N2804" s="17"/>
      <c r="O2804" s="17"/>
      <c r="P2804" s="17"/>
      <c r="Q2804" s="17"/>
      <c r="R2804" s="17"/>
      <c r="S2804" s="17"/>
      <c r="T2804" s="17"/>
    </row>
    <row r="2805" spans="1:20" x14ac:dyDescent="0.25">
      <c r="A2805" s="17"/>
      <c r="B2805" s="17"/>
      <c r="C2805" s="17"/>
      <c r="D2805" s="17"/>
      <c r="E2805" s="17"/>
      <c r="F2805" s="17"/>
      <c r="G2805" s="17"/>
      <c r="H2805" s="17"/>
      <c r="I2805" s="17"/>
      <c r="J2805" s="17"/>
      <c r="K2805" s="17"/>
      <c r="L2805" s="17"/>
      <c r="M2805" s="17"/>
      <c r="N2805" s="17"/>
      <c r="O2805" s="17"/>
      <c r="P2805" s="17"/>
      <c r="Q2805" s="17"/>
      <c r="R2805" s="17"/>
      <c r="S2805" s="17"/>
      <c r="T2805" s="17"/>
    </row>
    <row r="2806" spans="1:20" x14ac:dyDescent="0.25">
      <c r="A2806" s="17"/>
      <c r="B2806" s="17"/>
      <c r="C2806" s="17"/>
      <c r="D2806" s="17"/>
      <c r="E2806" s="17"/>
      <c r="F2806" s="17"/>
      <c r="G2806" s="17"/>
      <c r="H2806" s="17"/>
      <c r="I2806" s="17"/>
      <c r="J2806" s="17"/>
      <c r="K2806" s="17"/>
      <c r="L2806" s="17"/>
      <c r="M2806" s="17"/>
      <c r="N2806" s="17"/>
      <c r="O2806" s="17"/>
      <c r="P2806" s="17"/>
      <c r="Q2806" s="17"/>
      <c r="R2806" s="17"/>
      <c r="S2806" s="17"/>
      <c r="T2806" s="17"/>
    </row>
    <row r="2807" spans="1:20" x14ac:dyDescent="0.25">
      <c r="A2807" s="17"/>
      <c r="B2807" s="17"/>
      <c r="C2807" s="17"/>
      <c r="D2807" s="17"/>
      <c r="E2807" s="17"/>
      <c r="F2807" s="17"/>
      <c r="G2807" s="17"/>
      <c r="H2807" s="17"/>
      <c r="I2807" s="17"/>
      <c r="J2807" s="17"/>
      <c r="K2807" s="17"/>
      <c r="L2807" s="17"/>
      <c r="M2807" s="17"/>
      <c r="N2807" s="17"/>
      <c r="O2807" s="17"/>
      <c r="P2807" s="17"/>
      <c r="Q2807" s="17"/>
      <c r="R2807" s="17"/>
      <c r="S2807" s="17"/>
      <c r="T2807" s="17"/>
    </row>
    <row r="2808" spans="1:20" x14ac:dyDescent="0.25">
      <c r="A2808" s="17"/>
      <c r="B2808" s="17"/>
      <c r="C2808" s="17"/>
      <c r="D2808" s="17"/>
      <c r="E2808" s="17"/>
      <c r="F2808" s="17"/>
      <c r="G2808" s="17"/>
      <c r="H2808" s="17"/>
      <c r="I2808" s="17"/>
      <c r="J2808" s="17"/>
      <c r="K2808" s="17"/>
      <c r="L2808" s="17"/>
      <c r="M2808" s="17"/>
      <c r="N2808" s="17"/>
      <c r="O2808" s="17"/>
      <c r="P2808" s="17"/>
      <c r="Q2808" s="17"/>
      <c r="R2808" s="17"/>
      <c r="S2808" s="17"/>
      <c r="T2808" s="17"/>
    </row>
    <row r="2809" spans="1:20" x14ac:dyDescent="0.25">
      <c r="A2809" s="17"/>
      <c r="B2809" s="17"/>
      <c r="C2809" s="17"/>
      <c r="D2809" s="17"/>
      <c r="E2809" s="17"/>
      <c r="F2809" s="17"/>
      <c r="G2809" s="17"/>
      <c r="H2809" s="17"/>
      <c r="I2809" s="17"/>
      <c r="J2809" s="17"/>
      <c r="K2809" s="17"/>
      <c r="L2809" s="17"/>
      <c r="M2809" s="17"/>
      <c r="N2809" s="17"/>
      <c r="O2809" s="17"/>
      <c r="P2809" s="17"/>
      <c r="Q2809" s="17"/>
      <c r="R2809" s="17"/>
      <c r="S2809" s="17"/>
      <c r="T2809" s="17"/>
    </row>
    <row r="2810" spans="1:20" x14ac:dyDescent="0.25">
      <c r="A2810" s="17"/>
      <c r="B2810" s="17"/>
      <c r="C2810" s="17"/>
      <c r="D2810" s="17"/>
      <c r="E2810" s="17"/>
      <c r="F2810" s="17"/>
      <c r="G2810" s="17"/>
      <c r="H2810" s="17"/>
      <c r="I2810" s="17"/>
      <c r="J2810" s="17"/>
      <c r="K2810" s="17"/>
      <c r="L2810" s="17"/>
      <c r="M2810" s="17"/>
      <c r="N2810" s="17"/>
      <c r="O2810" s="17"/>
      <c r="P2810" s="17"/>
      <c r="Q2810" s="17"/>
      <c r="R2810" s="17"/>
      <c r="S2810" s="17"/>
      <c r="T2810" s="17"/>
    </row>
    <row r="2811" spans="1:20" x14ac:dyDescent="0.25">
      <c r="A2811" s="17"/>
      <c r="B2811" s="17"/>
      <c r="C2811" s="17"/>
      <c r="D2811" s="17"/>
      <c r="E2811" s="17"/>
      <c r="F2811" s="17"/>
      <c r="G2811" s="17"/>
      <c r="H2811" s="17"/>
      <c r="I2811" s="17"/>
      <c r="J2811" s="17"/>
      <c r="K2811" s="17"/>
      <c r="L2811" s="17"/>
      <c r="M2811" s="17"/>
      <c r="N2811" s="17"/>
      <c r="O2811" s="17"/>
      <c r="P2811" s="17"/>
      <c r="Q2811" s="17"/>
      <c r="R2811" s="17"/>
      <c r="S2811" s="17"/>
      <c r="T2811" s="17"/>
    </row>
    <row r="2812" spans="1:20" x14ac:dyDescent="0.25">
      <c r="A2812" s="17"/>
      <c r="B2812" s="17"/>
      <c r="C2812" s="17"/>
      <c r="D2812" s="17"/>
      <c r="E2812" s="17"/>
      <c r="F2812" s="17"/>
      <c r="G2812" s="17"/>
      <c r="H2812" s="17"/>
      <c r="I2812" s="17"/>
      <c r="J2812" s="17"/>
      <c r="K2812" s="17"/>
      <c r="L2812" s="17"/>
      <c r="M2812" s="17"/>
      <c r="N2812" s="17"/>
      <c r="O2812" s="17"/>
      <c r="P2812" s="17"/>
      <c r="Q2812" s="17"/>
      <c r="R2812" s="17"/>
      <c r="S2812" s="17"/>
      <c r="T2812" s="17"/>
    </row>
    <row r="2813" spans="1:20" x14ac:dyDescent="0.25">
      <c r="A2813" s="17"/>
      <c r="B2813" s="17"/>
      <c r="C2813" s="17"/>
      <c r="D2813" s="17"/>
      <c r="E2813" s="17"/>
      <c r="F2813" s="17"/>
      <c r="G2813" s="17"/>
      <c r="H2813" s="17"/>
      <c r="I2813" s="17"/>
      <c r="J2813" s="17"/>
      <c r="K2813" s="17"/>
      <c r="L2813" s="17"/>
      <c r="M2813" s="17"/>
      <c r="N2813" s="17"/>
      <c r="O2813" s="17"/>
      <c r="P2813" s="17"/>
      <c r="Q2813" s="17"/>
      <c r="R2813" s="17"/>
      <c r="S2813" s="17"/>
      <c r="T2813" s="17"/>
    </row>
    <row r="2814" spans="1:20" x14ac:dyDescent="0.25">
      <c r="A2814" s="17"/>
      <c r="B2814" s="17"/>
      <c r="C2814" s="17"/>
      <c r="D2814" s="17"/>
      <c r="E2814" s="17"/>
      <c r="F2814" s="17"/>
      <c r="G2814" s="17"/>
      <c r="H2814" s="17"/>
      <c r="I2814" s="17"/>
      <c r="J2814" s="17"/>
      <c r="K2814" s="17"/>
      <c r="L2814" s="17"/>
      <c r="M2814" s="17"/>
      <c r="N2814" s="17"/>
      <c r="O2814" s="17"/>
      <c r="P2814" s="17"/>
      <c r="Q2814" s="17"/>
      <c r="R2814" s="17"/>
      <c r="S2814" s="17"/>
      <c r="T2814" s="17"/>
    </row>
    <row r="2815" spans="1:20" x14ac:dyDescent="0.25">
      <c r="A2815" s="17"/>
      <c r="B2815" s="17"/>
      <c r="C2815" s="17"/>
      <c r="D2815" s="17"/>
      <c r="E2815" s="17"/>
      <c r="F2815" s="17"/>
      <c r="G2815" s="17"/>
      <c r="H2815" s="17"/>
      <c r="I2815" s="17"/>
      <c r="J2815" s="17"/>
      <c r="K2815" s="17"/>
      <c r="L2815" s="17"/>
      <c r="M2815" s="17"/>
      <c r="N2815" s="17"/>
      <c r="O2815" s="17"/>
      <c r="P2815" s="17"/>
      <c r="Q2815" s="17"/>
      <c r="R2815" s="17"/>
      <c r="S2815" s="17"/>
      <c r="T2815" s="17"/>
    </row>
    <row r="2816" spans="1:20" x14ac:dyDescent="0.25">
      <c r="A2816" s="17"/>
      <c r="B2816" s="17"/>
      <c r="C2816" s="17"/>
      <c r="D2816" s="17"/>
      <c r="E2816" s="17"/>
      <c r="F2816" s="17"/>
      <c r="G2816" s="17"/>
      <c r="H2816" s="17"/>
      <c r="I2816" s="17"/>
      <c r="J2816" s="17"/>
      <c r="K2816" s="17"/>
      <c r="L2816" s="17"/>
      <c r="M2816" s="17"/>
      <c r="N2816" s="17"/>
      <c r="O2816" s="17"/>
      <c r="P2816" s="17"/>
      <c r="Q2816" s="17"/>
      <c r="R2816" s="17"/>
      <c r="S2816" s="17"/>
      <c r="T2816" s="17"/>
    </row>
    <row r="2817" spans="1:20" x14ac:dyDescent="0.25">
      <c r="A2817" s="17"/>
      <c r="B2817" s="17"/>
      <c r="C2817" s="17"/>
      <c r="D2817" s="17"/>
      <c r="E2817" s="17"/>
      <c r="F2817" s="17"/>
      <c r="G2817" s="17"/>
      <c r="H2817" s="17"/>
      <c r="I2817" s="17"/>
      <c r="J2817" s="17"/>
      <c r="K2817" s="17"/>
      <c r="L2817" s="17"/>
      <c r="M2817" s="17"/>
      <c r="N2817" s="17"/>
      <c r="O2817" s="17"/>
      <c r="P2817" s="17"/>
      <c r="Q2817" s="17"/>
      <c r="R2817" s="17"/>
      <c r="S2817" s="17"/>
      <c r="T2817" s="17"/>
    </row>
    <row r="2818" spans="1:20" x14ac:dyDescent="0.25">
      <c r="A2818" s="17"/>
      <c r="B2818" s="17"/>
      <c r="C2818" s="17"/>
      <c r="D2818" s="17"/>
      <c r="E2818" s="17"/>
      <c r="F2818" s="17"/>
      <c r="G2818" s="17"/>
      <c r="H2818" s="17"/>
      <c r="I2818" s="17"/>
      <c r="J2818" s="17"/>
      <c r="K2818" s="17"/>
      <c r="L2818" s="17"/>
      <c r="M2818" s="17"/>
      <c r="N2818" s="17"/>
      <c r="O2818" s="17"/>
      <c r="P2818" s="17"/>
      <c r="Q2818" s="17"/>
      <c r="R2818" s="17"/>
      <c r="S2818" s="17"/>
      <c r="T2818" s="17"/>
    </row>
    <row r="2819" spans="1:20" x14ac:dyDescent="0.25">
      <c r="A2819" s="17"/>
      <c r="B2819" s="17"/>
      <c r="C2819" s="17"/>
      <c r="D2819" s="17"/>
      <c r="E2819" s="17"/>
      <c r="F2819" s="17"/>
      <c r="G2819" s="17"/>
      <c r="H2819" s="17"/>
      <c r="I2819" s="17"/>
      <c r="J2819" s="17"/>
      <c r="K2819" s="17"/>
      <c r="L2819" s="17"/>
      <c r="M2819" s="17"/>
      <c r="N2819" s="17"/>
      <c r="O2819" s="17"/>
      <c r="P2819" s="17"/>
      <c r="Q2819" s="17"/>
      <c r="R2819" s="17"/>
      <c r="S2819" s="17"/>
      <c r="T2819" s="17"/>
    </row>
    <row r="2820" spans="1:20" x14ac:dyDescent="0.25">
      <c r="A2820" s="17"/>
      <c r="B2820" s="17"/>
      <c r="C2820" s="17"/>
      <c r="D2820" s="17"/>
      <c r="E2820" s="17"/>
      <c r="F2820" s="17"/>
      <c r="G2820" s="17"/>
      <c r="H2820" s="17"/>
      <c r="I2820" s="17"/>
      <c r="J2820" s="17"/>
      <c r="K2820" s="17"/>
      <c r="L2820" s="17"/>
      <c r="M2820" s="17"/>
      <c r="N2820" s="17"/>
      <c r="O2820" s="17"/>
      <c r="P2820" s="17"/>
      <c r="Q2820" s="17"/>
      <c r="R2820" s="17"/>
      <c r="S2820" s="17"/>
      <c r="T2820" s="17"/>
    </row>
    <row r="2821" spans="1:20" x14ac:dyDescent="0.25">
      <c r="A2821" s="17"/>
      <c r="B2821" s="17"/>
      <c r="C2821" s="17"/>
      <c r="D2821" s="17"/>
      <c r="E2821" s="17"/>
      <c r="F2821" s="17"/>
      <c r="G2821" s="17"/>
      <c r="H2821" s="17"/>
      <c r="I2821" s="17"/>
      <c r="J2821" s="17"/>
      <c r="K2821" s="17"/>
      <c r="L2821" s="17"/>
      <c r="M2821" s="17"/>
      <c r="N2821" s="17"/>
      <c r="O2821" s="17"/>
      <c r="P2821" s="17"/>
      <c r="Q2821" s="17"/>
      <c r="R2821" s="17"/>
      <c r="S2821" s="17"/>
      <c r="T2821" s="17"/>
    </row>
    <row r="2822" spans="1:20" x14ac:dyDescent="0.25">
      <c r="A2822" s="17"/>
      <c r="B2822" s="17"/>
      <c r="C2822" s="17"/>
      <c r="D2822" s="17"/>
      <c r="E2822" s="17"/>
      <c r="F2822" s="17"/>
      <c r="G2822" s="17"/>
      <c r="H2822" s="17"/>
      <c r="I2822" s="17"/>
      <c r="J2822" s="17"/>
      <c r="K2822" s="17"/>
      <c r="L2822" s="17"/>
      <c r="M2822" s="17"/>
      <c r="N2822" s="17"/>
      <c r="O2822" s="17"/>
      <c r="P2822" s="17"/>
      <c r="Q2822" s="17"/>
      <c r="R2822" s="17"/>
      <c r="S2822" s="17"/>
      <c r="T2822" s="17"/>
    </row>
    <row r="2823" spans="1:20" x14ac:dyDescent="0.25">
      <c r="A2823" s="17"/>
      <c r="B2823" s="17"/>
      <c r="C2823" s="17"/>
      <c r="D2823" s="17"/>
      <c r="E2823" s="17"/>
      <c r="F2823" s="17"/>
      <c r="G2823" s="17"/>
      <c r="H2823" s="17"/>
      <c r="I2823" s="17"/>
      <c r="J2823" s="17"/>
      <c r="K2823" s="17"/>
      <c r="L2823" s="17"/>
      <c r="M2823" s="17"/>
      <c r="N2823" s="17"/>
      <c r="O2823" s="17"/>
      <c r="P2823" s="17"/>
      <c r="Q2823" s="17"/>
      <c r="R2823" s="17"/>
      <c r="S2823" s="17"/>
      <c r="T2823" s="17"/>
    </row>
    <row r="2824" spans="1:20" x14ac:dyDescent="0.25">
      <c r="A2824" s="17"/>
      <c r="B2824" s="17"/>
      <c r="C2824" s="17"/>
      <c r="D2824" s="17"/>
      <c r="E2824" s="17"/>
      <c r="F2824" s="17"/>
      <c r="G2824" s="17"/>
      <c r="H2824" s="17"/>
      <c r="I2824" s="17"/>
      <c r="J2824" s="17"/>
      <c r="K2824" s="17"/>
      <c r="L2824" s="17"/>
      <c r="M2824" s="17"/>
      <c r="N2824" s="17"/>
      <c r="O2824" s="17"/>
      <c r="P2824" s="17"/>
      <c r="Q2824" s="17"/>
      <c r="R2824" s="17"/>
      <c r="S2824" s="17"/>
      <c r="T2824" s="17"/>
    </row>
    <row r="2825" spans="1:20" x14ac:dyDescent="0.25">
      <c r="A2825" s="17"/>
      <c r="B2825" s="17"/>
      <c r="C2825" s="17"/>
      <c r="D2825" s="17"/>
      <c r="E2825" s="17"/>
      <c r="F2825" s="17"/>
      <c r="G2825" s="17"/>
      <c r="H2825" s="17"/>
      <c r="I2825" s="17"/>
      <c r="J2825" s="17"/>
      <c r="K2825" s="17"/>
      <c r="L2825" s="17"/>
      <c r="M2825" s="17"/>
      <c r="N2825" s="17"/>
      <c r="O2825" s="17"/>
      <c r="P2825" s="17"/>
      <c r="Q2825" s="17"/>
      <c r="R2825" s="17"/>
      <c r="S2825" s="17"/>
      <c r="T2825" s="17"/>
    </row>
    <row r="2826" spans="1:20" x14ac:dyDescent="0.25">
      <c r="A2826" s="17"/>
      <c r="B2826" s="17"/>
      <c r="C2826" s="17"/>
      <c r="D2826" s="17"/>
      <c r="E2826" s="17"/>
      <c r="F2826" s="17"/>
      <c r="G2826" s="17"/>
      <c r="H2826" s="17"/>
      <c r="I2826" s="17"/>
      <c r="J2826" s="17"/>
      <c r="K2826" s="17"/>
      <c r="L2826" s="17"/>
      <c r="M2826" s="17"/>
      <c r="N2826" s="17"/>
      <c r="O2826" s="17"/>
      <c r="P2826" s="17"/>
      <c r="Q2826" s="17"/>
      <c r="R2826" s="17"/>
      <c r="S2826" s="17"/>
      <c r="T2826" s="17"/>
    </row>
    <row r="2827" spans="1:20" x14ac:dyDescent="0.25">
      <c r="A2827" s="17"/>
      <c r="B2827" s="17"/>
      <c r="C2827" s="17"/>
      <c r="D2827" s="17"/>
      <c r="E2827" s="17"/>
      <c r="F2827" s="17"/>
      <c r="G2827" s="17"/>
      <c r="H2827" s="17"/>
      <c r="I2827" s="17"/>
      <c r="J2827" s="17"/>
      <c r="K2827" s="17"/>
      <c r="L2827" s="17"/>
      <c r="M2827" s="17"/>
      <c r="N2827" s="17"/>
      <c r="O2827" s="17"/>
      <c r="P2827" s="17"/>
      <c r="Q2827" s="17"/>
      <c r="R2827" s="17"/>
      <c r="S2827" s="17"/>
      <c r="T2827" s="17"/>
    </row>
    <row r="2828" spans="1:20" x14ac:dyDescent="0.25">
      <c r="A2828" s="17"/>
      <c r="B2828" s="17"/>
      <c r="C2828" s="17"/>
      <c r="D2828" s="17"/>
      <c r="E2828" s="17"/>
      <c r="F2828" s="17"/>
      <c r="G2828" s="17"/>
      <c r="H2828" s="17"/>
      <c r="I2828" s="17"/>
      <c r="J2828" s="17"/>
      <c r="K2828" s="17"/>
      <c r="L2828" s="17"/>
      <c r="M2828" s="17"/>
      <c r="N2828" s="17"/>
      <c r="O2828" s="17"/>
      <c r="P2828" s="17"/>
      <c r="Q2828" s="17"/>
      <c r="R2828" s="17"/>
      <c r="S2828" s="17"/>
      <c r="T2828" s="17"/>
    </row>
    <row r="2829" spans="1:20" x14ac:dyDescent="0.25">
      <c r="A2829" s="17"/>
      <c r="B2829" s="17"/>
      <c r="C2829" s="17"/>
      <c r="D2829" s="17"/>
      <c r="E2829" s="17"/>
      <c r="F2829" s="17"/>
      <c r="G2829" s="17"/>
      <c r="H2829" s="17"/>
      <c r="I2829" s="17"/>
      <c r="J2829" s="17"/>
      <c r="K2829" s="17"/>
      <c r="L2829" s="17"/>
      <c r="M2829" s="17"/>
      <c r="N2829" s="17"/>
      <c r="O2829" s="17"/>
      <c r="P2829" s="17"/>
      <c r="Q2829" s="17"/>
      <c r="R2829" s="17"/>
      <c r="S2829" s="17"/>
      <c r="T2829" s="17"/>
    </row>
    <row r="2830" spans="1:20" x14ac:dyDescent="0.25">
      <c r="A2830" s="17"/>
      <c r="B2830" s="17"/>
      <c r="C2830" s="17"/>
      <c r="D2830" s="17"/>
      <c r="E2830" s="17"/>
      <c r="F2830" s="17"/>
      <c r="G2830" s="17"/>
      <c r="H2830" s="17"/>
      <c r="I2830" s="17"/>
      <c r="J2830" s="17"/>
      <c r="K2830" s="17"/>
      <c r="L2830" s="17"/>
      <c r="M2830" s="17"/>
      <c r="N2830" s="17"/>
      <c r="O2830" s="17"/>
      <c r="P2830" s="17"/>
      <c r="Q2830" s="17"/>
      <c r="R2830" s="17"/>
      <c r="S2830" s="17"/>
      <c r="T2830" s="17"/>
    </row>
    <row r="2831" spans="1:20" x14ac:dyDescent="0.25">
      <c r="A2831" s="17"/>
      <c r="B2831" s="17"/>
      <c r="C2831" s="17"/>
      <c r="D2831" s="17"/>
      <c r="E2831" s="17"/>
      <c r="F2831" s="17"/>
      <c r="G2831" s="17"/>
      <c r="H2831" s="17"/>
      <c r="I2831" s="17"/>
      <c r="J2831" s="17"/>
      <c r="K2831" s="17"/>
      <c r="L2831" s="17"/>
      <c r="M2831" s="17"/>
      <c r="N2831" s="17"/>
      <c r="O2831" s="17"/>
      <c r="P2831" s="17"/>
      <c r="Q2831" s="17"/>
      <c r="R2831" s="17"/>
      <c r="S2831" s="17"/>
      <c r="T2831" s="17"/>
    </row>
    <row r="2832" spans="1:20" x14ac:dyDescent="0.25">
      <c r="A2832" s="17"/>
      <c r="B2832" s="17"/>
      <c r="C2832" s="17"/>
      <c r="D2832" s="17"/>
      <c r="E2832" s="17"/>
      <c r="F2832" s="17"/>
      <c r="G2832" s="17"/>
      <c r="H2832" s="17"/>
      <c r="I2832" s="17"/>
      <c r="J2832" s="17"/>
      <c r="K2832" s="17"/>
      <c r="L2832" s="17"/>
      <c r="M2832" s="17"/>
      <c r="N2832" s="17"/>
      <c r="O2832" s="17"/>
      <c r="P2832" s="17"/>
      <c r="Q2832" s="17"/>
      <c r="R2832" s="17"/>
      <c r="S2832" s="17"/>
      <c r="T2832" s="17"/>
    </row>
    <row r="2833" spans="1:20" x14ac:dyDescent="0.25">
      <c r="A2833" s="17"/>
      <c r="B2833" s="17"/>
      <c r="C2833" s="17"/>
      <c r="D2833" s="17"/>
      <c r="E2833" s="17"/>
      <c r="F2833" s="17"/>
      <c r="G2833" s="17"/>
      <c r="H2833" s="17"/>
      <c r="I2833" s="17"/>
      <c r="J2833" s="17"/>
      <c r="K2833" s="17"/>
      <c r="L2833" s="17"/>
      <c r="M2833" s="17"/>
      <c r="N2833" s="17"/>
      <c r="O2833" s="17"/>
      <c r="P2833" s="17"/>
      <c r="Q2833" s="17"/>
      <c r="R2833" s="17"/>
      <c r="S2833" s="17"/>
      <c r="T2833" s="17"/>
    </row>
    <row r="2834" spans="1:20" x14ac:dyDescent="0.25">
      <c r="A2834" s="17"/>
      <c r="B2834" s="17"/>
      <c r="C2834" s="17"/>
      <c r="D2834" s="17"/>
      <c r="E2834" s="17"/>
      <c r="F2834" s="17"/>
      <c r="G2834" s="17"/>
      <c r="H2834" s="17"/>
      <c r="I2834" s="17"/>
      <c r="J2834" s="17"/>
      <c r="K2834" s="17"/>
      <c r="L2834" s="17"/>
      <c r="M2834" s="17"/>
      <c r="N2834" s="17"/>
      <c r="O2834" s="17"/>
      <c r="P2834" s="17"/>
      <c r="Q2834" s="17"/>
      <c r="R2834" s="17"/>
      <c r="S2834" s="17"/>
      <c r="T2834" s="17"/>
    </row>
    <row r="2835" spans="1:20" x14ac:dyDescent="0.25">
      <c r="A2835" s="17"/>
      <c r="B2835" s="17"/>
      <c r="C2835" s="17"/>
      <c r="D2835" s="17"/>
      <c r="E2835" s="17"/>
      <c r="F2835" s="17"/>
      <c r="G2835" s="17"/>
      <c r="H2835" s="17"/>
      <c r="I2835" s="17"/>
      <c r="J2835" s="17"/>
      <c r="K2835" s="17"/>
      <c r="L2835" s="17"/>
      <c r="M2835" s="17"/>
      <c r="N2835" s="17"/>
      <c r="O2835" s="17"/>
      <c r="P2835" s="17"/>
      <c r="Q2835" s="17"/>
      <c r="R2835" s="17"/>
      <c r="S2835" s="17"/>
      <c r="T2835" s="17"/>
    </row>
    <row r="2836" spans="1:20" x14ac:dyDescent="0.25">
      <c r="A2836" s="17"/>
      <c r="B2836" s="17"/>
      <c r="C2836" s="17"/>
      <c r="D2836" s="17"/>
      <c r="E2836" s="17"/>
      <c r="F2836" s="17"/>
      <c r="G2836" s="17"/>
      <c r="H2836" s="17"/>
      <c r="I2836" s="17"/>
      <c r="J2836" s="17"/>
      <c r="K2836" s="17"/>
      <c r="L2836" s="17"/>
      <c r="M2836" s="17"/>
      <c r="N2836" s="17"/>
      <c r="O2836" s="17"/>
      <c r="P2836" s="17"/>
      <c r="Q2836" s="17"/>
      <c r="R2836" s="17"/>
      <c r="S2836" s="17"/>
      <c r="T2836" s="17"/>
    </row>
    <row r="2837" spans="1:20" x14ac:dyDescent="0.25">
      <c r="A2837" s="17"/>
      <c r="B2837" s="17"/>
      <c r="C2837" s="17"/>
      <c r="D2837" s="17"/>
      <c r="E2837" s="17"/>
      <c r="F2837" s="17"/>
      <c r="G2837" s="17"/>
      <c r="H2837" s="17"/>
      <c r="I2837" s="17"/>
      <c r="J2837" s="17"/>
      <c r="K2837" s="17"/>
      <c r="L2837" s="17"/>
      <c r="M2837" s="17"/>
      <c r="N2837" s="17"/>
      <c r="O2837" s="17"/>
      <c r="P2837" s="17"/>
      <c r="Q2837" s="17"/>
      <c r="R2837" s="17"/>
      <c r="S2837" s="17"/>
      <c r="T2837" s="17"/>
    </row>
    <row r="2838" spans="1:20" x14ac:dyDescent="0.25">
      <c r="A2838" s="17"/>
      <c r="B2838" s="17"/>
      <c r="C2838" s="17"/>
      <c r="D2838" s="17"/>
      <c r="E2838" s="17"/>
      <c r="F2838" s="17"/>
      <c r="G2838" s="17"/>
      <c r="H2838" s="17"/>
      <c r="I2838" s="17"/>
      <c r="J2838" s="17"/>
      <c r="K2838" s="17"/>
      <c r="L2838" s="17"/>
      <c r="M2838" s="17"/>
      <c r="N2838" s="17"/>
      <c r="O2838" s="17"/>
      <c r="P2838" s="17"/>
      <c r="Q2838" s="17"/>
      <c r="R2838" s="17"/>
      <c r="S2838" s="17"/>
      <c r="T2838" s="17"/>
    </row>
    <row r="2839" spans="1:20" x14ac:dyDescent="0.25">
      <c r="A2839" s="17"/>
      <c r="B2839" s="17"/>
      <c r="C2839" s="17"/>
      <c r="D2839" s="17"/>
      <c r="E2839" s="17"/>
      <c r="F2839" s="17"/>
      <c r="G2839" s="17"/>
      <c r="H2839" s="17"/>
      <c r="I2839" s="17"/>
      <c r="J2839" s="17"/>
      <c r="K2839" s="17"/>
      <c r="L2839" s="17"/>
      <c r="M2839" s="17"/>
      <c r="N2839" s="17"/>
      <c r="O2839" s="17"/>
      <c r="P2839" s="17"/>
      <c r="Q2839" s="17"/>
      <c r="R2839" s="17"/>
      <c r="S2839" s="17"/>
      <c r="T2839" s="17"/>
    </row>
    <row r="2840" spans="1:20" x14ac:dyDescent="0.25">
      <c r="A2840" s="17"/>
      <c r="B2840" s="17"/>
      <c r="C2840" s="17"/>
      <c r="D2840" s="17"/>
      <c r="E2840" s="17"/>
      <c r="F2840" s="17"/>
      <c r="G2840" s="17"/>
      <c r="H2840" s="17"/>
      <c r="I2840" s="17"/>
      <c r="J2840" s="17"/>
      <c r="K2840" s="17"/>
      <c r="L2840" s="17"/>
      <c r="M2840" s="17"/>
      <c r="N2840" s="17"/>
      <c r="O2840" s="17"/>
      <c r="P2840" s="17"/>
      <c r="Q2840" s="17"/>
      <c r="R2840" s="17"/>
      <c r="S2840" s="17"/>
      <c r="T2840" s="17"/>
    </row>
    <row r="2841" spans="1:20" x14ac:dyDescent="0.25">
      <c r="A2841" s="17"/>
      <c r="B2841" s="17"/>
      <c r="C2841" s="17"/>
      <c r="D2841" s="17"/>
      <c r="E2841" s="17"/>
      <c r="F2841" s="17"/>
      <c r="G2841" s="17"/>
      <c r="H2841" s="17"/>
      <c r="I2841" s="17"/>
      <c r="J2841" s="17"/>
      <c r="K2841" s="17"/>
      <c r="L2841" s="17"/>
      <c r="M2841" s="17"/>
      <c r="N2841" s="17"/>
      <c r="O2841" s="17"/>
      <c r="P2841" s="17"/>
      <c r="Q2841" s="17"/>
      <c r="R2841" s="17"/>
      <c r="S2841" s="17"/>
      <c r="T2841" s="17"/>
    </row>
    <row r="2842" spans="1:20" x14ac:dyDescent="0.25">
      <c r="A2842" s="17"/>
      <c r="B2842" s="17"/>
      <c r="C2842" s="17"/>
      <c r="D2842" s="17"/>
      <c r="E2842" s="17"/>
      <c r="F2842" s="17"/>
      <c r="G2842" s="17"/>
      <c r="H2842" s="17"/>
      <c r="I2842" s="17"/>
      <c r="J2842" s="17"/>
      <c r="K2842" s="17"/>
      <c r="L2842" s="17"/>
      <c r="M2842" s="17"/>
      <c r="N2842" s="17"/>
      <c r="O2842" s="17"/>
      <c r="P2842" s="17"/>
      <c r="Q2842" s="17"/>
      <c r="R2842" s="17"/>
      <c r="S2842" s="17"/>
      <c r="T2842" s="17"/>
    </row>
    <row r="2843" spans="1:20" x14ac:dyDescent="0.25">
      <c r="A2843" s="17"/>
      <c r="B2843" s="17"/>
      <c r="C2843" s="17"/>
      <c r="D2843" s="17"/>
      <c r="E2843" s="17"/>
      <c r="F2843" s="17"/>
      <c r="G2843" s="17"/>
      <c r="H2843" s="17"/>
      <c r="I2843" s="17"/>
      <c r="J2843" s="17"/>
      <c r="K2843" s="17"/>
      <c r="L2843" s="17"/>
      <c r="M2843" s="17"/>
      <c r="N2843" s="17"/>
      <c r="O2843" s="17"/>
      <c r="P2843" s="17"/>
      <c r="Q2843" s="17"/>
      <c r="R2843" s="17"/>
      <c r="S2843" s="17"/>
      <c r="T2843" s="17"/>
    </row>
    <row r="2844" spans="1:20" x14ac:dyDescent="0.25">
      <c r="A2844" s="17"/>
      <c r="B2844" s="17"/>
      <c r="C2844" s="17"/>
      <c r="D2844" s="17"/>
      <c r="E2844" s="17"/>
      <c r="F2844" s="17"/>
      <c r="G2844" s="17"/>
      <c r="H2844" s="17"/>
      <c r="I2844" s="17"/>
      <c r="J2844" s="17"/>
      <c r="K2844" s="17"/>
      <c r="L2844" s="17"/>
      <c r="M2844" s="17"/>
      <c r="N2844" s="17"/>
      <c r="O2844" s="17"/>
      <c r="P2844" s="17"/>
      <c r="Q2844" s="17"/>
      <c r="R2844" s="17"/>
      <c r="S2844" s="17"/>
      <c r="T2844" s="17"/>
    </row>
    <row r="2845" spans="1:20" x14ac:dyDescent="0.25">
      <c r="A2845" s="17"/>
      <c r="B2845" s="17"/>
      <c r="C2845" s="17"/>
      <c r="D2845" s="17"/>
      <c r="E2845" s="17"/>
      <c r="F2845" s="17"/>
      <c r="G2845" s="17"/>
      <c r="H2845" s="17"/>
      <c r="I2845" s="17"/>
      <c r="J2845" s="17"/>
      <c r="K2845" s="17"/>
      <c r="L2845" s="17"/>
      <c r="M2845" s="17"/>
      <c r="N2845" s="17"/>
      <c r="O2845" s="17"/>
      <c r="P2845" s="17"/>
      <c r="Q2845" s="17"/>
      <c r="R2845" s="17"/>
      <c r="S2845" s="17"/>
      <c r="T2845" s="17"/>
    </row>
    <row r="2846" spans="1:20" x14ac:dyDescent="0.25">
      <c r="A2846" s="17"/>
      <c r="B2846" s="17"/>
      <c r="C2846" s="17"/>
      <c r="D2846" s="17"/>
      <c r="E2846" s="17"/>
      <c r="F2846" s="17"/>
      <c r="G2846" s="17"/>
      <c r="H2846" s="17"/>
      <c r="I2846" s="17"/>
      <c r="J2846" s="17"/>
      <c r="K2846" s="17"/>
      <c r="L2846" s="17"/>
      <c r="M2846" s="17"/>
      <c r="N2846" s="17"/>
      <c r="O2846" s="17"/>
      <c r="P2846" s="17"/>
      <c r="Q2846" s="17"/>
      <c r="R2846" s="17"/>
      <c r="S2846" s="17"/>
      <c r="T2846" s="17"/>
    </row>
    <row r="2847" spans="1:20" x14ac:dyDescent="0.25">
      <c r="A2847" s="17"/>
      <c r="B2847" s="17"/>
      <c r="C2847" s="17"/>
      <c r="D2847" s="17"/>
      <c r="E2847" s="17"/>
      <c r="F2847" s="17"/>
      <c r="G2847" s="17"/>
      <c r="H2847" s="17"/>
      <c r="I2847" s="17"/>
      <c r="J2847" s="17"/>
      <c r="K2847" s="17"/>
      <c r="L2847" s="17"/>
      <c r="M2847" s="17"/>
      <c r="N2847" s="17"/>
      <c r="O2847" s="17"/>
      <c r="P2847" s="17"/>
      <c r="Q2847" s="17"/>
      <c r="R2847" s="17"/>
      <c r="S2847" s="17"/>
      <c r="T2847" s="17"/>
    </row>
    <row r="2848" spans="1:20" x14ac:dyDescent="0.25">
      <c r="A2848" s="17"/>
      <c r="B2848" s="17"/>
      <c r="C2848" s="17"/>
      <c r="D2848" s="17"/>
      <c r="E2848" s="17"/>
      <c r="F2848" s="17"/>
      <c r="G2848" s="17"/>
      <c r="H2848" s="17"/>
      <c r="I2848" s="17"/>
      <c r="J2848" s="17"/>
      <c r="K2848" s="17"/>
      <c r="L2848" s="17"/>
      <c r="M2848" s="17"/>
      <c r="N2848" s="17"/>
      <c r="O2848" s="17"/>
      <c r="P2848" s="17"/>
      <c r="Q2848" s="17"/>
      <c r="R2848" s="17"/>
      <c r="S2848" s="17"/>
      <c r="T2848" s="17"/>
    </row>
    <row r="2849" spans="1:20" x14ac:dyDescent="0.25">
      <c r="A2849" s="17"/>
      <c r="B2849" s="17"/>
      <c r="C2849" s="17"/>
      <c r="D2849" s="17"/>
      <c r="E2849" s="17"/>
      <c r="F2849" s="17"/>
      <c r="G2849" s="17"/>
      <c r="H2849" s="17"/>
      <c r="I2849" s="17"/>
      <c r="J2849" s="17"/>
      <c r="K2849" s="17"/>
      <c r="L2849" s="17"/>
      <c r="M2849" s="17"/>
      <c r="N2849" s="17"/>
      <c r="O2849" s="17"/>
      <c r="P2849" s="17"/>
      <c r="Q2849" s="17"/>
      <c r="R2849" s="17"/>
      <c r="S2849" s="17"/>
      <c r="T2849" s="17"/>
    </row>
    <row r="2850" spans="1:20" x14ac:dyDescent="0.25">
      <c r="A2850" s="17"/>
      <c r="B2850" s="17"/>
      <c r="C2850" s="17"/>
      <c r="D2850" s="17"/>
      <c r="E2850" s="17"/>
      <c r="F2850" s="17"/>
      <c r="G2850" s="17"/>
      <c r="H2850" s="17"/>
      <c r="I2850" s="17"/>
      <c r="J2850" s="17"/>
      <c r="K2850" s="17"/>
      <c r="L2850" s="17"/>
      <c r="M2850" s="17"/>
      <c r="N2850" s="17"/>
      <c r="O2850" s="17"/>
      <c r="P2850" s="17"/>
      <c r="Q2850" s="17"/>
      <c r="R2850" s="17"/>
      <c r="S2850" s="17"/>
      <c r="T2850" s="17"/>
    </row>
    <row r="2851" spans="1:20" x14ac:dyDescent="0.25">
      <c r="A2851" s="17"/>
      <c r="B2851" s="17"/>
      <c r="C2851" s="17"/>
      <c r="D2851" s="17"/>
      <c r="E2851" s="17"/>
      <c r="F2851" s="17"/>
      <c r="G2851" s="17"/>
      <c r="H2851" s="17"/>
      <c r="I2851" s="17"/>
      <c r="J2851" s="17"/>
      <c r="K2851" s="17"/>
      <c r="L2851" s="17"/>
      <c r="M2851" s="17"/>
      <c r="N2851" s="17"/>
      <c r="O2851" s="17"/>
      <c r="P2851" s="17"/>
      <c r="Q2851" s="17"/>
      <c r="R2851" s="17"/>
      <c r="S2851" s="17"/>
      <c r="T2851" s="17"/>
    </row>
    <row r="2852" spans="1:20" x14ac:dyDescent="0.25">
      <c r="A2852" s="17"/>
      <c r="B2852" s="17"/>
      <c r="C2852" s="17"/>
      <c r="D2852" s="17"/>
      <c r="E2852" s="17"/>
      <c r="F2852" s="17"/>
      <c r="G2852" s="17"/>
      <c r="H2852" s="17"/>
      <c r="I2852" s="17"/>
      <c r="J2852" s="17"/>
      <c r="K2852" s="17"/>
      <c r="L2852" s="17"/>
      <c r="M2852" s="17"/>
      <c r="N2852" s="17"/>
      <c r="O2852" s="17"/>
      <c r="P2852" s="17"/>
      <c r="Q2852" s="17"/>
      <c r="R2852" s="17"/>
      <c r="S2852" s="17"/>
      <c r="T2852" s="17"/>
    </row>
    <row r="2853" spans="1:20" x14ac:dyDescent="0.25">
      <c r="A2853" s="17"/>
      <c r="B2853" s="17"/>
      <c r="C2853" s="17"/>
      <c r="D2853" s="17"/>
      <c r="E2853" s="17"/>
      <c r="F2853" s="17"/>
      <c r="G2853" s="17"/>
      <c r="H2853" s="17"/>
      <c r="I2853" s="17"/>
      <c r="J2853" s="17"/>
      <c r="K2853" s="17"/>
      <c r="L2853" s="17"/>
      <c r="M2853" s="17"/>
      <c r="N2853" s="17"/>
      <c r="O2853" s="17"/>
      <c r="P2853" s="17"/>
      <c r="Q2853" s="17"/>
      <c r="R2853" s="17"/>
      <c r="S2853" s="17"/>
      <c r="T2853" s="17"/>
    </row>
    <row r="2854" spans="1:20" x14ac:dyDescent="0.25">
      <c r="A2854" s="17"/>
      <c r="B2854" s="17"/>
      <c r="C2854" s="17"/>
      <c r="D2854" s="17"/>
      <c r="E2854" s="17"/>
      <c r="F2854" s="17"/>
      <c r="G2854" s="17"/>
      <c r="H2854" s="17"/>
      <c r="I2854" s="17"/>
      <c r="J2854" s="17"/>
      <c r="K2854" s="17"/>
      <c r="L2854" s="17"/>
      <c r="M2854" s="17"/>
      <c r="N2854" s="17"/>
      <c r="O2854" s="17"/>
      <c r="P2854" s="17"/>
      <c r="Q2854" s="17"/>
      <c r="R2854" s="17"/>
      <c r="S2854" s="17"/>
      <c r="T2854" s="17"/>
    </row>
    <row r="2855" spans="1:20" x14ac:dyDescent="0.25">
      <c r="A2855" s="17"/>
      <c r="B2855" s="17"/>
      <c r="C2855" s="17"/>
      <c r="D2855" s="17"/>
      <c r="E2855" s="40"/>
      <c r="F2855" s="17"/>
      <c r="G2855" s="17"/>
      <c r="H2855" s="17"/>
      <c r="I2855" s="17"/>
      <c r="J2855" s="17"/>
      <c r="K2855" s="17"/>
      <c r="L2855" s="17"/>
      <c r="M2855" s="17"/>
      <c r="N2855" s="17"/>
      <c r="O2855" s="17"/>
      <c r="P2855" s="17"/>
      <c r="Q2855" s="17"/>
      <c r="R2855" s="17"/>
      <c r="S2855" s="17"/>
      <c r="T2855" s="17"/>
    </row>
    <row r="2856" spans="1:20" x14ac:dyDescent="0.25">
      <c r="A2856" s="17"/>
      <c r="B2856" s="17"/>
      <c r="C2856" s="17"/>
      <c r="D2856" s="17"/>
      <c r="E2856" s="17"/>
      <c r="F2856" s="17"/>
      <c r="G2856" s="17"/>
      <c r="H2856" s="17"/>
      <c r="I2856" s="17"/>
      <c r="J2856" s="17"/>
      <c r="K2856" s="17"/>
      <c r="L2856" s="17"/>
      <c r="M2856" s="17"/>
      <c r="N2856" s="17"/>
      <c r="O2856" s="17"/>
      <c r="P2856" s="17"/>
      <c r="Q2856" s="17"/>
      <c r="R2856" s="17"/>
      <c r="S2856" s="17"/>
      <c r="T2856" s="17"/>
    </row>
    <row r="2857" spans="1:20" x14ac:dyDescent="0.25">
      <c r="A2857" s="17"/>
      <c r="B2857" s="17"/>
      <c r="C2857" s="17"/>
      <c r="D2857" s="17"/>
      <c r="E2857" s="17"/>
      <c r="F2857" s="17"/>
      <c r="G2857" s="17"/>
      <c r="H2857" s="17"/>
      <c r="I2857" s="17"/>
      <c r="J2857" s="17"/>
      <c r="K2857" s="17"/>
      <c r="L2857" s="17"/>
      <c r="M2857" s="17"/>
      <c r="N2857" s="17"/>
      <c r="O2857" s="17"/>
      <c r="P2857" s="17"/>
      <c r="Q2857" s="17"/>
      <c r="R2857" s="17"/>
      <c r="S2857" s="17"/>
      <c r="T2857" s="17"/>
    </row>
    <row r="2858" spans="1:20" x14ac:dyDescent="0.25">
      <c r="A2858" s="17"/>
      <c r="B2858" s="17"/>
      <c r="C2858" s="17"/>
      <c r="D2858" s="17"/>
      <c r="E2858" s="17"/>
      <c r="F2858" s="17"/>
      <c r="G2858" s="17"/>
      <c r="H2858" s="17"/>
      <c r="I2858" s="17"/>
      <c r="J2858" s="17"/>
      <c r="K2858" s="17"/>
      <c r="L2858" s="17"/>
      <c r="M2858" s="17"/>
      <c r="N2858" s="17"/>
      <c r="O2858" s="17"/>
      <c r="P2858" s="17"/>
      <c r="Q2858" s="17"/>
      <c r="R2858" s="17"/>
      <c r="S2858" s="17"/>
      <c r="T2858" s="17"/>
    </row>
    <row r="2859" spans="1:20" x14ac:dyDescent="0.25">
      <c r="A2859" s="17"/>
      <c r="B2859" s="17"/>
      <c r="C2859" s="17"/>
      <c r="D2859" s="17"/>
      <c r="E2859" s="17"/>
      <c r="F2859" s="17"/>
      <c r="G2859" s="17"/>
      <c r="H2859" s="17"/>
      <c r="I2859" s="17"/>
      <c r="J2859" s="17"/>
      <c r="K2859" s="17"/>
      <c r="L2859" s="17"/>
      <c r="M2859" s="17"/>
      <c r="N2859" s="17"/>
      <c r="O2859" s="17"/>
      <c r="P2859" s="17"/>
      <c r="Q2859" s="17"/>
      <c r="R2859" s="17"/>
      <c r="S2859" s="17"/>
      <c r="T2859" s="17"/>
    </row>
    <row r="2860" spans="1:20" x14ac:dyDescent="0.25">
      <c r="A2860" s="17"/>
      <c r="B2860" s="17"/>
      <c r="C2860" s="17"/>
      <c r="D2860" s="17"/>
      <c r="E2860" s="17"/>
      <c r="F2860" s="17"/>
      <c r="G2860" s="17"/>
      <c r="H2860" s="17"/>
      <c r="I2860" s="17"/>
      <c r="J2860" s="17"/>
      <c r="K2860" s="17"/>
      <c r="L2860" s="17"/>
      <c r="M2860" s="17"/>
      <c r="N2860" s="17"/>
      <c r="O2860" s="17"/>
      <c r="P2860" s="17"/>
      <c r="Q2860" s="17"/>
      <c r="R2860" s="17"/>
      <c r="S2860" s="17"/>
      <c r="T2860" s="17"/>
    </row>
    <row r="2861" spans="1:20" x14ac:dyDescent="0.25">
      <c r="A2861" s="17"/>
      <c r="B2861" s="17"/>
      <c r="C2861" s="17"/>
      <c r="D2861" s="17"/>
      <c r="E2861" s="17"/>
      <c r="F2861" s="17"/>
      <c r="G2861" s="17"/>
      <c r="H2861" s="17"/>
      <c r="I2861" s="17"/>
      <c r="J2861" s="17"/>
      <c r="K2861" s="17"/>
      <c r="L2861" s="17"/>
      <c r="M2861" s="17"/>
      <c r="N2861" s="17"/>
      <c r="O2861" s="17"/>
      <c r="P2861" s="17"/>
      <c r="Q2861" s="17"/>
      <c r="R2861" s="17"/>
      <c r="S2861" s="17"/>
      <c r="T2861" s="17"/>
    </row>
    <row r="2862" spans="1:20" x14ac:dyDescent="0.25">
      <c r="A2862" s="17"/>
      <c r="B2862" s="17"/>
      <c r="C2862" s="17"/>
      <c r="D2862" s="17"/>
      <c r="E2862" s="17"/>
      <c r="F2862" s="17"/>
      <c r="G2862" s="17"/>
      <c r="H2862" s="17"/>
      <c r="I2862" s="17"/>
      <c r="J2862" s="17"/>
      <c r="K2862" s="17"/>
      <c r="L2862" s="17"/>
      <c r="M2862" s="17"/>
      <c r="N2862" s="17"/>
      <c r="O2862" s="17"/>
      <c r="P2862" s="17"/>
      <c r="Q2862" s="17"/>
      <c r="R2862" s="17"/>
      <c r="S2862" s="17"/>
      <c r="T2862" s="17"/>
    </row>
    <row r="2863" spans="1:20" x14ac:dyDescent="0.25">
      <c r="A2863" s="17"/>
      <c r="B2863" s="17"/>
      <c r="C2863" s="17"/>
      <c r="D2863" s="17"/>
      <c r="E2863" s="17"/>
      <c r="F2863" s="17"/>
      <c r="G2863" s="17"/>
      <c r="H2863" s="17"/>
      <c r="I2863" s="17"/>
      <c r="J2863" s="17"/>
      <c r="K2863" s="17"/>
      <c r="L2863" s="17"/>
      <c r="M2863" s="17"/>
      <c r="N2863" s="17"/>
      <c r="O2863" s="17"/>
      <c r="P2863" s="17"/>
      <c r="Q2863" s="17"/>
      <c r="R2863" s="17"/>
      <c r="S2863" s="17"/>
      <c r="T2863" s="17"/>
    </row>
    <row r="2864" spans="1:20" x14ac:dyDescent="0.25">
      <c r="A2864" s="17"/>
      <c r="B2864" s="17"/>
      <c r="C2864" s="17"/>
      <c r="D2864" s="17"/>
      <c r="E2864" s="17"/>
      <c r="F2864" s="17"/>
      <c r="G2864" s="17"/>
      <c r="H2864" s="17"/>
      <c r="I2864" s="17"/>
      <c r="J2864" s="17"/>
      <c r="K2864" s="17"/>
      <c r="L2864" s="17"/>
      <c r="M2864" s="17"/>
      <c r="N2864" s="17"/>
      <c r="O2864" s="17"/>
      <c r="P2864" s="17"/>
      <c r="Q2864" s="17"/>
      <c r="R2864" s="17"/>
      <c r="S2864" s="17"/>
      <c r="T2864" s="17"/>
    </row>
    <row r="2865" spans="1:20" x14ac:dyDescent="0.25">
      <c r="A2865" s="17"/>
      <c r="B2865" s="17"/>
      <c r="C2865" s="17"/>
      <c r="D2865" s="17"/>
      <c r="E2865" s="17"/>
      <c r="F2865" s="17"/>
      <c r="G2865" s="17"/>
      <c r="H2865" s="17"/>
      <c r="I2865" s="17"/>
      <c r="J2865" s="17"/>
      <c r="K2865" s="17"/>
      <c r="L2865" s="17"/>
      <c r="M2865" s="17"/>
      <c r="N2865" s="17"/>
      <c r="O2865" s="17"/>
      <c r="P2865" s="17"/>
      <c r="Q2865" s="17"/>
      <c r="R2865" s="17"/>
      <c r="S2865" s="17"/>
      <c r="T2865" s="17"/>
    </row>
    <row r="2866" spans="1:20" x14ac:dyDescent="0.25">
      <c r="A2866" s="17"/>
      <c r="B2866" s="17"/>
      <c r="C2866" s="17"/>
      <c r="D2866" s="17"/>
      <c r="E2866" s="17"/>
      <c r="F2866" s="17"/>
      <c r="G2866" s="17"/>
      <c r="H2866" s="17"/>
      <c r="I2866" s="17"/>
      <c r="J2866" s="17"/>
      <c r="K2866" s="17"/>
      <c r="L2866" s="17"/>
      <c r="M2866" s="17"/>
      <c r="N2866" s="17"/>
      <c r="O2866" s="17"/>
      <c r="P2866" s="17"/>
      <c r="Q2866" s="17"/>
      <c r="R2866" s="17"/>
      <c r="S2866" s="17"/>
      <c r="T2866" s="17"/>
    </row>
    <row r="2867" spans="1:20" x14ac:dyDescent="0.25">
      <c r="A2867" s="17"/>
      <c r="B2867" s="17"/>
      <c r="C2867" s="17"/>
      <c r="D2867" s="17"/>
      <c r="E2867" s="17"/>
      <c r="F2867" s="17"/>
      <c r="G2867" s="17"/>
      <c r="H2867" s="17"/>
      <c r="I2867" s="17"/>
      <c r="J2867" s="17"/>
      <c r="K2867" s="17"/>
      <c r="L2867" s="17"/>
      <c r="M2867" s="17"/>
      <c r="N2867" s="17"/>
      <c r="O2867" s="17"/>
      <c r="P2867" s="17"/>
      <c r="Q2867" s="17"/>
      <c r="R2867" s="17"/>
      <c r="S2867" s="17"/>
      <c r="T2867" s="17"/>
    </row>
    <row r="2868" spans="1:20" x14ac:dyDescent="0.25">
      <c r="A2868" s="17"/>
      <c r="B2868" s="17"/>
      <c r="C2868" s="17"/>
      <c r="D2868" s="17"/>
      <c r="E2868" s="17"/>
      <c r="F2868" s="17"/>
      <c r="G2868" s="17"/>
      <c r="H2868" s="17"/>
      <c r="I2868" s="17"/>
      <c r="J2868" s="17"/>
      <c r="K2868" s="17"/>
      <c r="L2868" s="17"/>
      <c r="M2868" s="17"/>
      <c r="N2868" s="17"/>
      <c r="O2868" s="17"/>
      <c r="P2868" s="17"/>
      <c r="Q2868" s="17"/>
      <c r="R2868" s="17"/>
      <c r="S2868" s="17"/>
      <c r="T2868" s="17"/>
    </row>
    <row r="2869" spans="1:20" x14ac:dyDescent="0.25">
      <c r="A2869" s="17"/>
      <c r="B2869" s="17"/>
      <c r="C2869" s="17"/>
      <c r="D2869" s="17"/>
      <c r="E2869" s="17"/>
      <c r="F2869" s="17"/>
      <c r="G2869" s="17"/>
      <c r="H2869" s="17"/>
      <c r="I2869" s="17"/>
      <c r="J2869" s="17"/>
      <c r="K2869" s="17"/>
      <c r="L2869" s="17"/>
      <c r="M2869" s="17"/>
      <c r="N2869" s="17"/>
      <c r="O2869" s="17"/>
      <c r="P2869" s="17"/>
      <c r="Q2869" s="17"/>
      <c r="R2869" s="17"/>
      <c r="S2869" s="17"/>
      <c r="T2869" s="17"/>
    </row>
    <row r="2870" spans="1:20" x14ac:dyDescent="0.25">
      <c r="A2870" s="17"/>
      <c r="B2870" s="17"/>
      <c r="C2870" s="17"/>
      <c r="D2870" s="17"/>
      <c r="E2870" s="17"/>
      <c r="F2870" s="17"/>
      <c r="G2870" s="17"/>
      <c r="H2870" s="17"/>
      <c r="I2870" s="17"/>
      <c r="J2870" s="17"/>
      <c r="K2870" s="17"/>
      <c r="L2870" s="17"/>
      <c r="M2870" s="17"/>
      <c r="N2870" s="17"/>
      <c r="O2870" s="17"/>
      <c r="P2870" s="17"/>
      <c r="Q2870" s="17"/>
      <c r="R2870" s="17"/>
      <c r="S2870" s="17"/>
      <c r="T2870" s="17"/>
    </row>
    <row r="2871" spans="1:20" x14ac:dyDescent="0.25">
      <c r="A2871" s="17"/>
      <c r="B2871" s="17"/>
      <c r="C2871" s="17"/>
      <c r="D2871" s="17"/>
      <c r="E2871" s="17"/>
      <c r="F2871" s="17"/>
      <c r="G2871" s="17"/>
      <c r="H2871" s="17"/>
      <c r="I2871" s="17"/>
      <c r="J2871" s="17"/>
      <c r="K2871" s="17"/>
      <c r="L2871" s="17"/>
      <c r="M2871" s="17"/>
      <c r="N2871" s="17"/>
      <c r="O2871" s="17"/>
      <c r="P2871" s="17"/>
      <c r="Q2871" s="17"/>
      <c r="R2871" s="17"/>
      <c r="S2871" s="17"/>
      <c r="T2871" s="17"/>
    </row>
    <row r="2872" spans="1:20" x14ac:dyDescent="0.25">
      <c r="A2872" s="17"/>
      <c r="B2872" s="17"/>
      <c r="C2872" s="17"/>
      <c r="D2872" s="17"/>
      <c r="E2872" s="17"/>
      <c r="F2872" s="17"/>
      <c r="G2872" s="17"/>
      <c r="H2872" s="17"/>
      <c r="I2872" s="17"/>
      <c r="J2872" s="17"/>
      <c r="K2872" s="17"/>
      <c r="L2872" s="17"/>
      <c r="M2872" s="17"/>
      <c r="N2872" s="17"/>
      <c r="O2872" s="17"/>
      <c r="P2872" s="17"/>
      <c r="Q2872" s="17"/>
      <c r="R2872" s="17"/>
      <c r="S2872" s="17"/>
      <c r="T2872" s="17"/>
    </row>
    <row r="2873" spans="1:20" x14ac:dyDescent="0.25">
      <c r="A2873" s="17"/>
      <c r="B2873" s="17"/>
      <c r="C2873" s="17"/>
      <c r="D2873" s="17"/>
      <c r="E2873" s="17"/>
      <c r="F2873" s="17"/>
      <c r="G2873" s="17"/>
      <c r="H2873" s="17"/>
      <c r="I2873" s="17"/>
      <c r="J2873" s="17"/>
      <c r="K2873" s="17"/>
      <c r="L2873" s="17"/>
      <c r="M2873" s="17"/>
      <c r="N2873" s="17"/>
      <c r="O2873" s="17"/>
      <c r="P2873" s="17"/>
      <c r="Q2873" s="17"/>
      <c r="R2873" s="17"/>
      <c r="S2873" s="17"/>
      <c r="T2873" s="17"/>
    </row>
    <row r="2874" spans="1:20" x14ac:dyDescent="0.25">
      <c r="A2874" s="17"/>
      <c r="B2874" s="17"/>
      <c r="C2874" s="17"/>
      <c r="D2874" s="17"/>
      <c r="E2874" s="17"/>
      <c r="F2874" s="17"/>
      <c r="G2874" s="17"/>
      <c r="H2874" s="17"/>
      <c r="I2874" s="17"/>
      <c r="J2874" s="17"/>
      <c r="K2874" s="17"/>
      <c r="L2874" s="17"/>
      <c r="M2874" s="17"/>
      <c r="N2874" s="17"/>
      <c r="O2874" s="17"/>
      <c r="P2874" s="17"/>
      <c r="Q2874" s="17"/>
      <c r="R2874" s="17"/>
      <c r="S2874" s="17"/>
      <c r="T2874" s="17"/>
    </row>
    <row r="2875" spans="1:20" x14ac:dyDescent="0.25">
      <c r="A2875" s="17"/>
      <c r="B2875" s="17"/>
      <c r="C2875" s="17"/>
      <c r="D2875" s="17"/>
      <c r="E2875" s="17"/>
      <c r="F2875" s="17"/>
      <c r="G2875" s="17"/>
      <c r="H2875" s="17"/>
      <c r="I2875" s="17"/>
      <c r="J2875" s="17"/>
      <c r="K2875" s="17"/>
      <c r="L2875" s="17"/>
      <c r="M2875" s="17"/>
      <c r="N2875" s="17"/>
      <c r="O2875" s="17"/>
      <c r="P2875" s="17"/>
      <c r="Q2875" s="17"/>
      <c r="R2875" s="17"/>
      <c r="S2875" s="17"/>
      <c r="T2875" s="17"/>
    </row>
    <row r="2876" spans="1:20" x14ac:dyDescent="0.25">
      <c r="A2876" s="17"/>
      <c r="B2876" s="17"/>
      <c r="C2876" s="17"/>
      <c r="D2876" s="17"/>
      <c r="E2876" s="17"/>
      <c r="F2876" s="17"/>
      <c r="G2876" s="17"/>
      <c r="H2876" s="17"/>
      <c r="I2876" s="17"/>
      <c r="J2876" s="17"/>
      <c r="K2876" s="17"/>
      <c r="L2876" s="17"/>
      <c r="M2876" s="17"/>
      <c r="N2876" s="17"/>
      <c r="O2876" s="17"/>
      <c r="P2876" s="17"/>
      <c r="Q2876" s="17"/>
      <c r="R2876" s="17"/>
      <c r="S2876" s="17"/>
      <c r="T2876" s="17"/>
    </row>
    <row r="2877" spans="1:20" x14ac:dyDescent="0.25">
      <c r="A2877" s="17"/>
      <c r="B2877" s="17"/>
      <c r="C2877" s="17"/>
      <c r="D2877" s="17"/>
      <c r="E2877" s="17"/>
      <c r="F2877" s="17"/>
      <c r="G2877" s="17"/>
      <c r="H2877" s="17"/>
      <c r="I2877" s="17"/>
      <c r="J2877" s="17"/>
      <c r="K2877" s="17"/>
      <c r="L2877" s="17"/>
      <c r="M2877" s="17"/>
      <c r="N2877" s="17"/>
      <c r="O2877" s="17"/>
      <c r="P2877" s="17"/>
      <c r="Q2877" s="17"/>
      <c r="R2877" s="17"/>
      <c r="S2877" s="17"/>
      <c r="T2877" s="17"/>
    </row>
    <row r="2878" spans="1:20" x14ac:dyDescent="0.25">
      <c r="A2878" s="17"/>
      <c r="B2878" s="17"/>
      <c r="C2878" s="17"/>
      <c r="D2878" s="17"/>
      <c r="E2878" s="17"/>
      <c r="F2878" s="17"/>
      <c r="G2878" s="17"/>
      <c r="H2878" s="17"/>
      <c r="I2878" s="17"/>
      <c r="J2878" s="17"/>
      <c r="K2878" s="17"/>
      <c r="L2878" s="17"/>
      <c r="M2878" s="17"/>
      <c r="N2878" s="17"/>
      <c r="O2878" s="17"/>
      <c r="P2878" s="17"/>
      <c r="Q2878" s="17"/>
      <c r="R2878" s="17"/>
      <c r="S2878" s="17"/>
      <c r="T2878" s="17"/>
    </row>
    <row r="2879" spans="1:20" x14ac:dyDescent="0.25">
      <c r="A2879" s="17"/>
      <c r="B2879" s="17"/>
      <c r="C2879" s="17"/>
      <c r="D2879" s="17"/>
      <c r="E2879" s="17"/>
      <c r="F2879" s="17"/>
      <c r="G2879" s="17"/>
      <c r="H2879" s="17"/>
      <c r="I2879" s="17"/>
      <c r="J2879" s="17"/>
      <c r="K2879" s="17"/>
      <c r="L2879" s="17"/>
      <c r="M2879" s="17"/>
      <c r="N2879" s="17"/>
      <c r="O2879" s="17"/>
      <c r="P2879" s="17"/>
      <c r="Q2879" s="17"/>
      <c r="R2879" s="17"/>
      <c r="S2879" s="17"/>
      <c r="T2879" s="17"/>
    </row>
    <row r="2880" spans="1:20" x14ac:dyDescent="0.25">
      <c r="A2880" s="17"/>
      <c r="B2880" s="17"/>
      <c r="C2880" s="17"/>
      <c r="D2880" s="17"/>
      <c r="E2880" s="17"/>
      <c r="F2880" s="17"/>
      <c r="G2880" s="17"/>
      <c r="H2880" s="17"/>
      <c r="I2880" s="17"/>
      <c r="J2880" s="17"/>
      <c r="K2880" s="17"/>
      <c r="L2880" s="17"/>
      <c r="M2880" s="17"/>
      <c r="N2880" s="17"/>
      <c r="O2880" s="17"/>
      <c r="P2880" s="17"/>
      <c r="Q2880" s="17"/>
      <c r="R2880" s="17"/>
      <c r="S2880" s="17"/>
      <c r="T2880" s="17"/>
    </row>
    <row r="2881" spans="1:20" x14ac:dyDescent="0.25">
      <c r="A2881" s="17"/>
      <c r="B2881" s="17"/>
      <c r="C2881" s="17"/>
      <c r="D2881" s="17"/>
      <c r="E2881" s="17"/>
      <c r="F2881" s="17"/>
      <c r="G2881" s="17"/>
      <c r="H2881" s="17"/>
      <c r="I2881" s="17"/>
      <c r="J2881" s="17"/>
      <c r="K2881" s="17"/>
      <c r="L2881" s="17"/>
      <c r="M2881" s="17"/>
      <c r="N2881" s="17"/>
      <c r="O2881" s="17"/>
      <c r="P2881" s="17"/>
      <c r="Q2881" s="17"/>
      <c r="R2881" s="17"/>
      <c r="S2881" s="17"/>
      <c r="T2881" s="17"/>
    </row>
    <row r="2882" spans="1:20" x14ac:dyDescent="0.25">
      <c r="A2882" s="17"/>
      <c r="B2882" s="17"/>
      <c r="C2882" s="17"/>
      <c r="D2882" s="17"/>
      <c r="E2882" s="17"/>
      <c r="F2882" s="17"/>
      <c r="G2882" s="17"/>
      <c r="H2882" s="17"/>
      <c r="I2882" s="17"/>
      <c r="J2882" s="17"/>
      <c r="K2882" s="17"/>
      <c r="L2882" s="17"/>
      <c r="M2882" s="17"/>
      <c r="N2882" s="17"/>
      <c r="O2882" s="17"/>
      <c r="P2882" s="17"/>
      <c r="Q2882" s="17"/>
      <c r="R2882" s="17"/>
      <c r="S2882" s="17"/>
      <c r="T2882" s="17"/>
    </row>
    <row r="2883" spans="1:20" x14ac:dyDescent="0.25">
      <c r="A2883" s="17"/>
      <c r="B2883" s="17"/>
      <c r="C2883" s="17"/>
      <c r="D2883" s="17"/>
      <c r="E2883" s="17"/>
      <c r="F2883" s="17"/>
      <c r="G2883" s="17"/>
      <c r="H2883" s="17"/>
      <c r="I2883" s="17"/>
      <c r="J2883" s="17"/>
      <c r="K2883" s="17"/>
      <c r="L2883" s="17"/>
      <c r="M2883" s="17"/>
      <c r="N2883" s="17"/>
      <c r="O2883" s="17"/>
      <c r="P2883" s="17"/>
      <c r="Q2883" s="17"/>
      <c r="R2883" s="17"/>
      <c r="S2883" s="17"/>
      <c r="T2883" s="17"/>
    </row>
    <row r="2884" spans="1:20" x14ac:dyDescent="0.25">
      <c r="A2884" s="17"/>
      <c r="B2884" s="17"/>
      <c r="C2884" s="17"/>
      <c r="D2884" s="17"/>
      <c r="E2884" s="17"/>
      <c r="F2884" s="17"/>
      <c r="G2884" s="17"/>
      <c r="H2884" s="17"/>
      <c r="I2884" s="17"/>
      <c r="J2884" s="17"/>
      <c r="K2884" s="17"/>
      <c r="L2884" s="17"/>
      <c r="M2884" s="17"/>
      <c r="N2884" s="17"/>
      <c r="O2884" s="17"/>
      <c r="P2884" s="17"/>
      <c r="Q2884" s="17"/>
      <c r="R2884" s="17"/>
      <c r="S2884" s="17"/>
      <c r="T2884" s="17"/>
    </row>
    <row r="2885" spans="1:20" x14ac:dyDescent="0.25">
      <c r="A2885" s="17"/>
      <c r="B2885" s="17"/>
      <c r="C2885" s="17"/>
      <c r="D2885" s="17"/>
      <c r="E2885" s="17"/>
      <c r="F2885" s="17"/>
      <c r="G2885" s="17"/>
      <c r="H2885" s="17"/>
      <c r="I2885" s="17"/>
      <c r="J2885" s="17"/>
      <c r="K2885" s="17"/>
      <c r="L2885" s="17"/>
      <c r="M2885" s="17"/>
      <c r="N2885" s="17"/>
      <c r="O2885" s="17"/>
      <c r="P2885" s="17"/>
      <c r="Q2885" s="17"/>
      <c r="R2885" s="17"/>
      <c r="S2885" s="17"/>
      <c r="T2885" s="17"/>
    </row>
    <row r="2886" spans="1:20" x14ac:dyDescent="0.25">
      <c r="A2886" s="17"/>
      <c r="B2886" s="17"/>
      <c r="C2886" s="17"/>
      <c r="D2886" s="17"/>
      <c r="E2886" s="17"/>
      <c r="F2886" s="17"/>
      <c r="G2886" s="17"/>
      <c r="H2886" s="17"/>
      <c r="I2886" s="17"/>
      <c r="J2886" s="17"/>
      <c r="K2886" s="17"/>
      <c r="L2886" s="17"/>
      <c r="M2886" s="17"/>
      <c r="N2886" s="17"/>
      <c r="O2886" s="17"/>
      <c r="P2886" s="17"/>
      <c r="Q2886" s="17"/>
      <c r="R2886" s="17"/>
      <c r="S2886" s="17"/>
      <c r="T2886" s="17"/>
    </row>
    <row r="2887" spans="1:20" x14ac:dyDescent="0.25">
      <c r="A2887" s="17"/>
      <c r="B2887" s="17"/>
      <c r="C2887" s="17"/>
      <c r="D2887" s="17"/>
      <c r="E2887" s="17"/>
      <c r="F2887" s="17"/>
      <c r="G2887" s="17"/>
      <c r="H2887" s="17"/>
      <c r="I2887" s="17"/>
      <c r="J2887" s="17"/>
      <c r="K2887" s="17"/>
      <c r="L2887" s="17"/>
      <c r="M2887" s="17"/>
      <c r="N2887" s="17"/>
      <c r="O2887" s="17"/>
      <c r="P2887" s="17"/>
      <c r="Q2887" s="17"/>
      <c r="R2887" s="17"/>
      <c r="S2887" s="17"/>
      <c r="T2887" s="17"/>
    </row>
    <row r="2888" spans="1:20" x14ac:dyDescent="0.25">
      <c r="A2888" s="17"/>
      <c r="B2888" s="17"/>
      <c r="C2888" s="17"/>
      <c r="D2888" s="17"/>
      <c r="E2888" s="17"/>
      <c r="F2888" s="17"/>
      <c r="G2888" s="17"/>
      <c r="H2888" s="17"/>
      <c r="I2888" s="17"/>
      <c r="J2888" s="17"/>
      <c r="K2888" s="17"/>
      <c r="L2888" s="17"/>
      <c r="M2888" s="17"/>
      <c r="N2888" s="17"/>
      <c r="O2888" s="17"/>
      <c r="P2888" s="17"/>
      <c r="Q2888" s="17"/>
      <c r="R2888" s="17"/>
      <c r="S2888" s="17"/>
      <c r="T2888" s="17"/>
    </row>
    <row r="2889" spans="1:20" x14ac:dyDescent="0.25">
      <c r="A2889" s="17"/>
      <c r="B2889" s="17"/>
      <c r="C2889" s="17"/>
      <c r="D2889" s="17"/>
      <c r="E2889" s="17"/>
      <c r="F2889" s="17"/>
      <c r="G2889" s="17"/>
      <c r="H2889" s="17"/>
      <c r="I2889" s="17"/>
      <c r="J2889" s="17"/>
      <c r="K2889" s="17"/>
      <c r="L2889" s="17"/>
      <c r="M2889" s="17"/>
      <c r="N2889" s="17"/>
      <c r="O2889" s="17"/>
      <c r="P2889" s="17"/>
      <c r="Q2889" s="17"/>
      <c r="R2889" s="17"/>
      <c r="S2889" s="17"/>
      <c r="T2889" s="17"/>
    </row>
    <row r="2890" spans="1:20" x14ac:dyDescent="0.25">
      <c r="A2890" s="17"/>
      <c r="B2890" s="17"/>
      <c r="C2890" s="17"/>
      <c r="D2890" s="17"/>
      <c r="E2890" s="17"/>
      <c r="F2890" s="17"/>
      <c r="G2890" s="17"/>
      <c r="H2890" s="17"/>
      <c r="I2890" s="17"/>
      <c r="J2890" s="17"/>
      <c r="K2890" s="17"/>
      <c r="L2890" s="17"/>
      <c r="M2890" s="17"/>
      <c r="N2890" s="17"/>
      <c r="O2890" s="17"/>
      <c r="P2890" s="17"/>
      <c r="Q2890" s="17"/>
      <c r="R2890" s="17"/>
      <c r="S2890" s="17"/>
      <c r="T2890" s="17"/>
    </row>
    <row r="2891" spans="1:20" x14ac:dyDescent="0.25">
      <c r="A2891" s="17"/>
      <c r="B2891" s="17"/>
      <c r="C2891" s="17"/>
      <c r="D2891" s="17"/>
      <c r="E2891" s="17"/>
      <c r="F2891" s="17"/>
      <c r="G2891" s="17"/>
      <c r="H2891" s="17"/>
      <c r="I2891" s="17"/>
      <c r="J2891" s="17"/>
      <c r="K2891" s="17"/>
      <c r="L2891" s="17"/>
      <c r="M2891" s="17"/>
      <c r="N2891" s="17"/>
      <c r="O2891" s="17"/>
      <c r="P2891" s="17"/>
      <c r="Q2891" s="17"/>
      <c r="R2891" s="17"/>
      <c r="S2891" s="17"/>
      <c r="T2891" s="17"/>
    </row>
    <row r="2892" spans="1:20" x14ac:dyDescent="0.25">
      <c r="A2892" s="17"/>
      <c r="B2892" s="17"/>
      <c r="C2892" s="17"/>
      <c r="D2892" s="17"/>
      <c r="E2892" s="17"/>
      <c r="F2892" s="17"/>
      <c r="G2892" s="17"/>
      <c r="H2892" s="17"/>
      <c r="I2892" s="17"/>
      <c r="J2892" s="17"/>
      <c r="K2892" s="17"/>
      <c r="L2892" s="17"/>
      <c r="M2892" s="17"/>
      <c r="N2892" s="17"/>
      <c r="O2892" s="17"/>
      <c r="P2892" s="17"/>
      <c r="Q2892" s="17"/>
      <c r="R2892" s="17"/>
      <c r="S2892" s="17"/>
      <c r="T2892" s="17"/>
    </row>
    <row r="2893" spans="1:20" x14ac:dyDescent="0.25">
      <c r="A2893" s="17"/>
      <c r="B2893" s="17"/>
      <c r="C2893" s="17"/>
      <c r="D2893" s="17"/>
      <c r="E2893" s="17"/>
      <c r="F2893" s="17"/>
      <c r="G2893" s="17"/>
      <c r="H2893" s="17"/>
      <c r="I2893" s="17"/>
      <c r="J2893" s="17"/>
      <c r="K2893" s="17"/>
      <c r="L2893" s="17"/>
      <c r="M2893" s="17"/>
      <c r="N2893" s="17"/>
      <c r="O2893" s="17"/>
      <c r="P2893" s="17"/>
      <c r="Q2893" s="17"/>
      <c r="R2893" s="17"/>
      <c r="S2893" s="17"/>
      <c r="T2893" s="17"/>
    </row>
    <row r="2894" spans="1:20" x14ac:dyDescent="0.25">
      <c r="A2894" s="17"/>
      <c r="B2894" s="17"/>
      <c r="C2894" s="17"/>
      <c r="D2894" s="17"/>
      <c r="E2894" s="17"/>
      <c r="F2894" s="17"/>
      <c r="G2894" s="17"/>
      <c r="H2894" s="17"/>
      <c r="I2894" s="17"/>
      <c r="J2894" s="17"/>
      <c r="K2894" s="17"/>
      <c r="L2894" s="17"/>
      <c r="M2894" s="17"/>
      <c r="N2894" s="17"/>
      <c r="O2894" s="17"/>
      <c r="P2894" s="17"/>
      <c r="Q2894" s="17"/>
      <c r="R2894" s="17"/>
      <c r="S2894" s="17"/>
      <c r="T2894" s="17"/>
    </row>
    <row r="2895" spans="1:20" x14ac:dyDescent="0.25">
      <c r="A2895" s="17"/>
      <c r="B2895" s="17"/>
      <c r="C2895" s="17"/>
      <c r="D2895" s="17"/>
      <c r="E2895" s="17"/>
      <c r="F2895" s="17"/>
      <c r="G2895" s="17"/>
      <c r="H2895" s="17"/>
      <c r="I2895" s="17"/>
      <c r="J2895" s="17"/>
      <c r="K2895" s="17"/>
      <c r="L2895" s="17"/>
      <c r="M2895" s="17"/>
      <c r="N2895" s="17"/>
      <c r="O2895" s="17"/>
      <c r="P2895" s="17"/>
      <c r="Q2895" s="17"/>
      <c r="R2895" s="17"/>
      <c r="S2895" s="17"/>
      <c r="T2895" s="17"/>
    </row>
    <row r="2896" spans="1:20" x14ac:dyDescent="0.25">
      <c r="A2896" s="17"/>
      <c r="B2896" s="17"/>
      <c r="C2896" s="17"/>
      <c r="D2896" s="17"/>
      <c r="E2896" s="17"/>
      <c r="F2896" s="17"/>
      <c r="G2896" s="17"/>
      <c r="H2896" s="17"/>
      <c r="I2896" s="17"/>
      <c r="J2896" s="17"/>
      <c r="K2896" s="17"/>
      <c r="L2896" s="17"/>
      <c r="M2896" s="17"/>
      <c r="N2896" s="17"/>
      <c r="O2896" s="17"/>
      <c r="P2896" s="17"/>
      <c r="Q2896" s="17"/>
      <c r="R2896" s="17"/>
      <c r="S2896" s="17"/>
      <c r="T2896" s="17"/>
    </row>
    <row r="2897" spans="1:20" x14ac:dyDescent="0.25">
      <c r="A2897" s="17"/>
      <c r="B2897" s="17"/>
      <c r="C2897" s="17"/>
      <c r="D2897" s="17"/>
      <c r="E2897" s="17"/>
      <c r="F2897" s="17"/>
      <c r="G2897" s="17"/>
      <c r="H2897" s="17"/>
      <c r="I2897" s="17"/>
      <c r="J2897" s="17"/>
      <c r="K2897" s="17"/>
      <c r="L2897" s="17"/>
      <c r="M2897" s="17"/>
      <c r="N2897" s="17"/>
      <c r="O2897" s="17"/>
      <c r="P2897" s="17"/>
      <c r="Q2897" s="17"/>
      <c r="R2897" s="17"/>
      <c r="S2897" s="17"/>
      <c r="T2897" s="17"/>
    </row>
    <row r="2898" spans="1:20" x14ac:dyDescent="0.25">
      <c r="A2898" s="17"/>
      <c r="B2898" s="17"/>
      <c r="C2898" s="17"/>
      <c r="D2898" s="17"/>
      <c r="E2898" s="17"/>
      <c r="F2898" s="17"/>
      <c r="G2898" s="17"/>
      <c r="H2898" s="17"/>
      <c r="I2898" s="17"/>
      <c r="J2898" s="17"/>
      <c r="K2898" s="17"/>
      <c r="L2898" s="17"/>
      <c r="M2898" s="17"/>
      <c r="N2898" s="17"/>
      <c r="O2898" s="17"/>
      <c r="P2898" s="17"/>
      <c r="Q2898" s="17"/>
      <c r="R2898" s="17"/>
      <c r="S2898" s="17"/>
      <c r="T2898" s="17"/>
    </row>
    <row r="2899" spans="1:20" x14ac:dyDescent="0.25">
      <c r="A2899" s="17"/>
      <c r="B2899" s="17"/>
      <c r="C2899" s="17"/>
      <c r="D2899" s="17"/>
      <c r="E2899" s="17"/>
      <c r="F2899" s="17"/>
      <c r="G2899" s="17"/>
      <c r="H2899" s="17"/>
      <c r="I2899" s="17"/>
      <c r="J2899" s="17"/>
      <c r="K2899" s="17"/>
      <c r="L2899" s="17"/>
      <c r="M2899" s="17"/>
      <c r="N2899" s="17"/>
      <c r="O2899" s="17"/>
      <c r="P2899" s="17"/>
      <c r="Q2899" s="17"/>
      <c r="R2899" s="17"/>
      <c r="S2899" s="17"/>
      <c r="T2899" s="17"/>
    </row>
    <row r="2900" spans="1:20" x14ac:dyDescent="0.25">
      <c r="A2900" s="17"/>
      <c r="B2900" s="17"/>
      <c r="C2900" s="17"/>
      <c r="D2900" s="17"/>
      <c r="E2900" s="17"/>
      <c r="F2900" s="17"/>
      <c r="G2900" s="17"/>
      <c r="H2900" s="17"/>
      <c r="I2900" s="17"/>
      <c r="J2900" s="17"/>
      <c r="K2900" s="17"/>
      <c r="L2900" s="17"/>
      <c r="M2900" s="17"/>
      <c r="N2900" s="17"/>
      <c r="O2900" s="17"/>
      <c r="P2900" s="17"/>
      <c r="Q2900" s="17"/>
      <c r="R2900" s="17"/>
      <c r="S2900" s="17"/>
      <c r="T2900" s="17"/>
    </row>
    <row r="2901" spans="1:20" x14ac:dyDescent="0.25">
      <c r="A2901" s="17"/>
      <c r="B2901" s="17"/>
      <c r="C2901" s="17"/>
      <c r="D2901" s="17"/>
      <c r="E2901" s="17"/>
      <c r="F2901" s="17"/>
      <c r="G2901" s="17"/>
      <c r="H2901" s="17"/>
      <c r="I2901" s="17"/>
      <c r="J2901" s="17"/>
      <c r="K2901" s="17"/>
      <c r="L2901" s="17"/>
      <c r="M2901" s="17"/>
      <c r="N2901" s="17"/>
      <c r="O2901" s="17"/>
      <c r="P2901" s="17"/>
      <c r="Q2901" s="17"/>
      <c r="R2901" s="17"/>
      <c r="S2901" s="17"/>
      <c r="T2901" s="17"/>
    </row>
    <row r="2902" spans="1:20" x14ac:dyDescent="0.25">
      <c r="A2902" s="17"/>
      <c r="B2902" s="17"/>
      <c r="C2902" s="17"/>
      <c r="D2902" s="17"/>
      <c r="E2902" s="17"/>
      <c r="F2902" s="17"/>
      <c r="G2902" s="17"/>
      <c r="H2902" s="17"/>
      <c r="I2902" s="17"/>
      <c r="J2902" s="17"/>
      <c r="K2902" s="17"/>
      <c r="L2902" s="17"/>
      <c r="M2902" s="17"/>
      <c r="N2902" s="17"/>
      <c r="O2902" s="17"/>
      <c r="P2902" s="17"/>
      <c r="Q2902" s="17"/>
      <c r="R2902" s="17"/>
      <c r="S2902" s="17"/>
      <c r="T2902" s="17"/>
    </row>
    <row r="2903" spans="1:20" x14ac:dyDescent="0.25">
      <c r="A2903" s="17"/>
      <c r="B2903" s="17"/>
      <c r="C2903" s="17"/>
      <c r="D2903" s="17"/>
      <c r="E2903" s="17"/>
      <c r="F2903" s="17"/>
      <c r="G2903" s="17"/>
      <c r="H2903" s="17"/>
      <c r="I2903" s="17"/>
      <c r="J2903" s="17"/>
      <c r="K2903" s="17"/>
      <c r="L2903" s="17"/>
      <c r="M2903" s="17"/>
      <c r="N2903" s="17"/>
      <c r="O2903" s="17"/>
      <c r="P2903" s="17"/>
      <c r="Q2903" s="17"/>
      <c r="R2903" s="17"/>
      <c r="S2903" s="17"/>
      <c r="T2903" s="17"/>
    </row>
    <row r="2904" spans="1:20" x14ac:dyDescent="0.25">
      <c r="A2904" s="17"/>
      <c r="B2904" s="17"/>
      <c r="C2904" s="17"/>
      <c r="D2904" s="17"/>
      <c r="E2904" s="17"/>
      <c r="F2904" s="17"/>
      <c r="G2904" s="17"/>
      <c r="H2904" s="17"/>
      <c r="I2904" s="17"/>
      <c r="J2904" s="17"/>
      <c r="K2904" s="17"/>
      <c r="L2904" s="17"/>
      <c r="M2904" s="17"/>
      <c r="N2904" s="17"/>
      <c r="O2904" s="17"/>
      <c r="P2904" s="17"/>
      <c r="Q2904" s="17"/>
      <c r="R2904" s="17"/>
      <c r="S2904" s="17"/>
      <c r="T2904" s="17"/>
    </row>
    <row r="2905" spans="1:20" x14ac:dyDescent="0.25">
      <c r="A2905" s="17"/>
      <c r="B2905" s="17"/>
      <c r="C2905" s="17"/>
      <c r="D2905" s="17"/>
      <c r="E2905" s="17"/>
      <c r="F2905" s="17"/>
      <c r="G2905" s="17"/>
      <c r="H2905" s="17"/>
      <c r="I2905" s="17"/>
      <c r="J2905" s="17"/>
      <c r="K2905" s="17"/>
      <c r="L2905" s="17"/>
      <c r="M2905" s="17"/>
      <c r="N2905" s="17"/>
      <c r="O2905" s="17"/>
      <c r="P2905" s="17"/>
      <c r="Q2905" s="17"/>
      <c r="R2905" s="17"/>
      <c r="S2905" s="17"/>
      <c r="T2905" s="17"/>
    </row>
    <row r="2906" spans="1:20" x14ac:dyDescent="0.25">
      <c r="A2906" s="17"/>
      <c r="B2906" s="17"/>
      <c r="C2906" s="17"/>
      <c r="D2906" s="17"/>
      <c r="E2906" s="17"/>
      <c r="F2906" s="17"/>
      <c r="G2906" s="17"/>
      <c r="H2906" s="17"/>
      <c r="I2906" s="17"/>
      <c r="J2906" s="17"/>
      <c r="K2906" s="17"/>
      <c r="L2906" s="17"/>
      <c r="M2906" s="17"/>
      <c r="N2906" s="17"/>
      <c r="O2906" s="17"/>
      <c r="P2906" s="17"/>
      <c r="Q2906" s="17"/>
      <c r="R2906" s="17"/>
      <c r="S2906" s="17"/>
      <c r="T2906" s="17"/>
    </row>
    <row r="2907" spans="1:20" x14ac:dyDescent="0.25">
      <c r="A2907" s="17"/>
      <c r="B2907" s="17"/>
      <c r="C2907" s="17"/>
      <c r="D2907" s="17"/>
      <c r="E2907" s="17"/>
      <c r="F2907" s="17"/>
      <c r="G2907" s="17"/>
      <c r="H2907" s="17"/>
      <c r="I2907" s="17"/>
      <c r="J2907" s="17"/>
      <c r="K2907" s="17"/>
      <c r="L2907" s="17"/>
      <c r="M2907" s="17"/>
      <c r="N2907" s="17"/>
      <c r="O2907" s="17"/>
      <c r="P2907" s="17"/>
      <c r="Q2907" s="17"/>
      <c r="R2907" s="17"/>
      <c r="S2907" s="17"/>
      <c r="T2907" s="17"/>
    </row>
    <row r="2908" spans="1:20" x14ac:dyDescent="0.25">
      <c r="A2908" s="17"/>
      <c r="B2908" s="17"/>
      <c r="C2908" s="17"/>
      <c r="D2908" s="17"/>
      <c r="E2908" s="17"/>
      <c r="F2908" s="17"/>
      <c r="G2908" s="17"/>
      <c r="H2908" s="17"/>
      <c r="I2908" s="17"/>
      <c r="J2908" s="17"/>
      <c r="K2908" s="17"/>
      <c r="L2908" s="17"/>
      <c r="M2908" s="17"/>
      <c r="N2908" s="17"/>
      <c r="O2908" s="17"/>
      <c r="P2908" s="17"/>
      <c r="Q2908" s="17"/>
      <c r="R2908" s="17"/>
      <c r="S2908" s="17"/>
      <c r="T2908" s="17"/>
    </row>
    <row r="2909" spans="1:20" x14ac:dyDescent="0.25">
      <c r="A2909" s="17"/>
      <c r="B2909" s="17"/>
      <c r="C2909" s="17"/>
      <c r="D2909" s="17"/>
      <c r="E2909" s="17"/>
      <c r="F2909" s="17"/>
      <c r="G2909" s="17"/>
      <c r="H2909" s="17"/>
      <c r="I2909" s="17"/>
      <c r="J2909" s="17"/>
      <c r="K2909" s="17"/>
      <c r="L2909" s="17"/>
      <c r="M2909" s="17"/>
      <c r="N2909" s="17"/>
      <c r="O2909" s="17"/>
      <c r="P2909" s="17"/>
      <c r="Q2909" s="17"/>
      <c r="R2909" s="17"/>
      <c r="S2909" s="17"/>
      <c r="T2909" s="17"/>
    </row>
    <row r="2910" spans="1:20" x14ac:dyDescent="0.25">
      <c r="A2910" s="17"/>
      <c r="B2910" s="17"/>
      <c r="C2910" s="17"/>
      <c r="D2910" s="17"/>
      <c r="E2910" s="17"/>
      <c r="F2910" s="17"/>
      <c r="G2910" s="17"/>
      <c r="H2910" s="17"/>
      <c r="I2910" s="17"/>
      <c r="J2910" s="17"/>
      <c r="K2910" s="17"/>
      <c r="L2910" s="17"/>
      <c r="M2910" s="17"/>
      <c r="N2910" s="17"/>
      <c r="O2910" s="17"/>
      <c r="P2910" s="17"/>
      <c r="Q2910" s="17"/>
      <c r="R2910" s="17"/>
      <c r="S2910" s="17"/>
      <c r="T2910" s="17"/>
    </row>
    <row r="2911" spans="1:20" x14ac:dyDescent="0.25">
      <c r="A2911" s="17"/>
      <c r="B2911" s="17"/>
      <c r="C2911" s="17"/>
      <c r="D2911" s="17"/>
      <c r="E2911" s="17"/>
      <c r="F2911" s="17"/>
      <c r="G2911" s="17"/>
      <c r="H2911" s="17"/>
      <c r="I2911" s="17"/>
      <c r="J2911" s="17"/>
      <c r="K2911" s="17"/>
      <c r="L2911" s="17"/>
      <c r="M2911" s="17"/>
      <c r="N2911" s="17"/>
      <c r="O2911" s="17"/>
      <c r="P2911" s="17"/>
      <c r="Q2911" s="17"/>
      <c r="R2911" s="17"/>
      <c r="S2911" s="17"/>
      <c r="T2911" s="17"/>
    </row>
    <row r="2912" spans="1:20" x14ac:dyDescent="0.25">
      <c r="A2912" s="17"/>
      <c r="B2912" s="17"/>
      <c r="C2912" s="17"/>
      <c r="D2912" s="17"/>
      <c r="E2912" s="17"/>
      <c r="F2912" s="17"/>
      <c r="G2912" s="17"/>
      <c r="H2912" s="17"/>
      <c r="I2912" s="17"/>
      <c r="J2912" s="17"/>
      <c r="K2912" s="17"/>
      <c r="L2912" s="17"/>
      <c r="M2912" s="17"/>
      <c r="N2912" s="17"/>
      <c r="O2912" s="17"/>
      <c r="P2912" s="17"/>
      <c r="Q2912" s="17"/>
      <c r="R2912" s="17"/>
      <c r="S2912" s="17"/>
      <c r="T2912" s="17"/>
    </row>
  </sheetData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9AA69-AEA0-44FE-854D-C0970FFAF946}">
  <dimension ref="A1:Y3057"/>
  <sheetViews>
    <sheetView tabSelected="1" zoomScale="85" zoomScaleNormal="85" workbookViewId="0">
      <selection activeCell="S51" sqref="S51"/>
    </sheetView>
  </sheetViews>
  <sheetFormatPr defaultColWidth="8.88671875" defaultRowHeight="13.8" x14ac:dyDescent="0.25"/>
  <cols>
    <col min="1" max="2" width="9.5546875" style="17" bestFit="1" customWidth="1"/>
    <col min="3" max="3" width="11.21875" style="17" bestFit="1" customWidth="1"/>
    <col min="4" max="4" width="9.5546875" style="17" bestFit="1" customWidth="1"/>
    <col min="5" max="5" width="13" style="17" bestFit="1" customWidth="1"/>
    <col min="6" max="13" width="9.5546875" style="17" bestFit="1" customWidth="1"/>
    <col min="14" max="14" width="10.21875" style="17" bestFit="1" customWidth="1"/>
    <col min="15" max="15" width="10.21875" style="17" customWidth="1"/>
    <col min="16" max="16" width="8.88671875" style="17"/>
    <col min="17" max="17" width="16.109375" style="17" bestFit="1" customWidth="1"/>
    <col min="18" max="18" width="24" style="17" bestFit="1" customWidth="1"/>
    <col min="19" max="19" width="19.88671875" style="17" bestFit="1" customWidth="1"/>
    <col min="20" max="20" width="9.21875" style="17" customWidth="1"/>
    <col min="21" max="16384" width="8.88671875" style="17"/>
  </cols>
  <sheetData>
    <row r="1" spans="1:21" s="5" customFormat="1" x14ac:dyDescent="0.25"/>
    <row r="2" spans="1:21" s="5" customFormat="1" ht="17.399999999999999" x14ac:dyDescent="0.3">
      <c r="B2" s="3" t="s">
        <v>15</v>
      </c>
      <c r="C2" s="2"/>
      <c r="D2" s="2"/>
      <c r="E2" s="4" t="s">
        <v>80</v>
      </c>
      <c r="F2" s="2"/>
    </row>
    <row r="3" spans="1:21" s="5" customFormat="1" x14ac:dyDescent="0.25"/>
    <row r="5" spans="1:21" ht="14.4" x14ac:dyDescent="0.3">
      <c r="A5" s="33" t="s">
        <v>0</v>
      </c>
      <c r="B5" s="33" t="s">
        <v>13</v>
      </c>
      <c r="C5" s="33" t="s">
        <v>1</v>
      </c>
      <c r="D5" s="33" t="s">
        <v>2</v>
      </c>
      <c r="E5" s="33" t="s">
        <v>58</v>
      </c>
      <c r="F5" s="33" t="s">
        <v>3</v>
      </c>
      <c r="G5" s="33" t="s">
        <v>4</v>
      </c>
      <c r="H5" s="33" t="s">
        <v>5</v>
      </c>
      <c r="I5" s="33" t="s">
        <v>6</v>
      </c>
      <c r="J5" s="33" t="s">
        <v>7</v>
      </c>
      <c r="K5" s="33" t="s">
        <v>8</v>
      </c>
      <c r="L5" s="33" t="s">
        <v>9</v>
      </c>
      <c r="M5" s="33" t="s">
        <v>26</v>
      </c>
      <c r="N5" s="33" t="s">
        <v>12</v>
      </c>
      <c r="O5" s="33" t="s">
        <v>11</v>
      </c>
      <c r="P5" s="44"/>
      <c r="Q5" s="65" t="s">
        <v>65</v>
      </c>
      <c r="R5" s="65" t="s">
        <v>68</v>
      </c>
      <c r="S5" s="65" t="s">
        <v>67</v>
      </c>
      <c r="T5" s="34"/>
      <c r="U5" s="33" t="s">
        <v>51</v>
      </c>
    </row>
    <row r="6" spans="1:21" ht="14.4" x14ac:dyDescent="0.3">
      <c r="A6" s="17">
        <v>1</v>
      </c>
      <c r="B6" s="17">
        <v>6280.04</v>
      </c>
      <c r="C6" s="17">
        <v>59.72</v>
      </c>
      <c r="D6" s="17">
        <v>0.24</v>
      </c>
      <c r="E6" s="17">
        <v>225.18</v>
      </c>
      <c r="F6" s="17">
        <v>3168</v>
      </c>
      <c r="G6" s="17">
        <v>229</v>
      </c>
      <c r="H6" s="17">
        <v>58.7</v>
      </c>
      <c r="I6" s="17">
        <v>47.19</v>
      </c>
      <c r="J6" s="17">
        <v>6.36</v>
      </c>
      <c r="K6" s="17">
        <v>0.16</v>
      </c>
      <c r="L6" s="17">
        <v>0.68</v>
      </c>
      <c r="M6" s="17">
        <f>E6+I6</f>
        <v>272.37</v>
      </c>
      <c r="N6" s="35">
        <f>PI()*8.5^2*M6</f>
        <v>61822.561453958704</v>
      </c>
      <c r="O6" s="36">
        <f>0.00000138*N6</f>
        <v>8.5315134806463008E-2</v>
      </c>
      <c r="P6" s="44"/>
      <c r="Q6" s="43" t="s">
        <v>57</v>
      </c>
      <c r="R6" s="38">
        <v>3</v>
      </c>
      <c r="S6" s="39">
        <v>7.0082638549025342E-2</v>
      </c>
      <c r="T6" s="34"/>
      <c r="U6" s="38"/>
    </row>
    <row r="7" spans="1:21" ht="14.4" x14ac:dyDescent="0.3">
      <c r="A7" s="17">
        <v>2</v>
      </c>
      <c r="B7" s="17">
        <v>21469.759999999998</v>
      </c>
      <c r="C7" s="17">
        <v>87.97</v>
      </c>
      <c r="D7" s="17">
        <v>0.11</v>
      </c>
      <c r="E7" s="17">
        <v>580.09</v>
      </c>
      <c r="F7" s="17">
        <v>3653</v>
      </c>
      <c r="G7" s="17">
        <v>474</v>
      </c>
      <c r="H7" s="17">
        <v>88.2</v>
      </c>
      <c r="I7" s="17">
        <v>115.73</v>
      </c>
      <c r="J7" s="17">
        <v>5.94</v>
      </c>
      <c r="K7" s="17">
        <v>0.17</v>
      </c>
      <c r="L7" s="17">
        <v>0.43</v>
      </c>
      <c r="M7" s="17">
        <f t="shared" ref="M7:M70" si="0">E7+I7</f>
        <v>695.82</v>
      </c>
      <c r="N7" s="35">
        <f t="shared" ref="N7:N70" si="1">PI()*8.5^2*M7</f>
        <v>157937.27176595642</v>
      </c>
      <c r="O7" s="36">
        <f t="shared" ref="O7:O70" si="2">0.00000138*N7</f>
        <v>0.21795343503701986</v>
      </c>
      <c r="P7" s="44"/>
      <c r="Q7" s="43" t="s">
        <v>28</v>
      </c>
      <c r="R7" s="38">
        <v>20</v>
      </c>
      <c r="S7" s="39">
        <v>0.81106542996573372</v>
      </c>
      <c r="T7" s="34"/>
      <c r="U7" s="38"/>
    </row>
    <row r="8" spans="1:21" ht="14.4" x14ac:dyDescent="0.3">
      <c r="A8" s="17">
        <v>3</v>
      </c>
      <c r="B8" s="17">
        <v>30872.92</v>
      </c>
      <c r="C8" s="17">
        <v>29.56</v>
      </c>
      <c r="D8" s="17">
        <v>0.05</v>
      </c>
      <c r="E8" s="17">
        <v>830.41</v>
      </c>
      <c r="F8" s="17">
        <v>2612</v>
      </c>
      <c r="G8" s="17">
        <v>569</v>
      </c>
      <c r="H8" s="17">
        <v>29.86</v>
      </c>
      <c r="I8" s="17">
        <v>403.45</v>
      </c>
      <c r="J8" s="17">
        <v>2.44</v>
      </c>
      <c r="K8" s="17">
        <v>0.41</v>
      </c>
      <c r="L8" s="17">
        <v>0.11</v>
      </c>
      <c r="M8" s="17">
        <f t="shared" si="0"/>
        <v>1233.8599999999999</v>
      </c>
      <c r="N8" s="35">
        <f t="shared" si="1"/>
        <v>280061.62821008731</v>
      </c>
      <c r="O8" s="36">
        <f t="shared" si="2"/>
        <v>0.38648504692992047</v>
      </c>
      <c r="P8" s="44"/>
      <c r="Q8" s="43" t="s">
        <v>29</v>
      </c>
      <c r="R8" s="38">
        <v>15</v>
      </c>
      <c r="S8" s="39">
        <v>0.8020380694446696</v>
      </c>
      <c r="T8" s="34"/>
      <c r="U8" s="38"/>
    </row>
    <row r="9" spans="1:21" ht="14.4" x14ac:dyDescent="0.3">
      <c r="A9" s="17">
        <v>4</v>
      </c>
      <c r="B9" s="17">
        <v>28297.360000000001</v>
      </c>
      <c r="C9" s="17">
        <v>62</v>
      </c>
      <c r="D9" s="17">
        <v>0.06</v>
      </c>
      <c r="E9" s="17">
        <v>955.79</v>
      </c>
      <c r="F9" s="17">
        <v>1953</v>
      </c>
      <c r="G9" s="17">
        <v>684</v>
      </c>
      <c r="H9" s="17">
        <v>57.78</v>
      </c>
      <c r="I9" s="17">
        <v>299.31</v>
      </c>
      <c r="J9" s="17">
        <v>4.17</v>
      </c>
      <c r="K9" s="17">
        <v>0.24</v>
      </c>
      <c r="L9" s="17">
        <v>0.15</v>
      </c>
      <c r="M9" s="17">
        <f t="shared" si="0"/>
        <v>1255.0999999999999</v>
      </c>
      <c r="N9" s="35">
        <f t="shared" si="1"/>
        <v>284882.68488035968</v>
      </c>
      <c r="O9" s="36">
        <f t="shared" si="2"/>
        <v>0.39313810513489633</v>
      </c>
      <c r="P9" s="44"/>
      <c r="Q9" s="43" t="s">
        <v>30</v>
      </c>
      <c r="R9" s="38">
        <v>11</v>
      </c>
      <c r="S9" s="39">
        <v>0.76828413572676935</v>
      </c>
      <c r="T9" s="34"/>
      <c r="U9" s="38"/>
    </row>
    <row r="10" spans="1:21" ht="14.4" x14ac:dyDescent="0.3">
      <c r="A10" s="17">
        <v>5</v>
      </c>
      <c r="B10" s="17">
        <v>20665.32</v>
      </c>
      <c r="C10" s="17">
        <v>75.86</v>
      </c>
      <c r="D10" s="17">
        <v>0.1</v>
      </c>
      <c r="E10" s="17">
        <v>587.5</v>
      </c>
      <c r="F10" s="17">
        <v>3537</v>
      </c>
      <c r="G10" s="17">
        <v>620</v>
      </c>
      <c r="H10" s="17">
        <v>73.81</v>
      </c>
      <c r="I10" s="17">
        <v>172.23</v>
      </c>
      <c r="J10" s="17">
        <v>3.82</v>
      </c>
      <c r="K10" s="17">
        <v>0.26</v>
      </c>
      <c r="L10" s="17">
        <v>0.28999999999999998</v>
      </c>
      <c r="M10" s="17">
        <f t="shared" si="0"/>
        <v>759.73</v>
      </c>
      <c r="N10" s="35">
        <f t="shared" si="1"/>
        <v>172443.56798992565</v>
      </c>
      <c r="O10" s="36">
        <f t="shared" si="2"/>
        <v>0.23797212382609739</v>
      </c>
      <c r="P10" s="44"/>
      <c r="Q10" s="43" t="s">
        <v>31</v>
      </c>
      <c r="R10" s="38">
        <v>18</v>
      </c>
      <c r="S10" s="39">
        <v>1.5634937367689683</v>
      </c>
      <c r="T10" s="34"/>
      <c r="U10" s="38"/>
    </row>
    <row r="11" spans="1:21" ht="14.4" x14ac:dyDescent="0.3">
      <c r="A11" s="17">
        <v>6</v>
      </c>
      <c r="B11" s="17">
        <v>21652.28</v>
      </c>
      <c r="C11" s="17">
        <v>13.18</v>
      </c>
      <c r="D11" s="17">
        <v>0.14000000000000001</v>
      </c>
      <c r="E11" s="17">
        <v>584.28</v>
      </c>
      <c r="F11" s="17">
        <v>4225</v>
      </c>
      <c r="G11" s="17">
        <v>510</v>
      </c>
      <c r="H11" s="17">
        <v>16.02</v>
      </c>
      <c r="I11" s="17">
        <v>54.93</v>
      </c>
      <c r="J11" s="17">
        <v>13.98</v>
      </c>
      <c r="K11" s="17">
        <v>7.0000000000000007E-2</v>
      </c>
      <c r="L11" s="17">
        <v>0.73</v>
      </c>
      <c r="M11" s="17">
        <f t="shared" si="0"/>
        <v>639.20999999999992</v>
      </c>
      <c r="N11" s="35">
        <f t="shared" si="1"/>
        <v>145087.93004730676</v>
      </c>
      <c r="O11" s="36">
        <f t="shared" si="2"/>
        <v>0.20022134346528331</v>
      </c>
      <c r="P11" s="44"/>
      <c r="Q11" s="43" t="s">
        <v>32</v>
      </c>
      <c r="R11" s="38">
        <v>14</v>
      </c>
      <c r="S11" s="39">
        <v>1.4378655797882873</v>
      </c>
      <c r="T11" s="34"/>
      <c r="U11" s="38"/>
    </row>
    <row r="12" spans="1:21" ht="14.4" x14ac:dyDescent="0.3">
      <c r="A12" s="17">
        <v>7</v>
      </c>
      <c r="B12" s="17">
        <v>4752.28</v>
      </c>
      <c r="C12" s="17">
        <v>73.650000000000006</v>
      </c>
      <c r="D12" s="17">
        <v>0.32</v>
      </c>
      <c r="E12" s="17">
        <v>180.88</v>
      </c>
      <c r="F12" s="17">
        <v>3954</v>
      </c>
      <c r="G12" s="17">
        <v>551</v>
      </c>
      <c r="H12" s="17">
        <v>71.569999999999993</v>
      </c>
      <c r="I12" s="17">
        <v>36.94</v>
      </c>
      <c r="J12" s="17">
        <v>5.81</v>
      </c>
      <c r="K12" s="17">
        <v>0.17</v>
      </c>
      <c r="L12" s="17">
        <v>0.81</v>
      </c>
      <c r="M12" s="17">
        <f t="shared" si="0"/>
        <v>217.82</v>
      </c>
      <c r="N12" s="35">
        <f t="shared" si="1"/>
        <v>49440.798677906096</v>
      </c>
      <c r="O12" s="36">
        <f t="shared" si="2"/>
        <v>6.8228302175510402E-2</v>
      </c>
      <c r="P12" s="44"/>
      <c r="Q12" s="43" t="s">
        <v>33</v>
      </c>
      <c r="R12" s="38">
        <v>7</v>
      </c>
      <c r="S12" s="39">
        <v>0.79272253502772128</v>
      </c>
      <c r="T12" s="34"/>
      <c r="U12" s="38"/>
    </row>
    <row r="13" spans="1:21" ht="14.4" x14ac:dyDescent="0.3">
      <c r="A13" s="17">
        <v>8</v>
      </c>
      <c r="B13" s="17">
        <v>9335.56</v>
      </c>
      <c r="C13" s="17">
        <v>176.06</v>
      </c>
      <c r="D13" s="17">
        <v>0.3</v>
      </c>
      <c r="E13" s="17">
        <v>219.65</v>
      </c>
      <c r="F13" s="17">
        <v>4482</v>
      </c>
      <c r="G13" s="17">
        <v>521</v>
      </c>
      <c r="H13" s="17">
        <v>173.88</v>
      </c>
      <c r="I13" s="17">
        <v>63.58</v>
      </c>
      <c r="J13" s="17">
        <v>4.21</v>
      </c>
      <c r="K13" s="17">
        <v>0.24</v>
      </c>
      <c r="L13" s="17">
        <v>0.85</v>
      </c>
      <c r="M13" s="17">
        <f t="shared" si="0"/>
        <v>283.23</v>
      </c>
      <c r="N13" s="35">
        <f t="shared" si="1"/>
        <v>64287.565005708137</v>
      </c>
      <c r="O13" s="36">
        <f t="shared" si="2"/>
        <v>8.8716839707877221E-2</v>
      </c>
      <c r="P13" s="44"/>
      <c r="Q13" s="43" t="s">
        <v>34</v>
      </c>
      <c r="R13" s="38">
        <v>11</v>
      </c>
      <c r="S13" s="39">
        <v>1.456953968065652</v>
      </c>
      <c r="T13" s="34"/>
      <c r="U13" s="38"/>
    </row>
    <row r="14" spans="1:21" ht="14.4" x14ac:dyDescent="0.3">
      <c r="A14" s="17">
        <v>9</v>
      </c>
      <c r="B14" s="17">
        <v>5529.68</v>
      </c>
      <c r="C14" s="17">
        <v>78.72</v>
      </c>
      <c r="D14" s="17">
        <v>0.25</v>
      </c>
      <c r="E14" s="17">
        <v>187.22</v>
      </c>
      <c r="F14" s="17">
        <v>3896</v>
      </c>
      <c r="G14" s="17">
        <v>652</v>
      </c>
      <c r="H14" s="17">
        <v>80.41</v>
      </c>
      <c r="I14" s="17">
        <v>84.05</v>
      </c>
      <c r="J14" s="17">
        <v>2.57</v>
      </c>
      <c r="K14" s="17">
        <v>0.39</v>
      </c>
      <c r="L14" s="17">
        <v>0.46</v>
      </c>
      <c r="M14" s="17">
        <f t="shared" si="0"/>
        <v>271.27</v>
      </c>
      <c r="N14" s="35">
        <f t="shared" si="1"/>
        <v>61572.883377814651</v>
      </c>
      <c r="O14" s="36">
        <f t="shared" si="2"/>
        <v>8.4970579061384208E-2</v>
      </c>
      <c r="P14" s="44"/>
      <c r="Q14" s="43" t="s">
        <v>35</v>
      </c>
      <c r="R14" s="38">
        <v>9</v>
      </c>
      <c r="S14" s="39">
        <v>1.3333304990563386</v>
      </c>
      <c r="T14" s="34"/>
      <c r="U14" s="38"/>
    </row>
    <row r="15" spans="1:21" ht="14.4" x14ac:dyDescent="0.3">
      <c r="A15" s="17">
        <v>10</v>
      </c>
      <c r="B15" s="17">
        <v>33941.96</v>
      </c>
      <c r="C15" s="17">
        <v>125.92</v>
      </c>
      <c r="D15" s="17">
        <v>7.0000000000000007E-2</v>
      </c>
      <c r="E15" s="17">
        <v>858.39</v>
      </c>
      <c r="F15" s="17">
        <v>2833</v>
      </c>
      <c r="G15" s="17">
        <v>596</v>
      </c>
      <c r="H15" s="17">
        <v>125.13</v>
      </c>
      <c r="I15" s="17">
        <v>319.5</v>
      </c>
      <c r="J15" s="17">
        <v>2.79</v>
      </c>
      <c r="K15" s="17">
        <v>0.36</v>
      </c>
      <c r="L15" s="17">
        <v>0.17</v>
      </c>
      <c r="M15" s="17">
        <f t="shared" si="0"/>
        <v>1177.8899999999999</v>
      </c>
      <c r="N15" s="35">
        <f t="shared" si="1"/>
        <v>267357.55373573967</v>
      </c>
      <c r="O15" s="36">
        <f t="shared" si="2"/>
        <v>0.36895342415532073</v>
      </c>
      <c r="P15" s="44"/>
      <c r="Q15" s="43" t="s">
        <v>36</v>
      </c>
      <c r="R15" s="38">
        <v>10</v>
      </c>
      <c r="S15" s="39">
        <v>1.6707633371868607</v>
      </c>
      <c r="T15" s="34"/>
      <c r="U15" s="38"/>
    </row>
    <row r="16" spans="1:21" ht="14.4" x14ac:dyDescent="0.3">
      <c r="A16" s="17">
        <v>11</v>
      </c>
      <c r="B16" s="17">
        <v>53295.839999999997</v>
      </c>
      <c r="C16" s="17">
        <v>2.69</v>
      </c>
      <c r="D16" s="17">
        <v>0.04</v>
      </c>
      <c r="E16" s="17">
        <v>1181.45</v>
      </c>
      <c r="F16" s="17">
        <v>3525</v>
      </c>
      <c r="G16" s="17">
        <v>846</v>
      </c>
      <c r="H16" s="17">
        <v>22.11</v>
      </c>
      <c r="I16" s="17">
        <v>529.5</v>
      </c>
      <c r="J16" s="17">
        <v>2.4300000000000002</v>
      </c>
      <c r="K16" s="17">
        <v>0.41</v>
      </c>
      <c r="L16" s="17">
        <v>0.14000000000000001</v>
      </c>
      <c r="M16" s="17">
        <f t="shared" si="0"/>
        <v>1710.95</v>
      </c>
      <c r="N16" s="35">
        <f t="shared" si="1"/>
        <v>388351.54943514575</v>
      </c>
      <c r="O16" s="36">
        <f t="shared" si="2"/>
        <v>0.53592513822050114</v>
      </c>
      <c r="P16" s="44"/>
      <c r="Q16" s="43" t="s">
        <v>37</v>
      </c>
      <c r="R16" s="38">
        <v>11</v>
      </c>
      <c r="S16" s="39">
        <v>1.9550625471012788</v>
      </c>
      <c r="T16" s="34"/>
      <c r="U16" s="38"/>
    </row>
    <row r="17" spans="1:23" ht="14.4" x14ac:dyDescent="0.3">
      <c r="A17" s="17">
        <v>12</v>
      </c>
      <c r="B17" s="17">
        <v>48644.959999999999</v>
      </c>
      <c r="C17" s="17">
        <v>91.32</v>
      </c>
      <c r="D17" s="17">
        <v>0.05</v>
      </c>
      <c r="E17" s="17">
        <v>1354.46</v>
      </c>
      <c r="F17" s="17">
        <v>2360</v>
      </c>
      <c r="G17" s="17">
        <v>1123</v>
      </c>
      <c r="H17" s="17">
        <v>82.94</v>
      </c>
      <c r="I17" s="17">
        <v>228.89</v>
      </c>
      <c r="J17" s="17">
        <v>9.61</v>
      </c>
      <c r="K17" s="17">
        <v>0.1</v>
      </c>
      <c r="L17" s="17">
        <v>0.24</v>
      </c>
      <c r="M17" s="17">
        <f t="shared" si="0"/>
        <v>1583.35</v>
      </c>
      <c r="N17" s="35">
        <f t="shared" si="1"/>
        <v>359388.89260243607</v>
      </c>
      <c r="O17" s="36">
        <f t="shared" si="2"/>
        <v>0.49595667179136177</v>
      </c>
      <c r="P17" s="44"/>
      <c r="Q17" s="43" t="s">
        <v>38</v>
      </c>
      <c r="R17" s="38">
        <v>16</v>
      </c>
      <c r="S17" s="39">
        <v>3.1526318179466646</v>
      </c>
      <c r="T17" s="34"/>
      <c r="U17" s="38"/>
    </row>
    <row r="18" spans="1:23" ht="14.4" x14ac:dyDescent="0.3">
      <c r="A18" s="17">
        <v>13</v>
      </c>
      <c r="B18" s="17">
        <v>29649.360000000001</v>
      </c>
      <c r="C18" s="17">
        <v>55.8</v>
      </c>
      <c r="D18" s="17">
        <v>0.06</v>
      </c>
      <c r="E18" s="17">
        <v>622.04999999999995</v>
      </c>
      <c r="F18" s="17">
        <v>4019</v>
      </c>
      <c r="G18" s="17">
        <v>845</v>
      </c>
      <c r="H18" s="17">
        <v>58.5</v>
      </c>
      <c r="I18" s="17">
        <v>294.23</v>
      </c>
      <c r="J18" s="17">
        <v>2.2799999999999998</v>
      </c>
      <c r="K18" s="17">
        <v>0.44</v>
      </c>
      <c r="L18" s="17">
        <v>0.23</v>
      </c>
      <c r="M18" s="17">
        <f t="shared" si="0"/>
        <v>916.28</v>
      </c>
      <c r="N18" s="35">
        <f t="shared" si="1"/>
        <v>207977.29782660821</v>
      </c>
      <c r="O18" s="36">
        <f t="shared" si="2"/>
        <v>0.28700867100071931</v>
      </c>
      <c r="P18" s="44"/>
      <c r="Q18" s="43" t="s">
        <v>39</v>
      </c>
      <c r="R18" s="38">
        <v>12</v>
      </c>
      <c r="S18" s="39">
        <v>2.5394980019039179</v>
      </c>
      <c r="T18" s="34"/>
      <c r="U18" s="38"/>
      <c r="V18" s="38"/>
      <c r="W18" s="39"/>
    </row>
    <row r="19" spans="1:23" ht="14.4" x14ac:dyDescent="0.3">
      <c r="A19" s="17">
        <v>14</v>
      </c>
      <c r="B19" s="17">
        <v>7206.16</v>
      </c>
      <c r="C19" s="17">
        <v>47.27</v>
      </c>
      <c r="D19" s="17">
        <v>0.23</v>
      </c>
      <c r="E19" s="17">
        <v>215.49</v>
      </c>
      <c r="F19" s="17">
        <v>4530</v>
      </c>
      <c r="G19" s="17">
        <v>751</v>
      </c>
      <c r="H19" s="17">
        <v>41.58</v>
      </c>
      <c r="I19" s="17">
        <v>49.23</v>
      </c>
      <c r="J19" s="17">
        <v>5.96</v>
      </c>
      <c r="K19" s="17">
        <v>0.17</v>
      </c>
      <c r="L19" s="17">
        <v>0.73</v>
      </c>
      <c r="M19" s="17">
        <f t="shared" si="0"/>
        <v>264.72000000000003</v>
      </c>
      <c r="N19" s="35">
        <f t="shared" si="1"/>
        <v>60086.163924411463</v>
      </c>
      <c r="O19" s="36">
        <f t="shared" si="2"/>
        <v>8.2918906215687815E-2</v>
      </c>
      <c r="P19" s="44"/>
      <c r="Q19" s="43" t="s">
        <v>40</v>
      </c>
      <c r="R19" s="38">
        <v>15</v>
      </c>
      <c r="S19" s="39">
        <v>3.4356060544050067</v>
      </c>
      <c r="T19" s="34"/>
      <c r="U19" s="38"/>
      <c r="V19" s="38"/>
      <c r="W19" s="39"/>
    </row>
    <row r="20" spans="1:23" ht="14.4" x14ac:dyDescent="0.3">
      <c r="A20" s="17">
        <v>15</v>
      </c>
      <c r="B20" s="17">
        <v>11917.88</v>
      </c>
      <c r="C20" s="17">
        <v>155.5</v>
      </c>
      <c r="D20" s="17">
        <v>0.17</v>
      </c>
      <c r="E20" s="17">
        <v>296.45</v>
      </c>
      <c r="F20" s="17">
        <v>2194</v>
      </c>
      <c r="G20" s="17">
        <v>699</v>
      </c>
      <c r="H20" s="17">
        <v>158.38999999999999</v>
      </c>
      <c r="I20" s="17">
        <v>73.45</v>
      </c>
      <c r="J20" s="17">
        <v>5.92</v>
      </c>
      <c r="K20" s="17">
        <v>0.17</v>
      </c>
      <c r="L20" s="17">
        <v>0.65</v>
      </c>
      <c r="M20" s="17">
        <f t="shared" si="0"/>
        <v>369.9</v>
      </c>
      <c r="N20" s="35">
        <f t="shared" si="1"/>
        <v>83959.927605166959</v>
      </c>
      <c r="O20" s="36">
        <f t="shared" si="2"/>
        <v>0.11586470009513039</v>
      </c>
      <c r="P20" s="44"/>
      <c r="Q20" s="43" t="s">
        <v>41</v>
      </c>
      <c r="R20" s="38">
        <v>9</v>
      </c>
      <c r="S20" s="39">
        <v>2.1728311749659381</v>
      </c>
      <c r="T20" s="34"/>
      <c r="U20" s="38"/>
      <c r="V20" s="38"/>
      <c r="W20" s="39"/>
    </row>
    <row r="21" spans="1:23" ht="14.4" x14ac:dyDescent="0.3">
      <c r="A21" s="17">
        <v>16</v>
      </c>
      <c r="B21" s="17">
        <v>16825.64</v>
      </c>
      <c r="C21" s="17">
        <v>62.99</v>
      </c>
      <c r="D21" s="17">
        <v>0.08</v>
      </c>
      <c r="E21" s="17">
        <v>522.45000000000005</v>
      </c>
      <c r="F21" s="17">
        <v>4963</v>
      </c>
      <c r="G21" s="17">
        <v>880</v>
      </c>
      <c r="H21" s="17">
        <v>65.599999999999994</v>
      </c>
      <c r="I21" s="17">
        <v>61.63</v>
      </c>
      <c r="J21" s="17">
        <v>12.78</v>
      </c>
      <c r="K21" s="17">
        <v>0.08</v>
      </c>
      <c r="L21" s="17">
        <v>0.57999999999999996</v>
      </c>
      <c r="M21" s="17">
        <f t="shared" si="0"/>
        <v>584.08000000000004</v>
      </c>
      <c r="N21" s="35">
        <f t="shared" si="1"/>
        <v>132574.5188311055</v>
      </c>
      <c r="O21" s="36">
        <f t="shared" si="2"/>
        <v>0.18295283598692558</v>
      </c>
      <c r="P21" s="44"/>
      <c r="Q21" s="43" t="s">
        <v>42</v>
      </c>
      <c r="R21" s="38">
        <v>14</v>
      </c>
      <c r="S21" s="39">
        <v>3.6027061937933533</v>
      </c>
      <c r="T21" s="34"/>
      <c r="U21" s="38"/>
      <c r="V21" s="38"/>
      <c r="W21" s="39"/>
    </row>
    <row r="22" spans="1:23" ht="14.4" x14ac:dyDescent="0.3">
      <c r="A22" s="17">
        <v>17</v>
      </c>
      <c r="B22" s="17">
        <v>44757.96</v>
      </c>
      <c r="C22" s="17">
        <v>90.94</v>
      </c>
      <c r="D22" s="17">
        <v>0.05</v>
      </c>
      <c r="E22" s="17">
        <v>1246.75</v>
      </c>
      <c r="F22" s="17">
        <v>2683</v>
      </c>
      <c r="G22" s="17">
        <v>707</v>
      </c>
      <c r="H22" s="17">
        <v>96.95</v>
      </c>
      <c r="I22" s="17">
        <v>264.07</v>
      </c>
      <c r="J22" s="17">
        <v>5.18</v>
      </c>
      <c r="K22" s="17">
        <v>0.19</v>
      </c>
      <c r="L22" s="17">
        <v>0.21</v>
      </c>
      <c r="M22" s="17">
        <f t="shared" si="0"/>
        <v>1510.82</v>
      </c>
      <c r="N22" s="35">
        <f t="shared" si="1"/>
        <v>342926.02818177437</v>
      </c>
      <c r="O22" s="36">
        <f t="shared" si="2"/>
        <v>0.4732379188908486</v>
      </c>
      <c r="P22" s="44"/>
      <c r="Q22" s="43" t="s">
        <v>43</v>
      </c>
      <c r="R22" s="38">
        <v>10</v>
      </c>
      <c r="S22" s="39">
        <v>2.7417929444895841</v>
      </c>
      <c r="T22" s="34"/>
      <c r="U22" s="38"/>
      <c r="V22" s="38"/>
      <c r="W22" s="39"/>
    </row>
    <row r="23" spans="1:23" ht="14.4" x14ac:dyDescent="0.3">
      <c r="A23" s="17">
        <v>18</v>
      </c>
      <c r="B23" s="17">
        <v>6780.28</v>
      </c>
      <c r="C23" s="17">
        <v>112.57</v>
      </c>
      <c r="D23" s="17">
        <v>0.24</v>
      </c>
      <c r="E23" s="17">
        <v>212.44</v>
      </c>
      <c r="F23" s="17">
        <v>4225</v>
      </c>
      <c r="G23" s="17">
        <v>731</v>
      </c>
      <c r="H23" s="17">
        <v>111.54</v>
      </c>
      <c r="I23" s="17">
        <v>45.31</v>
      </c>
      <c r="J23" s="17">
        <v>5.78</v>
      </c>
      <c r="K23" s="17">
        <v>0.17</v>
      </c>
      <c r="L23" s="17">
        <v>0.78</v>
      </c>
      <c r="M23" s="17">
        <f t="shared" si="0"/>
        <v>257.75</v>
      </c>
      <c r="N23" s="35">
        <f t="shared" si="1"/>
        <v>58504.112841935072</v>
      </c>
      <c r="O23" s="36">
        <f t="shared" si="2"/>
        <v>8.073567572187039E-2</v>
      </c>
      <c r="P23" s="44"/>
      <c r="Q23" s="43" t="s">
        <v>45</v>
      </c>
      <c r="R23" s="38">
        <v>12</v>
      </c>
      <c r="S23" s="39">
        <v>3.4856794011398207</v>
      </c>
      <c r="T23" s="34"/>
      <c r="U23" s="38"/>
      <c r="V23" s="38"/>
      <c r="W23" s="39"/>
    </row>
    <row r="24" spans="1:23" ht="14.4" x14ac:dyDescent="0.3">
      <c r="A24" s="17">
        <v>19</v>
      </c>
      <c r="B24" s="17">
        <v>8760.9599999999991</v>
      </c>
      <c r="C24" s="17">
        <v>174.53</v>
      </c>
      <c r="D24" s="17">
        <v>0.25</v>
      </c>
      <c r="E24" s="17">
        <v>247.34</v>
      </c>
      <c r="F24" s="17">
        <v>2870</v>
      </c>
      <c r="G24" s="17">
        <v>771</v>
      </c>
      <c r="H24" s="17">
        <v>176.99</v>
      </c>
      <c r="I24" s="17">
        <v>52.5</v>
      </c>
      <c r="J24" s="17">
        <v>6.07</v>
      </c>
      <c r="K24" s="17">
        <v>0.16</v>
      </c>
      <c r="L24" s="17">
        <v>0.8</v>
      </c>
      <c r="M24" s="17">
        <f t="shared" si="0"/>
        <v>299.84000000000003</v>
      </c>
      <c r="N24" s="35">
        <f t="shared" si="1"/>
        <v>68057.703955483274</v>
      </c>
      <c r="O24" s="36">
        <f t="shared" si="2"/>
        <v>9.391963145856691E-2</v>
      </c>
      <c r="P24" s="44"/>
      <c r="Q24" s="43" t="s">
        <v>44</v>
      </c>
      <c r="R24" s="38">
        <v>8</v>
      </c>
      <c r="S24" s="39">
        <v>2.4333842293945174</v>
      </c>
      <c r="T24" s="34"/>
      <c r="U24" s="38"/>
      <c r="V24" s="38"/>
      <c r="W24" s="39"/>
    </row>
    <row r="25" spans="1:23" x14ac:dyDescent="0.25">
      <c r="A25" s="17">
        <v>20</v>
      </c>
      <c r="B25" s="17">
        <v>2460.64</v>
      </c>
      <c r="C25" s="17">
        <v>114.81</v>
      </c>
      <c r="D25" s="17">
        <v>0.59</v>
      </c>
      <c r="E25" s="17">
        <v>87.21</v>
      </c>
      <c r="F25" s="17">
        <v>2084</v>
      </c>
      <c r="G25" s="17">
        <v>777</v>
      </c>
      <c r="H25" s="17">
        <v>116.57</v>
      </c>
      <c r="I25" s="17">
        <v>39.53</v>
      </c>
      <c r="J25" s="17">
        <v>2.5</v>
      </c>
      <c r="K25" s="17">
        <v>0.4</v>
      </c>
      <c r="L25" s="17">
        <v>0.87</v>
      </c>
      <c r="M25" s="17">
        <f t="shared" si="0"/>
        <v>126.74</v>
      </c>
      <c r="N25" s="35">
        <f t="shared" si="1"/>
        <v>28767.453973178857</v>
      </c>
      <c r="O25" s="36">
        <f t="shared" si="2"/>
        <v>3.9699086482986819E-2</v>
      </c>
      <c r="P25" s="44"/>
      <c r="Q25" s="43" t="s">
        <v>69</v>
      </c>
      <c r="R25" s="38">
        <v>4</v>
      </c>
      <c r="S25" s="39">
        <v>1.28170038681876</v>
      </c>
      <c r="U25" s="38"/>
      <c r="V25" s="38"/>
      <c r="W25" s="39"/>
    </row>
    <row r="26" spans="1:23" x14ac:dyDescent="0.25">
      <c r="A26" s="17">
        <v>21</v>
      </c>
      <c r="B26" s="17">
        <v>18360.16</v>
      </c>
      <c r="C26" s="17">
        <v>117.07</v>
      </c>
      <c r="D26" s="17">
        <v>0.1</v>
      </c>
      <c r="E26" s="17">
        <v>547.66999999999996</v>
      </c>
      <c r="F26" s="17">
        <v>1935</v>
      </c>
      <c r="G26" s="17">
        <v>889</v>
      </c>
      <c r="H26" s="17">
        <v>116.2</v>
      </c>
      <c r="I26" s="17">
        <v>96.41</v>
      </c>
      <c r="J26" s="17">
        <v>7.81</v>
      </c>
      <c r="K26" s="17">
        <v>0.13</v>
      </c>
      <c r="L26" s="17">
        <v>0.43</v>
      </c>
      <c r="M26" s="17">
        <f t="shared" si="0"/>
        <v>644.07999999999993</v>
      </c>
      <c r="N26" s="35">
        <f t="shared" si="1"/>
        <v>146193.3229844172</v>
      </c>
      <c r="O26" s="36">
        <f t="shared" si="2"/>
        <v>0.20174678571849572</v>
      </c>
      <c r="P26" s="44"/>
      <c r="Q26" s="43" t="s">
        <v>70</v>
      </c>
      <c r="R26" s="38">
        <v>9</v>
      </c>
      <c r="S26" s="39">
        <v>3.0226904495025875</v>
      </c>
      <c r="U26" s="38"/>
      <c r="V26" s="38"/>
      <c r="W26" s="39"/>
    </row>
    <row r="27" spans="1:23" x14ac:dyDescent="0.25">
      <c r="A27" s="17">
        <v>22</v>
      </c>
      <c r="B27" s="17">
        <v>32407.439999999999</v>
      </c>
      <c r="C27" s="17">
        <v>22.4</v>
      </c>
      <c r="D27" s="17">
        <v>0.05</v>
      </c>
      <c r="E27" s="17">
        <v>1288.4000000000001</v>
      </c>
      <c r="F27" s="17">
        <v>1437</v>
      </c>
      <c r="G27" s="17">
        <v>1128</v>
      </c>
      <c r="H27" s="17">
        <v>27.13</v>
      </c>
      <c r="I27" s="17">
        <v>133.13999999999999</v>
      </c>
      <c r="J27" s="17">
        <v>11.12</v>
      </c>
      <c r="K27" s="17">
        <v>0.09</v>
      </c>
      <c r="L27" s="17">
        <v>0.25</v>
      </c>
      <c r="M27" s="17">
        <f t="shared" si="0"/>
        <v>1421.54</v>
      </c>
      <c r="N27" s="35">
        <f t="shared" si="1"/>
        <v>322661.24760164646</v>
      </c>
      <c r="O27" s="36">
        <f t="shared" si="2"/>
        <v>0.44527252169027209</v>
      </c>
      <c r="P27" s="44"/>
      <c r="Q27" s="43" t="s">
        <v>71</v>
      </c>
      <c r="R27" s="38">
        <v>3</v>
      </c>
      <c r="S27" s="39">
        <v>1.051872307876343</v>
      </c>
      <c r="U27" s="38"/>
      <c r="V27" s="38"/>
      <c r="W27" s="39"/>
    </row>
    <row r="28" spans="1:23" x14ac:dyDescent="0.25">
      <c r="A28" s="17">
        <v>23</v>
      </c>
      <c r="B28" s="17">
        <v>33583.68</v>
      </c>
      <c r="C28" s="17">
        <v>10.66</v>
      </c>
      <c r="D28" s="17">
        <v>0.09</v>
      </c>
      <c r="E28" s="17">
        <v>698.59</v>
      </c>
      <c r="F28" s="17">
        <v>4520</v>
      </c>
      <c r="G28" s="17">
        <v>1016</v>
      </c>
      <c r="H28" s="17">
        <v>11.81</v>
      </c>
      <c r="I28" s="17">
        <v>229.73</v>
      </c>
      <c r="J28" s="17">
        <v>3.35</v>
      </c>
      <c r="K28" s="17">
        <v>0.3</v>
      </c>
      <c r="L28" s="17">
        <v>0.3</v>
      </c>
      <c r="M28" s="17">
        <f t="shared" si="0"/>
        <v>928.32</v>
      </c>
      <c r="N28" s="35">
        <f t="shared" si="1"/>
        <v>210710.13786003945</v>
      </c>
      <c r="O28" s="36">
        <f t="shared" si="2"/>
        <v>0.29077999024685441</v>
      </c>
      <c r="P28" s="44"/>
      <c r="Q28" s="43" t="s">
        <v>72</v>
      </c>
      <c r="R28" s="38">
        <v>4</v>
      </c>
      <c r="S28" s="39">
        <v>1.4646344288559539</v>
      </c>
      <c r="U28" s="38"/>
      <c r="V28" s="38"/>
      <c r="W28" s="39"/>
    </row>
    <row r="29" spans="1:23" x14ac:dyDescent="0.25">
      <c r="A29" s="17">
        <v>24</v>
      </c>
      <c r="B29" s="17">
        <v>13817.44</v>
      </c>
      <c r="C29" s="17">
        <v>168.37</v>
      </c>
      <c r="D29" s="17">
        <v>0.12</v>
      </c>
      <c r="E29" s="17">
        <v>299.32</v>
      </c>
      <c r="F29" s="17">
        <v>2015</v>
      </c>
      <c r="G29" s="17">
        <v>1026</v>
      </c>
      <c r="H29" s="17">
        <v>32.590000000000003</v>
      </c>
      <c r="I29" s="17">
        <v>244.3</v>
      </c>
      <c r="J29" s="17">
        <v>1.3</v>
      </c>
      <c r="K29" s="17">
        <v>0.77</v>
      </c>
      <c r="L29" s="17">
        <v>0.27</v>
      </c>
      <c r="M29" s="17">
        <f t="shared" si="0"/>
        <v>543.62</v>
      </c>
      <c r="N29" s="35">
        <f t="shared" si="1"/>
        <v>123390.90523038892</v>
      </c>
      <c r="O29" s="36">
        <f t="shared" si="2"/>
        <v>0.1702794492179367</v>
      </c>
      <c r="P29" s="44"/>
      <c r="Q29" s="43" t="s">
        <v>73</v>
      </c>
      <c r="R29" s="38">
        <v>8</v>
      </c>
      <c r="S29" s="39">
        <v>3.0607262714343313</v>
      </c>
      <c r="U29" s="38"/>
      <c r="V29" s="38"/>
      <c r="W29" s="39"/>
    </row>
    <row r="30" spans="1:23" x14ac:dyDescent="0.25">
      <c r="A30" s="17">
        <v>25</v>
      </c>
      <c r="B30" s="17">
        <v>3069.04</v>
      </c>
      <c r="C30" s="17">
        <v>81.61</v>
      </c>
      <c r="D30" s="17">
        <v>0.39</v>
      </c>
      <c r="E30" s="17">
        <v>126.97</v>
      </c>
      <c r="F30" s="17">
        <v>2258</v>
      </c>
      <c r="G30" s="17">
        <v>1072</v>
      </c>
      <c r="H30" s="17">
        <v>79.38</v>
      </c>
      <c r="I30" s="17">
        <v>34.200000000000003</v>
      </c>
      <c r="J30" s="17">
        <v>4.75</v>
      </c>
      <c r="K30" s="17">
        <v>0.21</v>
      </c>
      <c r="L30" s="17">
        <v>0.77</v>
      </c>
      <c r="M30" s="17">
        <f t="shared" si="0"/>
        <v>161.17000000000002</v>
      </c>
      <c r="N30" s="35">
        <f t="shared" si="1"/>
        <v>36582.377756487593</v>
      </c>
      <c r="O30" s="36">
        <f t="shared" si="2"/>
        <v>5.0483681303952872E-2</v>
      </c>
      <c r="P30" s="44"/>
      <c r="Q30" s="43" t="s">
        <v>79</v>
      </c>
      <c r="R30" s="38">
        <v>4</v>
      </c>
      <c r="S30" s="39">
        <v>1.5920041585117606</v>
      </c>
      <c r="U30" s="38"/>
      <c r="V30" s="38"/>
      <c r="W30" s="39"/>
    </row>
    <row r="31" spans="1:23" x14ac:dyDescent="0.25">
      <c r="A31" s="17">
        <v>26</v>
      </c>
      <c r="B31" s="17">
        <v>39593.32</v>
      </c>
      <c r="C31" s="17">
        <v>0.67</v>
      </c>
      <c r="D31" s="17">
        <v>7.0000000000000007E-2</v>
      </c>
      <c r="E31" s="17">
        <v>936.04</v>
      </c>
      <c r="F31" s="17">
        <v>4282</v>
      </c>
      <c r="G31" s="17">
        <v>1126</v>
      </c>
      <c r="H31" s="17">
        <v>175.7</v>
      </c>
      <c r="I31" s="17">
        <v>154.41999999999999</v>
      </c>
      <c r="J31" s="17">
        <v>7.8</v>
      </c>
      <c r="K31" s="17">
        <v>0.13</v>
      </c>
      <c r="L31" s="17">
        <v>0.38</v>
      </c>
      <c r="M31" s="17">
        <f t="shared" si="0"/>
        <v>1090.46</v>
      </c>
      <c r="N31" s="35">
        <f t="shared" si="1"/>
        <v>247512.68628367226</v>
      </c>
      <c r="O31" s="36">
        <f t="shared" si="2"/>
        <v>0.34156750707146771</v>
      </c>
      <c r="P31" s="44"/>
      <c r="Q31" s="43" t="s">
        <v>74</v>
      </c>
      <c r="R31" s="38">
        <v>2</v>
      </c>
      <c r="S31" s="39">
        <v>0.82740363693237895</v>
      </c>
      <c r="U31" s="38"/>
      <c r="V31" s="38"/>
      <c r="W31" s="39"/>
    </row>
    <row r="32" spans="1:23" x14ac:dyDescent="0.25">
      <c r="A32" s="17">
        <v>27</v>
      </c>
      <c r="B32" s="17">
        <v>27154.92</v>
      </c>
      <c r="C32" s="17">
        <v>19.02</v>
      </c>
      <c r="D32" s="17">
        <v>0.12</v>
      </c>
      <c r="E32" s="17">
        <v>602.6</v>
      </c>
      <c r="F32" s="17">
        <v>5379</v>
      </c>
      <c r="G32" s="17">
        <v>1185</v>
      </c>
      <c r="H32" s="17">
        <v>22.58</v>
      </c>
      <c r="I32" s="17">
        <v>113.22</v>
      </c>
      <c r="J32" s="17">
        <v>7.43</v>
      </c>
      <c r="K32" s="17">
        <v>0.13</v>
      </c>
      <c r="L32" s="17">
        <v>0.53</v>
      </c>
      <c r="M32" s="17">
        <f t="shared" si="0"/>
        <v>715.82</v>
      </c>
      <c r="N32" s="35">
        <f t="shared" si="1"/>
        <v>162476.87315039366</v>
      </c>
      <c r="O32" s="36">
        <f t="shared" si="2"/>
        <v>0.22421808494754322</v>
      </c>
      <c r="P32" s="44"/>
      <c r="Q32" s="43" t="s">
        <v>75</v>
      </c>
      <c r="R32" s="38">
        <v>4</v>
      </c>
      <c r="S32" s="39">
        <v>1.7187944080508437</v>
      </c>
      <c r="U32" s="38"/>
      <c r="V32" s="38"/>
      <c r="W32" s="39"/>
    </row>
    <row r="33" spans="1:25" x14ac:dyDescent="0.25">
      <c r="A33" s="17">
        <v>28</v>
      </c>
      <c r="B33" s="17">
        <v>7530.64</v>
      </c>
      <c r="C33" s="17">
        <v>142.4</v>
      </c>
      <c r="D33" s="17">
        <v>0.27</v>
      </c>
      <c r="E33" s="17">
        <v>191.36</v>
      </c>
      <c r="F33" s="17">
        <v>2801</v>
      </c>
      <c r="G33" s="17">
        <v>1115</v>
      </c>
      <c r="H33" s="17">
        <v>143.29</v>
      </c>
      <c r="I33" s="17">
        <v>80.11</v>
      </c>
      <c r="J33" s="17">
        <v>3.02</v>
      </c>
      <c r="K33" s="17">
        <v>0.33</v>
      </c>
      <c r="L33" s="17">
        <v>0.66</v>
      </c>
      <c r="M33" s="17">
        <f t="shared" si="0"/>
        <v>271.47000000000003</v>
      </c>
      <c r="N33" s="35">
        <f t="shared" si="1"/>
        <v>61618.279391659031</v>
      </c>
      <c r="O33" s="36">
        <f t="shared" si="2"/>
        <v>8.503322556048945E-2</v>
      </c>
      <c r="P33" s="44"/>
      <c r="Q33" s="43" t="s">
        <v>76</v>
      </c>
      <c r="R33" s="38">
        <v>2</v>
      </c>
      <c r="S33" s="39">
        <v>0.89620515457470207</v>
      </c>
      <c r="U33" s="38"/>
      <c r="V33" s="38"/>
      <c r="W33" s="39"/>
    </row>
    <row r="34" spans="1:25" x14ac:dyDescent="0.25">
      <c r="A34" s="17">
        <v>29</v>
      </c>
      <c r="B34" s="17">
        <v>3150.16</v>
      </c>
      <c r="C34" s="17">
        <v>115.24</v>
      </c>
      <c r="D34" s="17">
        <v>0.43</v>
      </c>
      <c r="E34" s="17">
        <v>121.28</v>
      </c>
      <c r="F34" s="17">
        <v>3880</v>
      </c>
      <c r="G34" s="17">
        <v>1117</v>
      </c>
      <c r="H34" s="17">
        <v>120.96</v>
      </c>
      <c r="I34" s="17">
        <v>37.36</v>
      </c>
      <c r="J34" s="17">
        <v>4.07</v>
      </c>
      <c r="K34" s="17">
        <v>0.25</v>
      </c>
      <c r="L34" s="17">
        <v>0.82</v>
      </c>
      <c r="M34" s="17">
        <f t="shared" si="0"/>
        <v>158.63999999999999</v>
      </c>
      <c r="N34" s="35">
        <f t="shared" si="1"/>
        <v>36008.118181356273</v>
      </c>
      <c r="O34" s="36">
        <f t="shared" si="2"/>
        <v>4.9691203090271654E-2</v>
      </c>
      <c r="P34" s="44"/>
      <c r="Q34" s="43" t="s">
        <v>78</v>
      </c>
      <c r="R34" s="38">
        <v>9</v>
      </c>
      <c r="S34" s="39">
        <v>4.8719336626402612</v>
      </c>
      <c r="U34" s="38"/>
      <c r="V34" s="38"/>
      <c r="W34" s="39"/>
    </row>
    <row r="35" spans="1:25" x14ac:dyDescent="0.25">
      <c r="A35" s="17">
        <v>30</v>
      </c>
      <c r="B35" s="17">
        <v>5245.76</v>
      </c>
      <c r="C35" s="17">
        <v>77.3</v>
      </c>
      <c r="D35" s="17">
        <v>0.16</v>
      </c>
      <c r="E35" s="17">
        <v>227.64</v>
      </c>
      <c r="F35" s="17">
        <v>4092</v>
      </c>
      <c r="G35" s="17">
        <v>1205</v>
      </c>
      <c r="H35" s="17">
        <v>76.12</v>
      </c>
      <c r="I35" s="17">
        <v>42.73</v>
      </c>
      <c r="J35" s="17">
        <v>8.44</v>
      </c>
      <c r="K35" s="17">
        <v>0.12</v>
      </c>
      <c r="L35" s="17">
        <v>0.59</v>
      </c>
      <c r="M35" s="17">
        <f t="shared" si="0"/>
        <v>270.37</v>
      </c>
      <c r="N35" s="35">
        <f t="shared" si="1"/>
        <v>61368.601315514978</v>
      </c>
      <c r="O35" s="36">
        <f t="shared" si="2"/>
        <v>8.4688669815410664E-2</v>
      </c>
      <c r="P35" s="44"/>
      <c r="Q35" s="62" t="s">
        <v>66</v>
      </c>
      <c r="R35" s="63">
        <v>274</v>
      </c>
      <c r="S35" s="64">
        <v>56.013757159918036</v>
      </c>
      <c r="U35" s="38"/>
      <c r="V35" s="39"/>
    </row>
    <row r="36" spans="1:25" x14ac:dyDescent="0.25">
      <c r="A36" s="17">
        <v>31</v>
      </c>
      <c r="B36" s="17">
        <v>5495.88</v>
      </c>
      <c r="C36" s="17">
        <v>165.37</v>
      </c>
      <c r="D36" s="17">
        <v>0.14000000000000001</v>
      </c>
      <c r="E36" s="17">
        <v>173.58</v>
      </c>
      <c r="F36" s="17">
        <v>5232</v>
      </c>
      <c r="G36" s="17">
        <v>1130</v>
      </c>
      <c r="H36" s="17">
        <v>163.47</v>
      </c>
      <c r="I36" s="17">
        <v>56.28</v>
      </c>
      <c r="J36" s="17">
        <v>4.3</v>
      </c>
      <c r="K36" s="17">
        <v>0.23</v>
      </c>
      <c r="L36" s="17">
        <v>0.7</v>
      </c>
      <c r="M36" s="17">
        <f t="shared" si="0"/>
        <v>229.86</v>
      </c>
      <c r="N36" s="35">
        <f t="shared" si="1"/>
        <v>52173.638711337328</v>
      </c>
      <c r="O36" s="36">
        <f t="shared" si="2"/>
        <v>7.199962142164551E-2</v>
      </c>
      <c r="P36" s="44"/>
      <c r="U36" s="38"/>
      <c r="V36" s="39"/>
    </row>
    <row r="37" spans="1:25" x14ac:dyDescent="0.25">
      <c r="A37" s="17">
        <v>32</v>
      </c>
      <c r="B37" s="17">
        <v>11965.2</v>
      </c>
      <c r="C37" s="17">
        <v>34.049999999999997</v>
      </c>
      <c r="D37" s="17">
        <v>0.13</v>
      </c>
      <c r="E37" s="17">
        <v>446.73</v>
      </c>
      <c r="F37" s="17">
        <v>1838</v>
      </c>
      <c r="G37" s="17">
        <v>1286</v>
      </c>
      <c r="H37" s="17">
        <v>36</v>
      </c>
      <c r="I37" s="17">
        <v>122.04</v>
      </c>
      <c r="J37" s="17">
        <v>4.1100000000000003</v>
      </c>
      <c r="K37" s="17">
        <v>0.24</v>
      </c>
      <c r="L37" s="17">
        <v>0.32</v>
      </c>
      <c r="M37" s="17">
        <f t="shared" si="0"/>
        <v>568.77</v>
      </c>
      <c r="N37" s="35">
        <f t="shared" si="1"/>
        <v>129099.45397131876</v>
      </c>
      <c r="O37" s="36">
        <f t="shared" si="2"/>
        <v>0.17815724648041986</v>
      </c>
      <c r="P37" s="44"/>
      <c r="U37" s="38"/>
      <c r="V37" s="39"/>
      <c r="X37" s="38"/>
      <c r="Y37" s="45"/>
    </row>
    <row r="38" spans="1:25" x14ac:dyDescent="0.25">
      <c r="A38" s="17">
        <v>33</v>
      </c>
      <c r="B38" s="17">
        <v>38592.839999999997</v>
      </c>
      <c r="C38" s="17">
        <v>36.799999999999997</v>
      </c>
      <c r="D38" s="17">
        <v>0.08</v>
      </c>
      <c r="E38" s="17">
        <v>701.43</v>
      </c>
      <c r="F38" s="17">
        <v>1881</v>
      </c>
      <c r="G38" s="17">
        <v>1328</v>
      </c>
      <c r="H38" s="17">
        <v>31.51</v>
      </c>
      <c r="I38" s="17">
        <v>354.93</v>
      </c>
      <c r="J38" s="17">
        <v>2.09</v>
      </c>
      <c r="K38" s="17">
        <v>0.48</v>
      </c>
      <c r="L38" s="17">
        <v>0.23</v>
      </c>
      <c r="M38" s="17">
        <f t="shared" si="0"/>
        <v>1056.3599999999999</v>
      </c>
      <c r="N38" s="35">
        <f t="shared" si="1"/>
        <v>239772.66592320669</v>
      </c>
      <c r="O38" s="36">
        <f t="shared" si="2"/>
        <v>0.33088627897402523</v>
      </c>
      <c r="P38" s="44"/>
      <c r="U38" s="38"/>
      <c r="V38" s="39"/>
      <c r="X38" s="38"/>
      <c r="Y38" s="45"/>
    </row>
    <row r="39" spans="1:25" x14ac:dyDescent="0.25">
      <c r="A39" s="17">
        <v>34</v>
      </c>
      <c r="B39" s="17">
        <v>6969.56</v>
      </c>
      <c r="C39" s="17">
        <v>102.41</v>
      </c>
      <c r="D39" s="17">
        <v>0.17</v>
      </c>
      <c r="E39" s="17">
        <v>309.06</v>
      </c>
      <c r="F39" s="17">
        <v>3768</v>
      </c>
      <c r="G39" s="17">
        <v>1221</v>
      </c>
      <c r="H39" s="17">
        <v>100.18</v>
      </c>
      <c r="I39" s="17">
        <v>37.25</v>
      </c>
      <c r="J39" s="17">
        <v>11.65</v>
      </c>
      <c r="K39" s="17">
        <v>0.09</v>
      </c>
      <c r="L39" s="17">
        <v>0.73</v>
      </c>
      <c r="M39" s="17">
        <f t="shared" si="0"/>
        <v>346.31</v>
      </c>
      <c r="N39" s="35">
        <f t="shared" si="1"/>
        <v>78605.467772223215</v>
      </c>
      <c r="O39" s="36">
        <f t="shared" si="2"/>
        <v>0.10847554552566803</v>
      </c>
      <c r="P39" s="44"/>
      <c r="U39" s="38"/>
      <c r="V39" s="39"/>
      <c r="X39" s="38"/>
      <c r="Y39" s="45"/>
    </row>
    <row r="40" spans="1:25" x14ac:dyDescent="0.25">
      <c r="A40" s="17">
        <v>35</v>
      </c>
      <c r="B40" s="17">
        <v>67498.600000000006</v>
      </c>
      <c r="C40" s="17">
        <v>106.8</v>
      </c>
      <c r="D40" s="17">
        <v>0.05</v>
      </c>
      <c r="E40" s="17">
        <v>1410.63</v>
      </c>
      <c r="F40" s="17">
        <v>1310</v>
      </c>
      <c r="G40" s="17">
        <v>1230</v>
      </c>
      <c r="H40" s="17">
        <v>117.56</v>
      </c>
      <c r="I40" s="17">
        <v>569.82000000000005</v>
      </c>
      <c r="J40" s="17">
        <v>2.78</v>
      </c>
      <c r="K40" s="17">
        <v>0.36</v>
      </c>
      <c r="L40" s="17">
        <v>0.13</v>
      </c>
      <c r="M40" s="17">
        <f t="shared" si="0"/>
        <v>1980.4500000000003</v>
      </c>
      <c r="N40" s="35">
        <f t="shared" si="1"/>
        <v>449522.67809043772</v>
      </c>
      <c r="O40" s="36">
        <f t="shared" si="2"/>
        <v>0.62034129576480401</v>
      </c>
      <c r="P40" s="44"/>
      <c r="V40" s="39"/>
      <c r="X40" s="38"/>
      <c r="Y40" s="45"/>
    </row>
    <row r="41" spans="1:25" x14ac:dyDescent="0.25">
      <c r="A41" s="17">
        <v>36</v>
      </c>
      <c r="B41" s="17">
        <v>11789.44</v>
      </c>
      <c r="C41" s="17">
        <v>92.4</v>
      </c>
      <c r="D41" s="17">
        <v>0.13</v>
      </c>
      <c r="E41" s="17">
        <v>468.87</v>
      </c>
      <c r="F41" s="17">
        <v>3805</v>
      </c>
      <c r="G41" s="17">
        <v>1229</v>
      </c>
      <c r="H41" s="17">
        <v>93.5</v>
      </c>
      <c r="I41" s="17">
        <v>67.989999999999995</v>
      </c>
      <c r="J41" s="17">
        <v>9.43</v>
      </c>
      <c r="K41" s="17">
        <v>0.11</v>
      </c>
      <c r="L41" s="17">
        <v>0.48</v>
      </c>
      <c r="M41" s="17">
        <f t="shared" si="0"/>
        <v>536.86</v>
      </c>
      <c r="N41" s="35">
        <f t="shared" si="1"/>
        <v>121856.51996244914</v>
      </c>
      <c r="O41" s="36">
        <f t="shared" si="2"/>
        <v>0.16816199754817979</v>
      </c>
      <c r="P41" s="44"/>
      <c r="V41" s="39"/>
      <c r="X41" s="38"/>
      <c r="Y41" s="45"/>
    </row>
    <row r="42" spans="1:25" x14ac:dyDescent="0.25">
      <c r="A42" s="17">
        <v>37</v>
      </c>
      <c r="B42" s="17">
        <v>16136.12</v>
      </c>
      <c r="C42" s="40">
        <v>31.78</v>
      </c>
      <c r="D42" s="17">
        <v>0.1</v>
      </c>
      <c r="E42" s="17">
        <v>475.57</v>
      </c>
      <c r="F42" s="17">
        <v>5553</v>
      </c>
      <c r="G42" s="17">
        <v>1327</v>
      </c>
      <c r="H42" s="17">
        <v>26.28</v>
      </c>
      <c r="I42" s="17">
        <v>116.17</v>
      </c>
      <c r="J42" s="17">
        <v>5.21</v>
      </c>
      <c r="K42" s="17">
        <v>0.19</v>
      </c>
      <c r="L42" s="17">
        <v>0.4</v>
      </c>
      <c r="M42" s="17">
        <f t="shared" si="0"/>
        <v>591.74</v>
      </c>
      <c r="N42" s="35">
        <f t="shared" si="1"/>
        <v>134313.18616134496</v>
      </c>
      <c r="O42" s="36">
        <f t="shared" si="2"/>
        <v>0.18535219690265603</v>
      </c>
      <c r="P42" s="44"/>
      <c r="X42" s="38"/>
      <c r="Y42" s="45"/>
    </row>
    <row r="43" spans="1:25" x14ac:dyDescent="0.25">
      <c r="A43" s="17">
        <v>38</v>
      </c>
      <c r="B43" s="17">
        <v>22186.32</v>
      </c>
      <c r="C43" s="17">
        <v>16.66</v>
      </c>
      <c r="D43" s="17">
        <v>0.08</v>
      </c>
      <c r="E43" s="17">
        <v>623.62</v>
      </c>
      <c r="F43" s="17">
        <v>2463</v>
      </c>
      <c r="G43" s="17">
        <v>1312</v>
      </c>
      <c r="H43" s="17">
        <v>11.54</v>
      </c>
      <c r="I43" s="17">
        <v>163.34</v>
      </c>
      <c r="J43" s="17">
        <v>4.95</v>
      </c>
      <c r="K43" s="17">
        <v>0.2</v>
      </c>
      <c r="L43" s="17">
        <v>0.31</v>
      </c>
      <c r="M43" s="17">
        <f t="shared" si="0"/>
        <v>786.96</v>
      </c>
      <c r="N43" s="35">
        <f t="shared" si="1"/>
        <v>178624.23527483697</v>
      </c>
      <c r="O43" s="36">
        <f t="shared" si="2"/>
        <v>0.24650144467927501</v>
      </c>
      <c r="P43" s="44"/>
      <c r="X43" s="38"/>
      <c r="Y43" s="45"/>
    </row>
    <row r="44" spans="1:25" x14ac:dyDescent="0.25">
      <c r="A44" s="17">
        <v>39</v>
      </c>
      <c r="B44" s="17">
        <v>16217.24</v>
      </c>
      <c r="C44" s="17">
        <v>13.91</v>
      </c>
      <c r="D44" s="17">
        <v>0.08</v>
      </c>
      <c r="E44" s="17">
        <v>600.71</v>
      </c>
      <c r="F44" s="17">
        <v>1576</v>
      </c>
      <c r="G44" s="17">
        <v>1350</v>
      </c>
      <c r="H44" s="17">
        <v>11.99</v>
      </c>
      <c r="I44" s="17">
        <v>134.19</v>
      </c>
      <c r="J44" s="17">
        <v>5.2</v>
      </c>
      <c r="K44" s="17">
        <v>0.19</v>
      </c>
      <c r="L44" s="17">
        <v>0.31</v>
      </c>
      <c r="M44" s="17">
        <f t="shared" si="0"/>
        <v>734.90000000000009</v>
      </c>
      <c r="N44" s="35">
        <f t="shared" si="1"/>
        <v>166807.6528711468</v>
      </c>
      <c r="O44" s="36">
        <f t="shared" si="2"/>
        <v>0.23019456096218258</v>
      </c>
      <c r="P44" s="44"/>
      <c r="X44" s="38"/>
      <c r="Y44" s="45"/>
    </row>
    <row r="45" spans="1:25" x14ac:dyDescent="0.25">
      <c r="A45" s="17">
        <v>40</v>
      </c>
      <c r="B45" s="17">
        <v>20117.759999999998</v>
      </c>
      <c r="C45" s="17">
        <v>87.91</v>
      </c>
      <c r="D45" s="17">
        <v>0.1</v>
      </c>
      <c r="E45" s="17">
        <v>541.86</v>
      </c>
      <c r="F45" s="17">
        <v>4823</v>
      </c>
      <c r="G45" s="17">
        <v>1528</v>
      </c>
      <c r="H45" s="17">
        <v>86.42</v>
      </c>
      <c r="I45" s="17">
        <v>80.61</v>
      </c>
      <c r="J45" s="17">
        <v>9.09</v>
      </c>
      <c r="K45" s="17">
        <v>0.11</v>
      </c>
      <c r="L45" s="17">
        <v>0.57999999999999996</v>
      </c>
      <c r="M45" s="17">
        <f t="shared" si="0"/>
        <v>622.47</v>
      </c>
      <c r="N45" s="35">
        <f t="shared" si="1"/>
        <v>141288.2836885328</v>
      </c>
      <c r="O45" s="36">
        <f t="shared" si="2"/>
        <v>0.19497783149017525</v>
      </c>
      <c r="P45" s="44"/>
      <c r="X45" s="38"/>
      <c r="Y45" s="45"/>
    </row>
    <row r="46" spans="1:25" x14ac:dyDescent="0.25">
      <c r="A46" s="17">
        <v>41</v>
      </c>
      <c r="B46" s="17">
        <v>29149.119999999999</v>
      </c>
      <c r="C46" s="17">
        <v>149.11000000000001</v>
      </c>
      <c r="D46" s="17">
        <v>0.08</v>
      </c>
      <c r="E46" s="17">
        <v>744.53</v>
      </c>
      <c r="F46" s="17">
        <v>5430</v>
      </c>
      <c r="G46" s="17">
        <v>1335</v>
      </c>
      <c r="H46" s="17">
        <v>151.65</v>
      </c>
      <c r="I46" s="17">
        <v>148.4</v>
      </c>
      <c r="J46" s="17">
        <v>5.86</v>
      </c>
      <c r="K46" s="17">
        <v>0.17</v>
      </c>
      <c r="L46" s="17">
        <v>0.37</v>
      </c>
      <c r="M46" s="17">
        <f t="shared" si="0"/>
        <v>892.93</v>
      </c>
      <c r="N46" s="35">
        <f t="shared" si="1"/>
        <v>202677.3132102777</v>
      </c>
      <c r="O46" s="36">
        <f t="shared" si="2"/>
        <v>0.27969469223018323</v>
      </c>
      <c r="P46" s="44"/>
      <c r="X46" s="38"/>
      <c r="Y46" s="45"/>
    </row>
    <row r="47" spans="1:25" x14ac:dyDescent="0.25">
      <c r="A47" s="17">
        <v>42</v>
      </c>
      <c r="B47" s="17">
        <v>20212.400000000001</v>
      </c>
      <c r="C47" s="17">
        <v>175.37</v>
      </c>
      <c r="D47" s="17">
        <v>0.15</v>
      </c>
      <c r="E47" s="17">
        <v>466.32</v>
      </c>
      <c r="F47" s="17">
        <v>2202</v>
      </c>
      <c r="G47" s="17">
        <v>1352</v>
      </c>
      <c r="H47" s="17">
        <v>172.95</v>
      </c>
      <c r="I47" s="17">
        <v>148.53</v>
      </c>
      <c r="J47" s="17">
        <v>3.59</v>
      </c>
      <c r="K47" s="17">
        <v>0.28000000000000003</v>
      </c>
      <c r="L47" s="17">
        <v>0.42</v>
      </c>
      <c r="M47" s="17">
        <f t="shared" si="0"/>
        <v>614.85</v>
      </c>
      <c r="N47" s="35">
        <f t="shared" si="1"/>
        <v>139558.6955610622</v>
      </c>
      <c r="O47" s="36">
        <f t="shared" si="2"/>
        <v>0.19259099987426581</v>
      </c>
      <c r="P47" s="44"/>
      <c r="X47" s="38"/>
      <c r="Y47" s="45"/>
    </row>
    <row r="48" spans="1:25" x14ac:dyDescent="0.25">
      <c r="A48" s="17">
        <v>43</v>
      </c>
      <c r="B48" s="17">
        <v>7598.24</v>
      </c>
      <c r="C48" s="17">
        <v>124.27</v>
      </c>
      <c r="D48" s="17">
        <v>0.12</v>
      </c>
      <c r="E48" s="17">
        <v>292.97000000000003</v>
      </c>
      <c r="F48" s="17">
        <v>2378</v>
      </c>
      <c r="G48" s="17">
        <v>1350</v>
      </c>
      <c r="H48" s="17">
        <v>121.57</v>
      </c>
      <c r="I48" s="17">
        <v>45.9</v>
      </c>
      <c r="J48" s="17">
        <v>9.11</v>
      </c>
      <c r="K48" s="17">
        <v>0.11</v>
      </c>
      <c r="L48" s="17">
        <v>0.68</v>
      </c>
      <c r="M48" s="17">
        <f t="shared" si="0"/>
        <v>338.87</v>
      </c>
      <c r="N48" s="35">
        <f t="shared" si="1"/>
        <v>76916.736057212562</v>
      </c>
      <c r="O48" s="36">
        <f t="shared" si="2"/>
        <v>0.10614509575895333</v>
      </c>
      <c r="P48" s="44"/>
      <c r="X48" s="38"/>
      <c r="Y48" s="45"/>
    </row>
    <row r="49" spans="1:25" x14ac:dyDescent="0.25">
      <c r="A49" s="17">
        <v>44</v>
      </c>
      <c r="B49" s="17">
        <v>17427.28</v>
      </c>
      <c r="C49" s="17">
        <v>18.760000000000002</v>
      </c>
      <c r="D49" s="17">
        <v>0.09</v>
      </c>
      <c r="E49" s="17">
        <v>676.42</v>
      </c>
      <c r="F49" s="17">
        <v>1495</v>
      </c>
      <c r="G49" s="17">
        <v>1479</v>
      </c>
      <c r="H49" s="17">
        <v>22.13</v>
      </c>
      <c r="I49" s="17">
        <v>132.12</v>
      </c>
      <c r="J49" s="17">
        <v>5.92</v>
      </c>
      <c r="K49" s="17">
        <v>0.17</v>
      </c>
      <c r="L49" s="17">
        <v>0.28000000000000003</v>
      </c>
      <c r="M49" s="17">
        <f t="shared" si="0"/>
        <v>808.54</v>
      </c>
      <c r="N49" s="35">
        <f t="shared" si="1"/>
        <v>183522.46516864473</v>
      </c>
      <c r="O49" s="36">
        <f t="shared" si="2"/>
        <v>0.25326100193272971</v>
      </c>
      <c r="P49" s="44"/>
      <c r="X49" s="38"/>
      <c r="Y49" s="45"/>
    </row>
    <row r="50" spans="1:25" x14ac:dyDescent="0.25">
      <c r="A50" s="17">
        <v>45</v>
      </c>
      <c r="B50" s="17">
        <v>4975.3599999999997</v>
      </c>
      <c r="C50" s="17">
        <v>27.68</v>
      </c>
      <c r="D50" s="17">
        <v>0.26</v>
      </c>
      <c r="E50" s="17">
        <v>157.21</v>
      </c>
      <c r="F50" s="17">
        <v>5264</v>
      </c>
      <c r="G50" s="17">
        <v>1424</v>
      </c>
      <c r="H50" s="17">
        <v>34.22</v>
      </c>
      <c r="I50" s="17">
        <v>46.31</v>
      </c>
      <c r="J50" s="17">
        <v>4.2300000000000004</v>
      </c>
      <c r="K50" s="17">
        <v>0.24</v>
      </c>
      <c r="L50" s="17">
        <v>0.78</v>
      </c>
      <c r="M50" s="17">
        <f t="shared" si="0"/>
        <v>203.52</v>
      </c>
      <c r="N50" s="35">
        <f t="shared" si="1"/>
        <v>46194.98368803347</v>
      </c>
      <c r="O50" s="36">
        <f t="shared" si="2"/>
        <v>6.3749077489486189E-2</v>
      </c>
      <c r="P50" s="44"/>
      <c r="U50" s="33" t="s">
        <v>46</v>
      </c>
      <c r="X50" s="38"/>
      <c r="Y50" s="45"/>
    </row>
    <row r="51" spans="1:25" x14ac:dyDescent="0.25">
      <c r="A51" s="17">
        <v>46</v>
      </c>
      <c r="B51" s="17">
        <v>24275.16</v>
      </c>
      <c r="C51" s="17">
        <v>67.69</v>
      </c>
      <c r="D51" s="17">
        <v>0.06</v>
      </c>
      <c r="E51" s="17">
        <v>728.9</v>
      </c>
      <c r="F51" s="17">
        <v>1824</v>
      </c>
      <c r="G51" s="17">
        <v>1658</v>
      </c>
      <c r="H51" s="17">
        <v>66.45</v>
      </c>
      <c r="I51" s="17">
        <v>110.48</v>
      </c>
      <c r="J51" s="17">
        <v>8.56</v>
      </c>
      <c r="K51" s="17">
        <v>0.12</v>
      </c>
      <c r="L51" s="17">
        <v>0.4</v>
      </c>
      <c r="M51" s="17">
        <f t="shared" si="0"/>
        <v>839.38</v>
      </c>
      <c r="N51" s="35">
        <f t="shared" si="1"/>
        <v>190522.53050344699</v>
      </c>
      <c r="O51" s="36">
        <f t="shared" si="2"/>
        <v>0.26292109209475684</v>
      </c>
      <c r="P51" s="44"/>
      <c r="X51" s="38"/>
      <c r="Y51" s="45"/>
    </row>
    <row r="52" spans="1:25" x14ac:dyDescent="0.25">
      <c r="A52" s="17">
        <v>47</v>
      </c>
      <c r="B52" s="17">
        <v>42250</v>
      </c>
      <c r="C52" s="17">
        <v>1.54</v>
      </c>
      <c r="D52" s="17">
        <v>0.05</v>
      </c>
      <c r="E52" s="17">
        <v>862.86</v>
      </c>
      <c r="F52" s="17">
        <v>3480</v>
      </c>
      <c r="G52" s="17">
        <v>1493</v>
      </c>
      <c r="H52" s="17">
        <v>4.1500000000000004</v>
      </c>
      <c r="I52" s="17">
        <v>357.86</v>
      </c>
      <c r="J52" s="17">
        <v>3.1</v>
      </c>
      <c r="K52" s="17">
        <v>0.32</v>
      </c>
      <c r="L52" s="17">
        <v>0.2</v>
      </c>
      <c r="M52" s="17">
        <f t="shared" si="0"/>
        <v>1220.72</v>
      </c>
      <c r="N52" s="35">
        <f t="shared" si="1"/>
        <v>277079.11010051204</v>
      </c>
      <c r="O52" s="36">
        <f t="shared" si="2"/>
        <v>0.38236917193870662</v>
      </c>
      <c r="P52" s="44"/>
      <c r="X52" s="38"/>
      <c r="Y52" s="45"/>
    </row>
    <row r="53" spans="1:25" x14ac:dyDescent="0.25">
      <c r="A53" s="17">
        <v>48</v>
      </c>
      <c r="B53" s="17">
        <v>4596.8</v>
      </c>
      <c r="C53" s="17">
        <v>58.78</v>
      </c>
      <c r="D53" s="17">
        <v>0.31</v>
      </c>
      <c r="E53" s="17">
        <v>193.52</v>
      </c>
      <c r="F53" s="17">
        <v>2444</v>
      </c>
      <c r="G53" s="17">
        <v>1489</v>
      </c>
      <c r="H53" s="17">
        <v>59.3</v>
      </c>
      <c r="I53" s="17">
        <v>28.93</v>
      </c>
      <c r="J53" s="17">
        <v>7.55</v>
      </c>
      <c r="K53" s="17">
        <v>0.13</v>
      </c>
      <c r="L53" s="17">
        <v>0.87</v>
      </c>
      <c r="M53" s="17">
        <f t="shared" si="0"/>
        <v>222.45000000000002</v>
      </c>
      <c r="N53" s="35">
        <f t="shared" si="1"/>
        <v>50491.716398403325</v>
      </c>
      <c r="O53" s="36">
        <f t="shared" si="2"/>
        <v>6.9678568629796586E-2</v>
      </c>
      <c r="P53" s="44"/>
      <c r="X53" s="38"/>
      <c r="Y53" s="45"/>
    </row>
    <row r="54" spans="1:25" x14ac:dyDescent="0.25">
      <c r="A54" s="17">
        <v>49</v>
      </c>
      <c r="B54" s="17">
        <v>7395.44</v>
      </c>
      <c r="C54" s="17">
        <v>86.3</v>
      </c>
      <c r="D54" s="17">
        <v>0.18</v>
      </c>
      <c r="E54" s="17">
        <v>271.01</v>
      </c>
      <c r="F54" s="17">
        <v>5264</v>
      </c>
      <c r="G54" s="17">
        <v>1552</v>
      </c>
      <c r="H54" s="17">
        <v>86.15</v>
      </c>
      <c r="I54" s="17">
        <v>60.5</v>
      </c>
      <c r="J54" s="17">
        <v>5.92</v>
      </c>
      <c r="K54" s="17">
        <v>0.17</v>
      </c>
      <c r="L54" s="17">
        <v>0.56999999999999995</v>
      </c>
      <c r="M54" s="17">
        <f t="shared" si="0"/>
        <v>331.51</v>
      </c>
      <c r="N54" s="35">
        <f t="shared" si="1"/>
        <v>75246.162747739654</v>
      </c>
      <c r="O54" s="36">
        <f t="shared" si="2"/>
        <v>0.10383970459188072</v>
      </c>
      <c r="P54" s="44"/>
      <c r="X54" s="38"/>
      <c r="Y54" s="45"/>
    </row>
    <row r="55" spans="1:25" x14ac:dyDescent="0.25">
      <c r="A55" s="17">
        <v>50</v>
      </c>
      <c r="B55" s="17">
        <v>2244.3200000000002</v>
      </c>
      <c r="C55" s="17">
        <v>132.82</v>
      </c>
      <c r="D55" s="17">
        <v>0.49</v>
      </c>
      <c r="E55" s="17">
        <v>84.89</v>
      </c>
      <c r="F55" s="17">
        <v>1387</v>
      </c>
      <c r="G55" s="17">
        <v>1512</v>
      </c>
      <c r="H55" s="17">
        <v>139.97</v>
      </c>
      <c r="I55" s="17">
        <v>40.659999999999997</v>
      </c>
      <c r="J55" s="17">
        <v>2.6</v>
      </c>
      <c r="K55" s="17">
        <v>0.38</v>
      </c>
      <c r="L55" s="17">
        <v>0.79</v>
      </c>
      <c r="M55" s="17">
        <f t="shared" si="0"/>
        <v>125.55</v>
      </c>
      <c r="N55" s="35">
        <f t="shared" si="1"/>
        <v>28497.347690804843</v>
      </c>
      <c r="O55" s="36">
        <f t="shared" si="2"/>
        <v>3.9326339813310685E-2</v>
      </c>
      <c r="P55" s="44"/>
      <c r="X55" s="38"/>
      <c r="Y55" s="45"/>
    </row>
    <row r="56" spans="1:25" x14ac:dyDescent="0.25">
      <c r="A56" s="17">
        <v>51</v>
      </c>
      <c r="B56" s="17">
        <v>29608.799999999999</v>
      </c>
      <c r="C56" s="17">
        <v>124.97</v>
      </c>
      <c r="D56" s="17">
        <v>0.06</v>
      </c>
      <c r="E56" s="17">
        <v>918.34</v>
      </c>
      <c r="F56" s="17">
        <v>5882</v>
      </c>
      <c r="G56" s="17">
        <v>1545</v>
      </c>
      <c r="H56" s="17">
        <v>127.29</v>
      </c>
      <c r="I56" s="17">
        <v>254.96</v>
      </c>
      <c r="J56" s="17">
        <v>3.94</v>
      </c>
      <c r="K56" s="17">
        <v>0.25</v>
      </c>
      <c r="L56" s="17">
        <v>0.18</v>
      </c>
      <c r="M56" s="17">
        <f t="shared" si="0"/>
        <v>1173.3</v>
      </c>
      <c r="N56" s="35">
        <f t="shared" si="1"/>
        <v>266315.71521801135</v>
      </c>
      <c r="O56" s="36">
        <f t="shared" si="2"/>
        <v>0.36751568700085563</v>
      </c>
      <c r="P56" s="44"/>
      <c r="X56" s="38"/>
      <c r="Y56" s="45"/>
    </row>
    <row r="57" spans="1:25" x14ac:dyDescent="0.25">
      <c r="A57" s="17">
        <v>52</v>
      </c>
      <c r="B57" s="17">
        <v>1142.44</v>
      </c>
      <c r="C57" s="17">
        <v>45.03</v>
      </c>
      <c r="D57" s="17">
        <v>0.74</v>
      </c>
      <c r="E57" s="17">
        <v>53.6</v>
      </c>
      <c r="F57" s="17">
        <v>2125</v>
      </c>
      <c r="G57" s="17">
        <v>1561</v>
      </c>
      <c r="H57" s="17">
        <v>39.090000000000003</v>
      </c>
      <c r="I57" s="17">
        <v>30.66</v>
      </c>
      <c r="J57" s="17">
        <v>1.99</v>
      </c>
      <c r="K57" s="17">
        <v>0.5</v>
      </c>
      <c r="L57" s="17">
        <v>0.84</v>
      </c>
      <c r="M57" s="17">
        <f t="shared" si="0"/>
        <v>84.26</v>
      </c>
      <c r="N57" s="35">
        <f t="shared" si="1"/>
        <v>19125.340632634139</v>
      </c>
      <c r="O57" s="36">
        <f t="shared" si="2"/>
        <v>2.6392970073035111E-2</v>
      </c>
      <c r="P57" s="44"/>
      <c r="U57" s="38"/>
      <c r="X57" s="38"/>
      <c r="Y57" s="45"/>
    </row>
    <row r="58" spans="1:25" x14ac:dyDescent="0.25">
      <c r="A58" s="17">
        <v>53</v>
      </c>
      <c r="B58" s="17">
        <v>37038.04</v>
      </c>
      <c r="C58" s="17">
        <v>120.99</v>
      </c>
      <c r="D58" s="17">
        <v>0.06</v>
      </c>
      <c r="E58" s="17">
        <v>995.51</v>
      </c>
      <c r="F58" s="17">
        <v>3586</v>
      </c>
      <c r="G58" s="17">
        <v>1579</v>
      </c>
      <c r="H58" s="17">
        <v>117.7</v>
      </c>
      <c r="I58" s="17">
        <v>311.56</v>
      </c>
      <c r="J58" s="17">
        <v>3.41</v>
      </c>
      <c r="K58" s="17">
        <v>0.28999999999999998</v>
      </c>
      <c r="L58" s="17">
        <v>0.17</v>
      </c>
      <c r="M58" s="17">
        <f t="shared" si="0"/>
        <v>1307.07</v>
      </c>
      <c r="N58" s="35">
        <f t="shared" si="1"/>
        <v>296678.8390778199</v>
      </c>
      <c r="O58" s="36">
        <f t="shared" si="2"/>
        <v>0.40941679792739144</v>
      </c>
      <c r="P58" s="44"/>
      <c r="X58" s="38"/>
      <c r="Y58" s="45"/>
    </row>
    <row r="59" spans="1:25" x14ac:dyDescent="0.25">
      <c r="A59" s="17">
        <v>54</v>
      </c>
      <c r="B59" s="17">
        <v>24214.32</v>
      </c>
      <c r="C59" s="17">
        <v>87.77</v>
      </c>
      <c r="D59" s="17">
        <v>0.14000000000000001</v>
      </c>
      <c r="E59" s="17">
        <v>548.72</v>
      </c>
      <c r="F59" s="17">
        <v>4056</v>
      </c>
      <c r="G59" s="17">
        <v>1800</v>
      </c>
      <c r="H59" s="17">
        <v>84.29</v>
      </c>
      <c r="I59" s="17">
        <v>87.99</v>
      </c>
      <c r="J59" s="17">
        <v>7.96</v>
      </c>
      <c r="K59" s="17">
        <v>0.13</v>
      </c>
      <c r="L59" s="17">
        <v>0.63</v>
      </c>
      <c r="M59" s="17">
        <f t="shared" si="0"/>
        <v>636.71</v>
      </c>
      <c r="N59" s="35">
        <f t="shared" si="1"/>
        <v>144520.47987425211</v>
      </c>
      <c r="O59" s="36">
        <f t="shared" si="2"/>
        <v>0.19943826222646791</v>
      </c>
      <c r="P59" s="44"/>
      <c r="X59" s="38"/>
      <c r="Y59" s="45"/>
    </row>
    <row r="60" spans="1:25" x14ac:dyDescent="0.25">
      <c r="A60" s="17">
        <v>55</v>
      </c>
      <c r="B60" s="17">
        <v>26695.24</v>
      </c>
      <c r="C60" s="17">
        <v>96.04</v>
      </c>
      <c r="D60" s="17">
        <v>0.09</v>
      </c>
      <c r="E60" s="17">
        <v>658.16</v>
      </c>
      <c r="F60" s="17">
        <v>1039</v>
      </c>
      <c r="G60" s="17">
        <v>1596</v>
      </c>
      <c r="H60" s="17">
        <v>95.44</v>
      </c>
      <c r="I60" s="17">
        <v>143.69999999999999</v>
      </c>
      <c r="J60" s="17">
        <v>5.47</v>
      </c>
      <c r="K60" s="17">
        <v>0.18</v>
      </c>
      <c r="L60" s="17">
        <v>0.39</v>
      </c>
      <c r="M60" s="17">
        <f t="shared" si="0"/>
        <v>801.8599999999999</v>
      </c>
      <c r="N60" s="35">
        <f t="shared" si="1"/>
        <v>182006.23830624268</v>
      </c>
      <c r="O60" s="36">
        <f t="shared" si="2"/>
        <v>0.25116860886261488</v>
      </c>
      <c r="P60" s="44"/>
      <c r="X60" s="38"/>
      <c r="Y60" s="45"/>
    </row>
    <row r="61" spans="1:25" x14ac:dyDescent="0.25">
      <c r="A61" s="17">
        <v>56</v>
      </c>
      <c r="B61" s="17">
        <v>11316.24</v>
      </c>
      <c r="C61" s="17">
        <v>95.93</v>
      </c>
      <c r="D61" s="17">
        <v>0.24</v>
      </c>
      <c r="E61" s="17">
        <v>268.82</v>
      </c>
      <c r="F61" s="17">
        <v>3743</v>
      </c>
      <c r="G61" s="17">
        <v>1639</v>
      </c>
      <c r="H61" s="17">
        <v>94.99</v>
      </c>
      <c r="I61" s="17">
        <v>63.07</v>
      </c>
      <c r="J61" s="17">
        <v>5.16</v>
      </c>
      <c r="K61" s="17">
        <v>0.19</v>
      </c>
      <c r="L61" s="17">
        <v>0.81</v>
      </c>
      <c r="M61" s="17">
        <f t="shared" si="0"/>
        <v>331.89</v>
      </c>
      <c r="N61" s="35">
        <f t="shared" si="1"/>
        <v>75332.415174043956</v>
      </c>
      <c r="O61" s="36">
        <f t="shared" si="2"/>
        <v>0.10395873294018065</v>
      </c>
      <c r="P61" s="44"/>
      <c r="U61" s="42"/>
      <c r="X61" s="38"/>
      <c r="Y61" s="45"/>
    </row>
    <row r="62" spans="1:25" x14ac:dyDescent="0.25">
      <c r="A62" s="17">
        <v>57</v>
      </c>
      <c r="B62" s="17">
        <v>9619.48</v>
      </c>
      <c r="C62" s="17">
        <v>39.25</v>
      </c>
      <c r="D62" s="17">
        <v>0.16</v>
      </c>
      <c r="E62" s="17">
        <v>274.57</v>
      </c>
      <c r="F62" s="17">
        <v>1134</v>
      </c>
      <c r="G62" s="17">
        <v>1715</v>
      </c>
      <c r="H62" s="17">
        <v>37.299999999999997</v>
      </c>
      <c r="I62" s="17">
        <v>83.7</v>
      </c>
      <c r="J62" s="17">
        <v>4.45</v>
      </c>
      <c r="K62" s="17">
        <v>0.22</v>
      </c>
      <c r="L62" s="17">
        <v>0.59</v>
      </c>
      <c r="M62" s="17">
        <f t="shared" si="0"/>
        <v>358.27</v>
      </c>
      <c r="N62" s="35">
        <f t="shared" si="1"/>
        <v>81320.149400116687</v>
      </c>
      <c r="O62" s="36">
        <f t="shared" si="2"/>
        <v>0.11222180617216101</v>
      </c>
      <c r="P62" s="44"/>
      <c r="X62" s="38"/>
      <c r="Y62" s="45"/>
    </row>
    <row r="63" spans="1:25" x14ac:dyDescent="0.25">
      <c r="A63" s="17">
        <v>58</v>
      </c>
      <c r="B63" s="17">
        <v>14939.6</v>
      </c>
      <c r="C63" s="17">
        <v>111.49</v>
      </c>
      <c r="D63" s="17">
        <v>0.15</v>
      </c>
      <c r="E63" s="17">
        <v>342.35</v>
      </c>
      <c r="F63" s="17">
        <v>4739</v>
      </c>
      <c r="G63" s="17">
        <v>1668</v>
      </c>
      <c r="H63" s="17">
        <v>110.91</v>
      </c>
      <c r="I63" s="17">
        <v>60.86</v>
      </c>
      <c r="J63" s="17">
        <v>6.83</v>
      </c>
      <c r="K63" s="17">
        <v>0.15</v>
      </c>
      <c r="L63" s="17">
        <v>0.78</v>
      </c>
      <c r="M63" s="17">
        <f t="shared" si="0"/>
        <v>403.21000000000004</v>
      </c>
      <c r="N63" s="35">
        <f t="shared" si="1"/>
        <v>91520.633710947208</v>
      </c>
      <c r="O63" s="36">
        <f t="shared" si="2"/>
        <v>0.12629847452110715</v>
      </c>
      <c r="P63" s="44"/>
      <c r="U63" s="42"/>
      <c r="X63" s="38"/>
      <c r="Y63" s="45"/>
    </row>
    <row r="64" spans="1:25" x14ac:dyDescent="0.25">
      <c r="A64" s="17">
        <v>59</v>
      </c>
      <c r="B64" s="17">
        <v>46177.56</v>
      </c>
      <c r="C64" s="17">
        <v>170.46</v>
      </c>
      <c r="D64" s="17">
        <v>0.08</v>
      </c>
      <c r="E64" s="17">
        <v>996.35</v>
      </c>
      <c r="F64" s="17">
        <v>6040</v>
      </c>
      <c r="G64" s="17">
        <v>1757</v>
      </c>
      <c r="H64" s="17">
        <v>168.87</v>
      </c>
      <c r="I64" s="17">
        <v>228.22</v>
      </c>
      <c r="J64" s="17">
        <v>5.14</v>
      </c>
      <c r="K64" s="17">
        <v>0.19</v>
      </c>
      <c r="L64" s="17">
        <v>0.28000000000000003</v>
      </c>
      <c r="M64" s="17">
        <f t="shared" si="0"/>
        <v>1224.57</v>
      </c>
      <c r="N64" s="35">
        <f t="shared" si="1"/>
        <v>277952.98336701619</v>
      </c>
      <c r="O64" s="36">
        <f t="shared" si="2"/>
        <v>0.38357511704648234</v>
      </c>
      <c r="P64" s="44"/>
      <c r="X64" s="38"/>
      <c r="Y64" s="45"/>
    </row>
    <row r="65" spans="1:25" x14ac:dyDescent="0.25">
      <c r="A65" s="17">
        <v>60</v>
      </c>
      <c r="B65" s="17">
        <v>36673</v>
      </c>
      <c r="C65" s="17">
        <v>11.61</v>
      </c>
      <c r="D65" s="17">
        <v>0.09</v>
      </c>
      <c r="E65" s="17">
        <v>721.94</v>
      </c>
      <c r="F65" s="17">
        <v>1566</v>
      </c>
      <c r="G65" s="17">
        <v>1776</v>
      </c>
      <c r="H65" s="17">
        <v>9.33</v>
      </c>
      <c r="I65" s="17">
        <v>257.39999999999998</v>
      </c>
      <c r="J65" s="17">
        <v>3.02</v>
      </c>
      <c r="K65" s="17">
        <v>0.33</v>
      </c>
      <c r="L65" s="17">
        <v>0.31</v>
      </c>
      <c r="M65" s="17">
        <f t="shared" si="0"/>
        <v>979.34</v>
      </c>
      <c r="N65" s="35">
        <f t="shared" si="1"/>
        <v>222290.66099173887</v>
      </c>
      <c r="O65" s="36">
        <f t="shared" si="2"/>
        <v>0.30676111216859964</v>
      </c>
      <c r="P65" s="44"/>
      <c r="Y65" s="45"/>
    </row>
    <row r="66" spans="1:25" x14ac:dyDescent="0.25">
      <c r="A66" s="17">
        <v>61</v>
      </c>
      <c r="B66" s="17">
        <v>26377.52</v>
      </c>
      <c r="C66" s="17">
        <v>100.27</v>
      </c>
      <c r="D66" s="17">
        <v>0.12</v>
      </c>
      <c r="E66" s="17">
        <v>609.84</v>
      </c>
      <c r="F66" s="17">
        <v>1412</v>
      </c>
      <c r="G66" s="17">
        <v>1746</v>
      </c>
      <c r="H66" s="17">
        <v>101.31</v>
      </c>
      <c r="I66" s="17">
        <v>124.14</v>
      </c>
      <c r="J66" s="17">
        <v>6.39</v>
      </c>
      <c r="K66" s="17">
        <v>0.16</v>
      </c>
      <c r="L66" s="17">
        <v>0.46</v>
      </c>
      <c r="M66" s="17">
        <f t="shared" si="0"/>
        <v>733.98</v>
      </c>
      <c r="N66" s="35">
        <f t="shared" si="1"/>
        <v>166598.83120746267</v>
      </c>
      <c r="O66" s="36">
        <f t="shared" si="2"/>
        <v>0.22990638706629848</v>
      </c>
      <c r="P66" s="44"/>
      <c r="X66" s="38"/>
      <c r="Y66" s="45"/>
    </row>
    <row r="67" spans="1:25" x14ac:dyDescent="0.25">
      <c r="A67" s="17">
        <v>62</v>
      </c>
      <c r="B67" s="17">
        <v>44115.76</v>
      </c>
      <c r="C67" s="17">
        <v>73.400000000000006</v>
      </c>
      <c r="D67" s="17">
        <v>0.05</v>
      </c>
      <c r="E67" s="17">
        <v>967.88</v>
      </c>
      <c r="F67" s="17">
        <v>4129</v>
      </c>
      <c r="G67" s="17">
        <v>2124</v>
      </c>
      <c r="H67" s="17">
        <v>77.91</v>
      </c>
      <c r="I67" s="17">
        <v>389.98</v>
      </c>
      <c r="J67" s="17">
        <v>2.48</v>
      </c>
      <c r="K67" s="17">
        <v>0.4</v>
      </c>
      <c r="L67" s="17">
        <v>0.18</v>
      </c>
      <c r="M67" s="17">
        <f t="shared" si="0"/>
        <v>1357.8600000000001</v>
      </c>
      <c r="N67" s="35">
        <f t="shared" si="1"/>
        <v>308207.15679359832</v>
      </c>
      <c r="O67" s="36">
        <f t="shared" si="2"/>
        <v>0.42532587637516567</v>
      </c>
      <c r="P67" s="44"/>
    </row>
    <row r="68" spans="1:25" x14ac:dyDescent="0.25">
      <c r="A68" s="17">
        <v>63</v>
      </c>
      <c r="B68" s="17">
        <v>4752.28</v>
      </c>
      <c r="C68" s="17">
        <v>163.81</v>
      </c>
      <c r="D68" s="17">
        <v>0.23</v>
      </c>
      <c r="E68" s="17">
        <v>184.44</v>
      </c>
      <c r="F68" s="17">
        <v>2808</v>
      </c>
      <c r="G68" s="17">
        <v>1775</v>
      </c>
      <c r="H68" s="17">
        <v>158.5</v>
      </c>
      <c r="I68" s="17">
        <v>44.77</v>
      </c>
      <c r="J68" s="17">
        <v>6.34</v>
      </c>
      <c r="K68" s="17">
        <v>0.16</v>
      </c>
      <c r="L68" s="17">
        <v>0.69</v>
      </c>
      <c r="M68" s="17">
        <f t="shared" si="0"/>
        <v>229.21</v>
      </c>
      <c r="N68" s="35">
        <f t="shared" si="1"/>
        <v>52026.101666343115</v>
      </c>
      <c r="O68" s="36">
        <f t="shared" si="2"/>
        <v>7.1796020299553495E-2</v>
      </c>
      <c r="P68" s="44"/>
    </row>
    <row r="69" spans="1:25" x14ac:dyDescent="0.25">
      <c r="A69" s="17">
        <v>64</v>
      </c>
      <c r="B69" s="17">
        <v>28892.240000000002</v>
      </c>
      <c r="C69" s="17">
        <v>89.82</v>
      </c>
      <c r="D69" s="17">
        <v>7.0000000000000007E-2</v>
      </c>
      <c r="E69" s="17">
        <v>674.68</v>
      </c>
      <c r="F69" s="17">
        <v>2935</v>
      </c>
      <c r="G69" s="17">
        <v>1792</v>
      </c>
      <c r="H69" s="17">
        <v>93.54</v>
      </c>
      <c r="I69" s="17">
        <v>205.35</v>
      </c>
      <c r="J69" s="17">
        <v>3.8</v>
      </c>
      <c r="K69" s="17">
        <v>0.26</v>
      </c>
      <c r="L69" s="17">
        <v>0.28999999999999998</v>
      </c>
      <c r="M69" s="17">
        <f t="shared" si="0"/>
        <v>880.03</v>
      </c>
      <c r="N69" s="35">
        <f t="shared" si="1"/>
        <v>199749.27031731571</v>
      </c>
      <c r="O69" s="36">
        <f t="shared" si="2"/>
        <v>0.27565399303789567</v>
      </c>
      <c r="P69" s="44"/>
    </row>
    <row r="70" spans="1:25" x14ac:dyDescent="0.25">
      <c r="A70" s="17">
        <v>65</v>
      </c>
      <c r="B70" s="17">
        <v>16359.2</v>
      </c>
      <c r="C70" s="17">
        <v>145.88999999999999</v>
      </c>
      <c r="D70" s="17">
        <v>0.09</v>
      </c>
      <c r="E70" s="17">
        <v>603.57000000000005</v>
      </c>
      <c r="F70" s="17">
        <v>6143</v>
      </c>
      <c r="G70" s="17">
        <v>1811</v>
      </c>
      <c r="H70" s="17">
        <v>146.24</v>
      </c>
      <c r="I70" s="17">
        <v>136.4</v>
      </c>
      <c r="J70" s="17">
        <v>5.48</v>
      </c>
      <c r="K70" s="17">
        <v>0.18</v>
      </c>
      <c r="L70" s="17">
        <v>0.28999999999999998</v>
      </c>
      <c r="M70" s="17">
        <f t="shared" si="0"/>
        <v>739.97</v>
      </c>
      <c r="N70" s="35">
        <f t="shared" si="1"/>
        <v>167958.44182210162</v>
      </c>
      <c r="O70" s="36">
        <f t="shared" si="2"/>
        <v>0.23178264971450022</v>
      </c>
      <c r="P70" s="44"/>
    </row>
    <row r="71" spans="1:25" x14ac:dyDescent="0.25">
      <c r="A71" s="17">
        <v>66</v>
      </c>
      <c r="B71" s="17">
        <v>19313.32</v>
      </c>
      <c r="C71" s="17">
        <v>129.74</v>
      </c>
      <c r="D71" s="17">
        <v>0.09</v>
      </c>
      <c r="E71" s="17">
        <v>793.96</v>
      </c>
      <c r="F71" s="17">
        <v>2421</v>
      </c>
      <c r="G71" s="17">
        <v>1819</v>
      </c>
      <c r="H71" s="17">
        <v>129.69</v>
      </c>
      <c r="I71" s="17">
        <v>30.96</v>
      </c>
      <c r="J71" s="17">
        <v>31.81</v>
      </c>
      <c r="K71" s="17">
        <v>0.03</v>
      </c>
      <c r="L71" s="17">
        <v>0.83</v>
      </c>
      <c r="M71" s="17">
        <f t="shared" ref="M71:M134" si="3">E71+I71</f>
        <v>824.92000000000007</v>
      </c>
      <c r="N71" s="35">
        <f t="shared" ref="N71:N134" si="4">PI()*8.5^2*M71</f>
        <v>187240.39870249887</v>
      </c>
      <c r="O71" s="36">
        <f t="shared" ref="O71:O134" si="5">0.00000138*N71</f>
        <v>0.25839175020944843</v>
      </c>
      <c r="P71" s="44"/>
    </row>
    <row r="72" spans="1:25" x14ac:dyDescent="0.25">
      <c r="A72" s="17">
        <v>67</v>
      </c>
      <c r="B72" s="17">
        <v>27209</v>
      </c>
      <c r="C72" s="17">
        <v>63.59</v>
      </c>
      <c r="D72" s="17">
        <v>0.05</v>
      </c>
      <c r="E72" s="17">
        <v>744.25</v>
      </c>
      <c r="F72" s="17">
        <v>4696</v>
      </c>
      <c r="G72" s="17">
        <v>2104</v>
      </c>
      <c r="H72" s="17">
        <v>64.33</v>
      </c>
      <c r="I72" s="17">
        <v>231.11</v>
      </c>
      <c r="J72" s="17">
        <v>3.51</v>
      </c>
      <c r="K72" s="17">
        <v>0.28000000000000003</v>
      </c>
      <c r="L72" s="17">
        <v>0.23</v>
      </c>
      <c r="M72" s="17">
        <f t="shared" si="3"/>
        <v>975.36</v>
      </c>
      <c r="N72" s="35">
        <f t="shared" si="4"/>
        <v>221387.28031623585</v>
      </c>
      <c r="O72" s="36">
        <f t="shared" si="5"/>
        <v>0.30551444683640544</v>
      </c>
      <c r="P72" s="44"/>
    </row>
    <row r="73" spans="1:25" x14ac:dyDescent="0.25">
      <c r="A73" s="17">
        <v>68</v>
      </c>
      <c r="B73" s="17">
        <v>615.16</v>
      </c>
      <c r="C73" s="17">
        <v>123.5</v>
      </c>
      <c r="D73" s="17">
        <v>0.84</v>
      </c>
      <c r="E73" s="17">
        <v>33.799999999999997</v>
      </c>
      <c r="F73" s="17">
        <v>1966</v>
      </c>
      <c r="G73" s="17">
        <v>1856</v>
      </c>
      <c r="H73" s="17">
        <v>157.38</v>
      </c>
      <c r="I73" s="17">
        <v>27.91</v>
      </c>
      <c r="J73" s="17">
        <v>1.17</v>
      </c>
      <c r="K73" s="17">
        <v>0.85</v>
      </c>
      <c r="L73" s="17">
        <v>0.86</v>
      </c>
      <c r="M73" s="17">
        <f t="shared" si="3"/>
        <v>61.709999999999994</v>
      </c>
      <c r="N73" s="35">
        <f t="shared" si="4"/>
        <v>14006.940071681136</v>
      </c>
      <c r="O73" s="36">
        <f t="shared" si="5"/>
        <v>1.9329577298919966E-2</v>
      </c>
      <c r="P73" s="44"/>
    </row>
    <row r="74" spans="1:25" x14ac:dyDescent="0.25">
      <c r="A74" s="17">
        <v>69</v>
      </c>
      <c r="B74" s="17">
        <v>6618.04</v>
      </c>
      <c r="C74" s="17">
        <v>112.24</v>
      </c>
      <c r="D74" s="17">
        <v>0.16</v>
      </c>
      <c r="E74" s="17">
        <v>264.26</v>
      </c>
      <c r="F74" s="17">
        <v>6186</v>
      </c>
      <c r="G74" s="17">
        <v>1855</v>
      </c>
      <c r="H74" s="17">
        <v>113.79</v>
      </c>
      <c r="I74" s="17">
        <v>55.69</v>
      </c>
      <c r="J74" s="17">
        <v>6.64</v>
      </c>
      <c r="K74" s="17">
        <v>0.15</v>
      </c>
      <c r="L74" s="17">
        <v>0.54</v>
      </c>
      <c r="M74" s="17">
        <f t="shared" si="3"/>
        <v>319.95</v>
      </c>
      <c r="N74" s="35">
        <f t="shared" si="4"/>
        <v>72622.273147534914</v>
      </c>
      <c r="O74" s="36">
        <f t="shared" si="5"/>
        <v>0.10021873694359817</v>
      </c>
      <c r="P74" s="44"/>
    </row>
    <row r="75" spans="1:25" x14ac:dyDescent="0.25">
      <c r="A75" s="17">
        <v>70</v>
      </c>
      <c r="B75" s="17">
        <v>17123.080000000002</v>
      </c>
      <c r="C75" s="17">
        <v>124.71</v>
      </c>
      <c r="D75" s="17">
        <v>0.14000000000000001</v>
      </c>
      <c r="E75" s="17">
        <v>430.57</v>
      </c>
      <c r="F75" s="17">
        <v>1336</v>
      </c>
      <c r="G75" s="17">
        <v>1884</v>
      </c>
      <c r="H75" s="17">
        <v>127.15</v>
      </c>
      <c r="I75" s="17">
        <v>93.9</v>
      </c>
      <c r="J75" s="17">
        <v>6.44</v>
      </c>
      <c r="K75" s="17">
        <v>0.16</v>
      </c>
      <c r="L75" s="17">
        <v>0.56999999999999995</v>
      </c>
      <c r="M75" s="17">
        <f t="shared" si="3"/>
        <v>524.47</v>
      </c>
      <c r="N75" s="35">
        <f t="shared" si="4"/>
        <v>119044.23690479026</v>
      </c>
      <c r="O75" s="36">
        <f t="shared" si="5"/>
        <v>0.16428104692861056</v>
      </c>
      <c r="P75" s="44"/>
    </row>
    <row r="76" spans="1:25" x14ac:dyDescent="0.25">
      <c r="A76" s="17">
        <v>71</v>
      </c>
      <c r="B76" s="17">
        <v>13567.32</v>
      </c>
      <c r="C76" s="17">
        <v>122.66</v>
      </c>
      <c r="D76" s="17">
        <v>0.12</v>
      </c>
      <c r="E76" s="17">
        <v>404.88</v>
      </c>
      <c r="F76" s="17">
        <v>2301</v>
      </c>
      <c r="G76" s="17">
        <v>1888</v>
      </c>
      <c r="H76" s="17">
        <v>121.34</v>
      </c>
      <c r="I76" s="17">
        <v>67.52</v>
      </c>
      <c r="J76" s="17">
        <v>9.23</v>
      </c>
      <c r="K76" s="17">
        <v>0.11</v>
      </c>
      <c r="L76" s="17">
        <v>0.59</v>
      </c>
      <c r="M76" s="17">
        <f t="shared" si="3"/>
        <v>472.4</v>
      </c>
      <c r="N76" s="35">
        <f t="shared" si="4"/>
        <v>107225.38470040787</v>
      </c>
      <c r="O76" s="36">
        <f t="shared" si="5"/>
        <v>0.14797103088656285</v>
      </c>
      <c r="P76" s="44"/>
    </row>
    <row r="77" spans="1:25" x14ac:dyDescent="0.25">
      <c r="A77" s="17">
        <v>72</v>
      </c>
      <c r="B77" s="17">
        <v>8835.32</v>
      </c>
      <c r="C77" s="17">
        <v>83</v>
      </c>
      <c r="D77" s="17">
        <v>0.17</v>
      </c>
      <c r="E77" s="17">
        <v>315.12</v>
      </c>
      <c r="F77" s="17">
        <v>1839</v>
      </c>
      <c r="G77" s="17">
        <v>2042</v>
      </c>
      <c r="H77" s="17">
        <v>81.94</v>
      </c>
      <c r="I77" s="17">
        <v>42.23</v>
      </c>
      <c r="J77" s="17">
        <v>10.92</v>
      </c>
      <c r="K77" s="17">
        <v>0.09</v>
      </c>
      <c r="L77" s="17">
        <v>0.69</v>
      </c>
      <c r="M77" s="17">
        <f t="shared" si="3"/>
        <v>357.35</v>
      </c>
      <c r="N77" s="35">
        <f t="shared" si="4"/>
        <v>81111.327736432591</v>
      </c>
      <c r="O77" s="36">
        <f t="shared" si="5"/>
        <v>0.11193363227627696</v>
      </c>
      <c r="P77" s="44"/>
    </row>
    <row r="78" spans="1:25" x14ac:dyDescent="0.25">
      <c r="A78" s="17">
        <v>73</v>
      </c>
      <c r="B78" s="17">
        <v>53742</v>
      </c>
      <c r="C78" s="17">
        <v>1.1599999999999999</v>
      </c>
      <c r="D78" s="17">
        <v>0.06</v>
      </c>
      <c r="E78" s="17">
        <v>1039.58</v>
      </c>
      <c r="F78" s="17">
        <v>3396</v>
      </c>
      <c r="G78" s="17">
        <v>1982</v>
      </c>
      <c r="H78" s="17">
        <v>160.11000000000001</v>
      </c>
      <c r="I78" s="17">
        <v>354.95</v>
      </c>
      <c r="J78" s="17">
        <v>4.03</v>
      </c>
      <c r="K78" s="17">
        <v>0.25</v>
      </c>
      <c r="L78" s="17">
        <v>0.2</v>
      </c>
      <c r="M78" s="17">
        <f t="shared" si="3"/>
        <v>1394.53</v>
      </c>
      <c r="N78" s="35">
        <f t="shared" si="4"/>
        <v>316530.51593196398</v>
      </c>
      <c r="O78" s="36">
        <f t="shared" si="5"/>
        <v>0.43681211198611025</v>
      </c>
      <c r="P78" s="44"/>
    </row>
    <row r="79" spans="1:25" x14ac:dyDescent="0.25">
      <c r="A79" s="17">
        <v>74</v>
      </c>
      <c r="B79" s="17">
        <v>17765.28</v>
      </c>
      <c r="C79" s="17">
        <v>15.8</v>
      </c>
      <c r="D79" s="17">
        <v>0.08</v>
      </c>
      <c r="E79" s="17">
        <v>648.71</v>
      </c>
      <c r="F79" s="17">
        <v>5379</v>
      </c>
      <c r="G79" s="17">
        <v>2064</v>
      </c>
      <c r="H79" s="17">
        <v>18.22</v>
      </c>
      <c r="I79" s="17">
        <v>87.93</v>
      </c>
      <c r="J79" s="17">
        <v>11.34</v>
      </c>
      <c r="K79" s="17">
        <v>0.09</v>
      </c>
      <c r="L79" s="17">
        <v>0.38</v>
      </c>
      <c r="M79" s="17">
        <f t="shared" si="3"/>
        <v>736.6400000000001</v>
      </c>
      <c r="N79" s="35">
        <f t="shared" si="4"/>
        <v>167202.59819159284</v>
      </c>
      <c r="O79" s="36">
        <f t="shared" si="5"/>
        <v>0.2307395855043981</v>
      </c>
      <c r="P79" s="44"/>
    </row>
    <row r="80" spans="1:25" x14ac:dyDescent="0.25">
      <c r="A80" s="17">
        <v>75</v>
      </c>
      <c r="B80" s="17">
        <v>20023.12</v>
      </c>
      <c r="C80" s="17">
        <v>113.97</v>
      </c>
      <c r="D80" s="17">
        <v>0.1</v>
      </c>
      <c r="E80" s="17">
        <v>547.74</v>
      </c>
      <c r="F80" s="17">
        <v>4625</v>
      </c>
      <c r="G80" s="17">
        <v>2024</v>
      </c>
      <c r="H80" s="17">
        <v>115.59</v>
      </c>
      <c r="I80" s="17">
        <v>149.76</v>
      </c>
      <c r="J80" s="17">
        <v>4.03</v>
      </c>
      <c r="K80" s="17">
        <v>0.25</v>
      </c>
      <c r="L80" s="17">
        <v>0.34</v>
      </c>
      <c r="M80" s="17">
        <f t="shared" si="3"/>
        <v>697.5</v>
      </c>
      <c r="N80" s="35">
        <f t="shared" si="4"/>
        <v>158318.59828224912</v>
      </c>
      <c r="O80" s="36">
        <f t="shared" si="5"/>
        <v>0.21847966562950377</v>
      </c>
      <c r="P80" s="44"/>
    </row>
    <row r="81" spans="1:20" x14ac:dyDescent="0.25">
      <c r="A81" s="17">
        <v>76</v>
      </c>
      <c r="B81" s="17">
        <v>3028.48</v>
      </c>
      <c r="C81" s="17">
        <v>45.82</v>
      </c>
      <c r="D81" s="17">
        <v>0.51</v>
      </c>
      <c r="E81" s="17">
        <v>92</v>
      </c>
      <c r="F81" s="17">
        <v>2151</v>
      </c>
      <c r="G81" s="17">
        <v>2071</v>
      </c>
      <c r="H81" s="17">
        <v>47.29</v>
      </c>
      <c r="I81" s="17">
        <v>55.15</v>
      </c>
      <c r="J81" s="17">
        <v>1.96</v>
      </c>
      <c r="K81" s="17">
        <v>0.51</v>
      </c>
      <c r="L81" s="17">
        <v>0.86</v>
      </c>
      <c r="M81" s="17">
        <f t="shared" si="3"/>
        <v>147.15</v>
      </c>
      <c r="N81" s="35">
        <f t="shared" si="4"/>
        <v>33400.117185997078</v>
      </c>
      <c r="O81" s="36">
        <f t="shared" si="5"/>
        <v>4.6092161716675968E-2</v>
      </c>
      <c r="P81" s="44"/>
    </row>
    <row r="82" spans="1:20" x14ac:dyDescent="0.25">
      <c r="A82" s="17">
        <v>77</v>
      </c>
      <c r="B82" s="17">
        <v>3048.76</v>
      </c>
      <c r="C82" s="17">
        <v>52.14</v>
      </c>
      <c r="D82" s="17">
        <v>0.44</v>
      </c>
      <c r="E82" s="17">
        <v>130.86000000000001</v>
      </c>
      <c r="F82" s="17">
        <v>5492</v>
      </c>
      <c r="G82" s="17">
        <v>2081</v>
      </c>
      <c r="H82" s="17">
        <v>49.03</v>
      </c>
      <c r="I82" s="17">
        <v>28.69</v>
      </c>
      <c r="J82" s="17">
        <v>5.04</v>
      </c>
      <c r="K82" s="17">
        <v>0.2</v>
      </c>
      <c r="L82" s="17">
        <v>0.88</v>
      </c>
      <c r="M82" s="17">
        <f t="shared" si="3"/>
        <v>159.55000000000001</v>
      </c>
      <c r="N82" s="35">
        <f t="shared" si="4"/>
        <v>36214.670044348175</v>
      </c>
      <c r="O82" s="36">
        <f t="shared" si="5"/>
        <v>4.9976244661200479E-2</v>
      </c>
      <c r="P82" s="44"/>
    </row>
    <row r="83" spans="1:20" x14ac:dyDescent="0.25">
      <c r="A83" s="17">
        <v>78</v>
      </c>
      <c r="B83" s="17">
        <v>23038.080000000002</v>
      </c>
      <c r="C83" s="17">
        <v>123.22</v>
      </c>
      <c r="D83" s="17">
        <v>0.09</v>
      </c>
      <c r="E83" s="17">
        <v>623.77</v>
      </c>
      <c r="F83" s="17">
        <v>1287</v>
      </c>
      <c r="G83" s="17">
        <v>2075</v>
      </c>
      <c r="H83" s="17">
        <v>123.96</v>
      </c>
      <c r="I83" s="17">
        <v>107.57</v>
      </c>
      <c r="J83" s="17">
        <v>7.56</v>
      </c>
      <c r="K83" s="17">
        <v>0.13</v>
      </c>
      <c r="L83" s="17">
        <v>0.46</v>
      </c>
      <c r="M83" s="17">
        <f t="shared" si="3"/>
        <v>731.33999999999992</v>
      </c>
      <c r="N83" s="35">
        <f t="shared" si="4"/>
        <v>165999.60382471693</v>
      </c>
      <c r="O83" s="36">
        <f t="shared" si="5"/>
        <v>0.22907945327810936</v>
      </c>
      <c r="P83" s="44"/>
    </row>
    <row r="84" spans="1:20" x14ac:dyDescent="0.25">
      <c r="A84" s="17">
        <v>79</v>
      </c>
      <c r="B84" s="17">
        <v>23065.119999999999</v>
      </c>
      <c r="C84" s="17">
        <v>62.11</v>
      </c>
      <c r="D84" s="17">
        <v>0.05</v>
      </c>
      <c r="E84" s="17">
        <v>832.54</v>
      </c>
      <c r="F84" s="17">
        <v>3199</v>
      </c>
      <c r="G84" s="17">
        <v>2374</v>
      </c>
      <c r="H84" s="17">
        <v>63.27</v>
      </c>
      <c r="I84" s="17">
        <v>90.8</v>
      </c>
      <c r="J84" s="17">
        <v>12.59</v>
      </c>
      <c r="K84" s="17">
        <v>0.08</v>
      </c>
      <c r="L84" s="17">
        <v>0.39</v>
      </c>
      <c r="M84" s="17">
        <f t="shared" si="3"/>
        <v>923.33999999999992</v>
      </c>
      <c r="N84" s="35">
        <f t="shared" si="4"/>
        <v>209579.77711531456</v>
      </c>
      <c r="O84" s="36">
        <f t="shared" si="5"/>
        <v>0.2892200924191341</v>
      </c>
      <c r="P84" s="44"/>
    </row>
    <row r="85" spans="1:20" x14ac:dyDescent="0.25">
      <c r="A85" s="17">
        <v>80</v>
      </c>
      <c r="B85" s="17">
        <v>23666.76</v>
      </c>
      <c r="C85" s="17">
        <v>106.08</v>
      </c>
      <c r="D85" s="17">
        <v>0.14000000000000001</v>
      </c>
      <c r="E85" s="17">
        <v>562.66999999999996</v>
      </c>
      <c r="F85" s="17">
        <v>3789</v>
      </c>
      <c r="G85" s="17">
        <v>2097</v>
      </c>
      <c r="H85" s="17">
        <v>110.28</v>
      </c>
      <c r="I85" s="17">
        <v>75.959999999999994</v>
      </c>
      <c r="J85" s="17">
        <v>10.07</v>
      </c>
      <c r="K85" s="17">
        <v>0.1</v>
      </c>
      <c r="L85" s="17">
        <v>0.64</v>
      </c>
      <c r="M85" s="17">
        <f t="shared" si="3"/>
        <v>638.63</v>
      </c>
      <c r="N85" s="35">
        <f t="shared" si="4"/>
        <v>144956.28160715807</v>
      </c>
      <c r="O85" s="36">
        <f t="shared" si="5"/>
        <v>0.20003966861787814</v>
      </c>
      <c r="P85" s="44"/>
    </row>
    <row r="86" spans="1:20" x14ac:dyDescent="0.25">
      <c r="A86" s="17">
        <v>81</v>
      </c>
      <c r="B86" s="17">
        <v>11045.84</v>
      </c>
      <c r="C86" s="17">
        <v>161.13</v>
      </c>
      <c r="D86" s="17">
        <v>0.12</v>
      </c>
      <c r="E86" s="17">
        <v>369.17</v>
      </c>
      <c r="F86" s="17">
        <v>5602</v>
      </c>
      <c r="G86" s="17">
        <v>2106</v>
      </c>
      <c r="H86" s="17">
        <v>161.94999999999999</v>
      </c>
      <c r="I86" s="17">
        <v>48.46</v>
      </c>
      <c r="J86" s="17">
        <v>11.35</v>
      </c>
      <c r="K86" s="17">
        <v>0.09</v>
      </c>
      <c r="L86" s="17">
        <v>0.67</v>
      </c>
      <c r="M86" s="17">
        <f t="shared" si="3"/>
        <v>417.63</v>
      </c>
      <c r="N86" s="35">
        <f t="shared" si="4"/>
        <v>94793.686309126453</v>
      </c>
      <c r="O86" s="36">
        <f t="shared" si="5"/>
        <v>0.13081528710659449</v>
      </c>
      <c r="P86" s="44"/>
    </row>
    <row r="87" spans="1:20" x14ac:dyDescent="0.25">
      <c r="A87" s="17">
        <v>82</v>
      </c>
      <c r="B87" s="17">
        <v>20361.12</v>
      </c>
      <c r="C87" s="17">
        <v>119.28</v>
      </c>
      <c r="D87" s="17">
        <v>0.1</v>
      </c>
      <c r="E87" s="17">
        <v>521.25</v>
      </c>
      <c r="F87" s="17">
        <v>3960</v>
      </c>
      <c r="G87" s="17">
        <v>2118</v>
      </c>
      <c r="H87" s="17">
        <v>118.61</v>
      </c>
      <c r="I87" s="17">
        <v>120.26</v>
      </c>
      <c r="J87" s="17">
        <v>5.66</v>
      </c>
      <c r="K87" s="17">
        <v>0.18</v>
      </c>
      <c r="L87" s="17">
        <v>0.43</v>
      </c>
      <c r="M87" s="17">
        <f t="shared" si="3"/>
        <v>641.51</v>
      </c>
      <c r="N87" s="35">
        <f t="shared" si="4"/>
        <v>145609.98420651705</v>
      </c>
      <c r="O87" s="36">
        <f t="shared" si="5"/>
        <v>0.20094177820499351</v>
      </c>
      <c r="P87" s="44"/>
      <c r="T87" s="39"/>
    </row>
    <row r="88" spans="1:20" x14ac:dyDescent="0.25">
      <c r="A88" s="17">
        <v>83</v>
      </c>
      <c r="B88" s="17">
        <v>14290.64</v>
      </c>
      <c r="C88" s="17">
        <v>134.6</v>
      </c>
      <c r="D88" s="17">
        <v>0.09</v>
      </c>
      <c r="E88" s="17">
        <v>440.26</v>
      </c>
      <c r="F88" s="17">
        <v>2696</v>
      </c>
      <c r="G88" s="17">
        <v>2128</v>
      </c>
      <c r="H88" s="17">
        <v>138.59</v>
      </c>
      <c r="I88" s="17">
        <v>103.08</v>
      </c>
      <c r="J88" s="17">
        <v>6.43</v>
      </c>
      <c r="K88" s="17">
        <v>0.16</v>
      </c>
      <c r="L88" s="17">
        <v>0.44</v>
      </c>
      <c r="M88" s="17">
        <f t="shared" si="3"/>
        <v>543.34</v>
      </c>
      <c r="N88" s="35">
        <f t="shared" si="4"/>
        <v>123327.35081100681</v>
      </c>
      <c r="O88" s="36">
        <f t="shared" si="5"/>
        <v>0.17019174411918939</v>
      </c>
      <c r="P88" s="44"/>
      <c r="T88" s="39"/>
    </row>
    <row r="89" spans="1:20" x14ac:dyDescent="0.25">
      <c r="A89" s="17">
        <v>84</v>
      </c>
      <c r="B89" s="17">
        <v>10241.4</v>
      </c>
      <c r="C89" s="17">
        <v>160</v>
      </c>
      <c r="D89" s="17">
        <v>0.1</v>
      </c>
      <c r="E89" s="17">
        <v>402.29</v>
      </c>
      <c r="F89" s="17">
        <v>1721</v>
      </c>
      <c r="G89" s="17">
        <v>2128</v>
      </c>
      <c r="H89" s="17">
        <v>159.57</v>
      </c>
      <c r="I89" s="17">
        <v>46.09</v>
      </c>
      <c r="J89" s="17">
        <v>14.15</v>
      </c>
      <c r="K89" s="17">
        <v>7.0000000000000007E-2</v>
      </c>
      <c r="L89" s="17">
        <v>0.65</v>
      </c>
      <c r="M89" s="17">
        <f t="shared" si="3"/>
        <v>448.38</v>
      </c>
      <c r="N89" s="35">
        <f t="shared" si="4"/>
        <v>101773.32343769872</v>
      </c>
      <c r="O89" s="36">
        <f t="shared" si="5"/>
        <v>0.14044718634402423</v>
      </c>
      <c r="P89" s="44"/>
      <c r="T89" s="39"/>
    </row>
    <row r="90" spans="1:20" x14ac:dyDescent="0.25">
      <c r="A90" s="17">
        <v>85</v>
      </c>
      <c r="B90" s="17">
        <v>2420.08</v>
      </c>
      <c r="C90" s="17">
        <v>145.43</v>
      </c>
      <c r="D90" s="17">
        <v>0.52</v>
      </c>
      <c r="E90" s="17">
        <v>97.73</v>
      </c>
      <c r="F90" s="17">
        <v>1361</v>
      </c>
      <c r="G90" s="17">
        <v>2154</v>
      </c>
      <c r="H90" s="17">
        <v>151.38999999999999</v>
      </c>
      <c r="I90" s="17">
        <v>33.81</v>
      </c>
      <c r="J90" s="17">
        <v>3.43</v>
      </c>
      <c r="K90" s="17">
        <v>0.28999999999999998</v>
      </c>
      <c r="L90" s="17">
        <v>0.83</v>
      </c>
      <c r="M90" s="17">
        <f t="shared" si="3"/>
        <v>131.54000000000002</v>
      </c>
      <c r="N90" s="35">
        <f t="shared" si="4"/>
        <v>29856.958305443804</v>
      </c>
      <c r="O90" s="36">
        <f t="shared" si="5"/>
        <v>4.1202602461512444E-2</v>
      </c>
      <c r="P90" s="44"/>
      <c r="T90" s="39"/>
    </row>
    <row r="91" spans="1:20" x14ac:dyDescent="0.25">
      <c r="A91" s="17">
        <v>86</v>
      </c>
      <c r="B91" s="17">
        <v>30109.040000000001</v>
      </c>
      <c r="C91" s="17">
        <v>103.56</v>
      </c>
      <c r="D91" s="17">
        <v>0.06</v>
      </c>
      <c r="E91" s="17">
        <v>792.47</v>
      </c>
      <c r="F91" s="17">
        <v>2356</v>
      </c>
      <c r="G91" s="17">
        <v>2155</v>
      </c>
      <c r="H91" s="17">
        <v>102.12</v>
      </c>
      <c r="I91" s="17">
        <v>234.88</v>
      </c>
      <c r="J91" s="17">
        <v>3.71</v>
      </c>
      <c r="K91" s="17">
        <v>0.27</v>
      </c>
      <c r="L91" s="17">
        <v>0.25</v>
      </c>
      <c r="M91" s="17">
        <f t="shared" si="3"/>
        <v>1027.3499999999999</v>
      </c>
      <c r="N91" s="35">
        <f t="shared" si="4"/>
        <v>233187.97411508046</v>
      </c>
      <c r="O91" s="36">
        <f t="shared" si="5"/>
        <v>0.32179940427881104</v>
      </c>
      <c r="P91" s="44"/>
      <c r="T91" s="39"/>
    </row>
    <row r="92" spans="1:20" x14ac:dyDescent="0.25">
      <c r="A92" s="17">
        <v>87</v>
      </c>
      <c r="B92" s="17">
        <v>10498.28</v>
      </c>
      <c r="C92" s="17">
        <v>51.8</v>
      </c>
      <c r="D92" s="17">
        <v>0.1</v>
      </c>
      <c r="E92" s="17">
        <v>400.48</v>
      </c>
      <c r="F92" s="17">
        <v>5955</v>
      </c>
      <c r="G92" s="17">
        <v>2277</v>
      </c>
      <c r="H92" s="17">
        <v>50</v>
      </c>
      <c r="I92" s="17">
        <v>54.32</v>
      </c>
      <c r="J92" s="17">
        <v>11.83</v>
      </c>
      <c r="K92" s="17">
        <v>0.08</v>
      </c>
      <c r="L92" s="17">
        <v>0.55000000000000004</v>
      </c>
      <c r="M92" s="17">
        <f t="shared" si="3"/>
        <v>454.8</v>
      </c>
      <c r="N92" s="35">
        <f t="shared" si="4"/>
        <v>103230.53548210309</v>
      </c>
      <c r="O92" s="36">
        <f t="shared" si="5"/>
        <v>0.14245813896530227</v>
      </c>
      <c r="P92" s="44"/>
      <c r="T92" s="39"/>
    </row>
    <row r="93" spans="1:20" x14ac:dyDescent="0.25">
      <c r="A93" s="17">
        <v>88</v>
      </c>
      <c r="B93" s="17">
        <v>16075.28</v>
      </c>
      <c r="C93" s="17">
        <v>115.7</v>
      </c>
      <c r="D93" s="17">
        <v>0.11</v>
      </c>
      <c r="E93" s="17">
        <v>430.85</v>
      </c>
      <c r="F93" s="17">
        <v>4182</v>
      </c>
      <c r="G93" s="17">
        <v>2163</v>
      </c>
      <c r="H93" s="17">
        <v>113.47</v>
      </c>
      <c r="I93" s="17">
        <v>62.13</v>
      </c>
      <c r="J93" s="17">
        <v>9.36</v>
      </c>
      <c r="K93" s="17">
        <v>0.11</v>
      </c>
      <c r="L93" s="17">
        <v>0.69</v>
      </c>
      <c r="M93" s="17">
        <f t="shared" si="3"/>
        <v>492.98</v>
      </c>
      <c r="N93" s="35">
        <f t="shared" si="4"/>
        <v>111896.6345249938</v>
      </c>
      <c r="O93" s="36">
        <f t="shared" si="5"/>
        <v>0.15441735564449144</v>
      </c>
      <c r="P93" s="44"/>
      <c r="T93" s="39"/>
    </row>
    <row r="94" spans="1:20" x14ac:dyDescent="0.25">
      <c r="A94" s="17">
        <v>89</v>
      </c>
      <c r="B94" s="17">
        <v>4414.28</v>
      </c>
      <c r="C94" s="17">
        <v>17.07</v>
      </c>
      <c r="D94" s="17">
        <v>0.36</v>
      </c>
      <c r="E94" s="17">
        <v>131.81</v>
      </c>
      <c r="F94" s="17">
        <v>5550</v>
      </c>
      <c r="G94" s="17">
        <v>2210</v>
      </c>
      <c r="H94" s="17">
        <v>22.01</v>
      </c>
      <c r="I94" s="17">
        <v>50.48</v>
      </c>
      <c r="J94" s="17">
        <v>3.26</v>
      </c>
      <c r="K94" s="17">
        <v>0.31</v>
      </c>
      <c r="L94" s="17">
        <v>0.79</v>
      </c>
      <c r="M94" s="17">
        <f t="shared" si="3"/>
        <v>182.29</v>
      </c>
      <c r="N94" s="35">
        <f t="shared" si="4"/>
        <v>41376.196818453325</v>
      </c>
      <c r="O94" s="36">
        <f t="shared" si="5"/>
        <v>5.7099151609465583E-2</v>
      </c>
      <c r="P94" s="44"/>
      <c r="T94" s="39"/>
    </row>
    <row r="95" spans="1:20" x14ac:dyDescent="0.25">
      <c r="A95" s="17">
        <v>90</v>
      </c>
      <c r="B95" s="17">
        <v>37112.400000000001</v>
      </c>
      <c r="C95" s="17">
        <v>148.86000000000001</v>
      </c>
      <c r="D95" s="17">
        <v>0.09</v>
      </c>
      <c r="E95" s="17">
        <v>695.64</v>
      </c>
      <c r="F95" s="17">
        <v>5297</v>
      </c>
      <c r="G95" s="17">
        <v>2250</v>
      </c>
      <c r="H95" s="17">
        <v>149.69999999999999</v>
      </c>
      <c r="I95" s="17">
        <v>265.55</v>
      </c>
      <c r="J95" s="17">
        <v>2.94</v>
      </c>
      <c r="K95" s="17">
        <v>0.34</v>
      </c>
      <c r="L95" s="17">
        <v>0.28000000000000003</v>
      </c>
      <c r="M95" s="17">
        <f t="shared" si="3"/>
        <v>961.19</v>
      </c>
      <c r="N95" s="35">
        <f t="shared" si="4"/>
        <v>218170.97273536207</v>
      </c>
      <c r="O95" s="36">
        <f t="shared" si="5"/>
        <v>0.30107594237479962</v>
      </c>
      <c r="P95" s="44"/>
      <c r="T95" s="39"/>
    </row>
    <row r="96" spans="1:20" x14ac:dyDescent="0.25">
      <c r="A96" s="17">
        <v>91</v>
      </c>
      <c r="B96" s="17">
        <v>4691.4399999999996</v>
      </c>
      <c r="C96" s="17">
        <v>71.180000000000007</v>
      </c>
      <c r="D96" s="17">
        <v>0.18</v>
      </c>
      <c r="E96" s="17">
        <v>189.94</v>
      </c>
      <c r="F96" s="17">
        <v>6500</v>
      </c>
      <c r="G96" s="17">
        <v>2302</v>
      </c>
      <c r="H96" s="17">
        <v>70.819999999999993</v>
      </c>
      <c r="I96" s="17">
        <v>39.47</v>
      </c>
      <c r="J96" s="17">
        <v>6.95</v>
      </c>
      <c r="K96" s="17">
        <v>0.14000000000000001</v>
      </c>
      <c r="L96" s="17">
        <v>0.69</v>
      </c>
      <c r="M96" s="17">
        <f t="shared" si="3"/>
        <v>229.41</v>
      </c>
      <c r="N96" s="35">
        <f t="shared" si="4"/>
        <v>52071.497680187487</v>
      </c>
      <c r="O96" s="36">
        <f t="shared" si="5"/>
        <v>7.1858666798658724E-2</v>
      </c>
      <c r="P96" s="44"/>
      <c r="T96" s="39"/>
    </row>
    <row r="97" spans="1:20" x14ac:dyDescent="0.25">
      <c r="A97" s="17">
        <v>92</v>
      </c>
      <c r="B97" s="17">
        <v>13236.08</v>
      </c>
      <c r="C97" s="17">
        <v>39.19</v>
      </c>
      <c r="D97" s="17">
        <v>0.1</v>
      </c>
      <c r="E97" s="17">
        <v>441.09</v>
      </c>
      <c r="F97" s="17">
        <v>6094</v>
      </c>
      <c r="G97" s="17">
        <v>2375</v>
      </c>
      <c r="H97" s="17">
        <v>39.979999999999997</v>
      </c>
      <c r="I97" s="17">
        <v>69.28</v>
      </c>
      <c r="J97" s="17">
        <v>10.86</v>
      </c>
      <c r="K97" s="17">
        <v>0.09</v>
      </c>
      <c r="L97" s="17">
        <v>0.51</v>
      </c>
      <c r="M97" s="17">
        <f t="shared" si="3"/>
        <v>510.37</v>
      </c>
      <c r="N97" s="35">
        <f t="shared" si="4"/>
        <v>115843.81792876199</v>
      </c>
      <c r="O97" s="36">
        <f t="shared" si="5"/>
        <v>0.15986446874169152</v>
      </c>
      <c r="P97" s="44"/>
      <c r="T97" s="39"/>
    </row>
    <row r="98" spans="1:20" x14ac:dyDescent="0.25">
      <c r="A98" s="17">
        <v>93</v>
      </c>
      <c r="B98" s="17">
        <v>1798.16</v>
      </c>
      <c r="C98" s="17">
        <v>75.510000000000005</v>
      </c>
      <c r="D98" s="17">
        <v>0.47</v>
      </c>
      <c r="E98" s="17">
        <v>59.35</v>
      </c>
      <c r="F98" s="17">
        <v>1603</v>
      </c>
      <c r="G98" s="17">
        <v>2300</v>
      </c>
      <c r="H98" s="17">
        <v>61.19</v>
      </c>
      <c r="I98" s="17">
        <v>46.8</v>
      </c>
      <c r="J98" s="17">
        <v>1.26</v>
      </c>
      <c r="K98" s="17">
        <v>0.79</v>
      </c>
      <c r="L98" s="17">
        <v>0.81</v>
      </c>
      <c r="M98" s="17">
        <f t="shared" si="3"/>
        <v>106.15</v>
      </c>
      <c r="N98" s="35">
        <f t="shared" si="4"/>
        <v>24093.934347900711</v>
      </c>
      <c r="O98" s="36">
        <f t="shared" si="5"/>
        <v>3.3249629400102981E-2</v>
      </c>
      <c r="P98" s="44"/>
      <c r="T98" s="39"/>
    </row>
    <row r="99" spans="1:20" x14ac:dyDescent="0.25">
      <c r="A99" s="17">
        <v>94</v>
      </c>
      <c r="B99" s="17">
        <v>16744.52</v>
      </c>
      <c r="C99" s="17">
        <v>136.30000000000001</v>
      </c>
      <c r="D99" s="17">
        <v>0.09</v>
      </c>
      <c r="E99" s="17">
        <v>459.85</v>
      </c>
      <c r="F99" s="17">
        <v>1480</v>
      </c>
      <c r="G99" s="17">
        <v>2319</v>
      </c>
      <c r="H99" s="17">
        <v>136.83000000000001</v>
      </c>
      <c r="I99" s="17">
        <v>100.2</v>
      </c>
      <c r="J99" s="17">
        <v>6.65</v>
      </c>
      <c r="K99" s="17">
        <v>0.15</v>
      </c>
      <c r="L99" s="17">
        <v>0.47</v>
      </c>
      <c r="M99" s="17">
        <f t="shared" si="3"/>
        <v>560.05000000000007</v>
      </c>
      <c r="N99" s="35">
        <f t="shared" si="4"/>
        <v>127120.18776770413</v>
      </c>
      <c r="O99" s="36">
        <f t="shared" si="5"/>
        <v>0.1754258591194317</v>
      </c>
      <c r="P99" s="44"/>
    </row>
    <row r="100" spans="1:20" x14ac:dyDescent="0.25">
      <c r="A100" s="17">
        <v>95</v>
      </c>
      <c r="B100" s="17">
        <v>3914.04</v>
      </c>
      <c r="C100" s="17">
        <v>73.45</v>
      </c>
      <c r="D100" s="17">
        <v>0.25</v>
      </c>
      <c r="E100" s="17">
        <v>148.22</v>
      </c>
      <c r="F100" s="17">
        <v>2689</v>
      </c>
      <c r="G100" s="17">
        <v>2382</v>
      </c>
      <c r="H100" s="17">
        <v>74.739999999999995</v>
      </c>
      <c r="I100" s="17">
        <v>41.93</v>
      </c>
      <c r="J100" s="17">
        <v>4.84</v>
      </c>
      <c r="K100" s="17">
        <v>0.21</v>
      </c>
      <c r="L100" s="17">
        <v>0.76</v>
      </c>
      <c r="M100" s="17">
        <f t="shared" si="3"/>
        <v>190.15</v>
      </c>
      <c r="N100" s="35">
        <f t="shared" si="4"/>
        <v>43160.260162537168</v>
      </c>
      <c r="O100" s="36">
        <f t="shared" si="5"/>
        <v>5.9561159024301286E-2</v>
      </c>
      <c r="P100" s="44"/>
    </row>
    <row r="101" spans="1:20" x14ac:dyDescent="0.25">
      <c r="A101" s="17">
        <v>96</v>
      </c>
      <c r="B101" s="17">
        <v>29858.92</v>
      </c>
      <c r="C101" s="17">
        <v>139.94</v>
      </c>
      <c r="D101" s="17">
        <v>0.09</v>
      </c>
      <c r="E101" s="17">
        <v>755.88</v>
      </c>
      <c r="F101" s="17">
        <v>1458</v>
      </c>
      <c r="G101" s="17">
        <v>2343</v>
      </c>
      <c r="H101" s="17">
        <v>136.53</v>
      </c>
      <c r="I101" s="17">
        <v>91.24</v>
      </c>
      <c r="J101" s="17">
        <v>12.08</v>
      </c>
      <c r="K101" s="17">
        <v>0.08</v>
      </c>
      <c r="L101" s="17">
        <v>0.51</v>
      </c>
      <c r="M101" s="17">
        <f t="shared" si="3"/>
        <v>847.12</v>
      </c>
      <c r="N101" s="35">
        <f t="shared" si="4"/>
        <v>192279.3562392242</v>
      </c>
      <c r="O101" s="36">
        <f t="shared" si="5"/>
        <v>0.26534551161012937</v>
      </c>
      <c r="P101" s="44"/>
    </row>
    <row r="102" spans="1:20" x14ac:dyDescent="0.25">
      <c r="A102" s="17">
        <v>97</v>
      </c>
      <c r="B102" s="17">
        <v>14655.68</v>
      </c>
      <c r="C102" s="17">
        <v>136.13</v>
      </c>
      <c r="D102" s="17">
        <v>0.1</v>
      </c>
      <c r="E102" s="17">
        <v>566.29999999999995</v>
      </c>
      <c r="F102" s="17">
        <v>972</v>
      </c>
      <c r="G102" s="17">
        <v>2459</v>
      </c>
      <c r="H102" s="17">
        <v>135.74</v>
      </c>
      <c r="I102" s="17">
        <v>67.349999999999994</v>
      </c>
      <c r="J102" s="17">
        <v>12.1</v>
      </c>
      <c r="K102" s="17">
        <v>0.08</v>
      </c>
      <c r="L102" s="17">
        <v>0.47</v>
      </c>
      <c r="M102" s="17">
        <f t="shared" si="3"/>
        <v>633.65</v>
      </c>
      <c r="N102" s="35">
        <f t="shared" si="4"/>
        <v>143825.92086243321</v>
      </c>
      <c r="O102" s="36">
        <f t="shared" si="5"/>
        <v>0.19847977079015783</v>
      </c>
      <c r="P102" s="44"/>
    </row>
    <row r="103" spans="1:20" x14ac:dyDescent="0.25">
      <c r="A103" s="17">
        <v>98</v>
      </c>
      <c r="B103" s="17">
        <v>65470.6</v>
      </c>
      <c r="C103" s="17">
        <v>10.34</v>
      </c>
      <c r="D103" s="17">
        <v>0.04</v>
      </c>
      <c r="E103" s="17">
        <v>1532.64</v>
      </c>
      <c r="F103" s="17">
        <v>6567</v>
      </c>
      <c r="G103" s="17">
        <v>2556</v>
      </c>
      <c r="H103" s="17">
        <v>5.26</v>
      </c>
      <c r="I103" s="17">
        <v>295.41000000000003</v>
      </c>
      <c r="J103" s="17">
        <v>5.46</v>
      </c>
      <c r="K103" s="17">
        <v>0.18</v>
      </c>
      <c r="L103" s="17">
        <v>0.22</v>
      </c>
      <c r="M103" s="17">
        <f t="shared" si="3"/>
        <v>1828.0500000000002</v>
      </c>
      <c r="N103" s="35">
        <f t="shared" si="4"/>
        <v>414930.91554102587</v>
      </c>
      <c r="O103" s="36">
        <f t="shared" si="5"/>
        <v>0.57260466344661565</v>
      </c>
      <c r="P103" s="44"/>
    </row>
    <row r="104" spans="1:20" x14ac:dyDescent="0.25">
      <c r="A104" s="17">
        <v>99</v>
      </c>
      <c r="B104" s="17">
        <v>14885.52</v>
      </c>
      <c r="C104" s="17">
        <v>23.84</v>
      </c>
      <c r="D104" s="17">
        <v>0.11</v>
      </c>
      <c r="E104" s="17">
        <v>597.73</v>
      </c>
      <c r="F104" s="17">
        <v>2967</v>
      </c>
      <c r="G104" s="17">
        <v>2624</v>
      </c>
      <c r="H104" s="17">
        <v>27.46</v>
      </c>
      <c r="I104" s="17">
        <v>93.22</v>
      </c>
      <c r="J104" s="17">
        <v>7.76</v>
      </c>
      <c r="K104" s="17">
        <v>0.13</v>
      </c>
      <c r="L104" s="17">
        <v>0.39</v>
      </c>
      <c r="M104" s="17">
        <f t="shared" si="3"/>
        <v>690.95</v>
      </c>
      <c r="N104" s="35">
        <f t="shared" si="4"/>
        <v>156831.87882884595</v>
      </c>
      <c r="O104" s="36">
        <f t="shared" si="5"/>
        <v>0.21642799278380739</v>
      </c>
      <c r="P104" s="44"/>
    </row>
    <row r="105" spans="1:20" x14ac:dyDescent="0.25">
      <c r="A105" s="17">
        <v>100</v>
      </c>
      <c r="B105" s="17">
        <v>78754</v>
      </c>
      <c r="C105" s="17">
        <v>118.5</v>
      </c>
      <c r="D105" s="17">
        <v>0.03</v>
      </c>
      <c r="E105" s="17">
        <v>1420.87</v>
      </c>
      <c r="F105" s="17">
        <v>4823</v>
      </c>
      <c r="G105" s="17">
        <v>2621</v>
      </c>
      <c r="H105" s="17">
        <v>125.84</v>
      </c>
      <c r="I105" s="17">
        <v>701.97</v>
      </c>
      <c r="J105" s="17">
        <v>2.13</v>
      </c>
      <c r="K105" s="17">
        <v>0.47</v>
      </c>
      <c r="L105" s="17">
        <v>0.12</v>
      </c>
      <c r="M105" s="17">
        <f t="shared" si="3"/>
        <v>2122.84</v>
      </c>
      <c r="N105" s="35">
        <f t="shared" si="4"/>
        <v>481842.37014693872</v>
      </c>
      <c r="O105" s="36">
        <f t="shared" si="5"/>
        <v>0.66494247080277535</v>
      </c>
      <c r="P105" s="44"/>
    </row>
    <row r="106" spans="1:20" x14ac:dyDescent="0.25">
      <c r="A106" s="17">
        <v>101</v>
      </c>
      <c r="B106" s="17">
        <v>55188.639999999999</v>
      </c>
      <c r="C106" s="17">
        <v>113.52</v>
      </c>
      <c r="D106" s="17">
        <v>0.03</v>
      </c>
      <c r="E106" s="17">
        <v>1259.98</v>
      </c>
      <c r="F106" s="17">
        <v>3943</v>
      </c>
      <c r="G106" s="17">
        <v>2604</v>
      </c>
      <c r="H106" s="17">
        <v>104.58</v>
      </c>
      <c r="I106" s="17">
        <v>315.68</v>
      </c>
      <c r="J106" s="17">
        <v>4.59</v>
      </c>
      <c r="K106" s="17">
        <v>0.22</v>
      </c>
      <c r="L106" s="17">
        <v>0.21</v>
      </c>
      <c r="M106" s="17">
        <f t="shared" si="3"/>
        <v>1575.66</v>
      </c>
      <c r="N106" s="35">
        <f t="shared" si="4"/>
        <v>357643.41587011999</v>
      </c>
      <c r="O106" s="36">
        <f t="shared" si="5"/>
        <v>0.49354791390076558</v>
      </c>
      <c r="P106" s="44"/>
    </row>
    <row r="107" spans="1:20" x14ac:dyDescent="0.25">
      <c r="A107" s="17">
        <v>102</v>
      </c>
      <c r="B107" s="17">
        <v>2514.7199999999998</v>
      </c>
      <c r="C107" s="17">
        <v>30.31</v>
      </c>
      <c r="D107" s="17">
        <v>0.43</v>
      </c>
      <c r="E107" s="17">
        <v>82.59</v>
      </c>
      <c r="F107" s="17">
        <v>6660</v>
      </c>
      <c r="G107" s="17">
        <v>2670</v>
      </c>
      <c r="H107" s="17">
        <v>28.18</v>
      </c>
      <c r="I107" s="17">
        <v>47.13</v>
      </c>
      <c r="J107" s="17">
        <v>2.0099999999999998</v>
      </c>
      <c r="K107" s="17">
        <v>0.5</v>
      </c>
      <c r="L107" s="17">
        <v>0.8</v>
      </c>
      <c r="M107" s="17">
        <f t="shared" si="3"/>
        <v>129.72</v>
      </c>
      <c r="N107" s="35">
        <f t="shared" si="4"/>
        <v>29443.85457946001</v>
      </c>
      <c r="O107" s="36">
        <f t="shared" si="5"/>
        <v>4.0632519319654815E-2</v>
      </c>
      <c r="P107" s="44"/>
    </row>
    <row r="108" spans="1:20" x14ac:dyDescent="0.25">
      <c r="A108" s="17">
        <v>103</v>
      </c>
      <c r="B108" s="17">
        <v>22233.64</v>
      </c>
      <c r="C108" s="17">
        <v>131.77000000000001</v>
      </c>
      <c r="D108" s="17">
        <v>0.08</v>
      </c>
      <c r="E108" s="17">
        <v>615.38</v>
      </c>
      <c r="F108" s="17">
        <v>2896</v>
      </c>
      <c r="G108" s="17">
        <v>2661</v>
      </c>
      <c r="H108" s="17">
        <v>131.22999999999999</v>
      </c>
      <c r="I108" s="17">
        <v>121.91</v>
      </c>
      <c r="J108" s="17">
        <v>6.45</v>
      </c>
      <c r="K108" s="17">
        <v>0.15</v>
      </c>
      <c r="L108" s="17">
        <v>0.39</v>
      </c>
      <c r="M108" s="17">
        <f t="shared" si="3"/>
        <v>737.29</v>
      </c>
      <c r="N108" s="35">
        <f t="shared" si="4"/>
        <v>167350.13523658703</v>
      </c>
      <c r="O108" s="36">
        <f t="shared" si="5"/>
        <v>0.23094318662649008</v>
      </c>
      <c r="P108" s="44"/>
    </row>
    <row r="109" spans="1:20" x14ac:dyDescent="0.25">
      <c r="A109" s="17">
        <v>104</v>
      </c>
      <c r="B109" s="17">
        <v>23714.080000000002</v>
      </c>
      <c r="C109" s="17">
        <v>170.39</v>
      </c>
      <c r="D109" s="17">
        <v>7.0000000000000007E-2</v>
      </c>
      <c r="E109" s="17">
        <v>870.91</v>
      </c>
      <c r="F109" s="17">
        <v>5445</v>
      </c>
      <c r="G109" s="17">
        <v>2682</v>
      </c>
      <c r="H109" s="17">
        <v>165.3</v>
      </c>
      <c r="I109" s="17">
        <v>207.42</v>
      </c>
      <c r="J109" s="17">
        <v>4.9400000000000004</v>
      </c>
      <c r="K109" s="17">
        <v>0.2</v>
      </c>
      <c r="L109" s="17">
        <v>0.2</v>
      </c>
      <c r="M109" s="17">
        <f t="shared" si="3"/>
        <v>1078.33</v>
      </c>
      <c r="N109" s="35">
        <f t="shared" si="4"/>
        <v>244759.41804401102</v>
      </c>
      <c r="O109" s="36">
        <f t="shared" si="5"/>
        <v>0.33776799690073517</v>
      </c>
      <c r="P109" s="44"/>
    </row>
    <row r="110" spans="1:20" x14ac:dyDescent="0.25">
      <c r="A110" s="17">
        <v>105</v>
      </c>
      <c r="B110" s="17">
        <v>11917.88</v>
      </c>
      <c r="C110" s="17">
        <v>90.59</v>
      </c>
      <c r="D110" s="17">
        <v>0.12</v>
      </c>
      <c r="E110" s="17">
        <v>362.16</v>
      </c>
      <c r="F110" s="17">
        <v>4613</v>
      </c>
      <c r="G110" s="17">
        <v>2700</v>
      </c>
      <c r="H110" s="17">
        <v>93.7</v>
      </c>
      <c r="I110" s="17">
        <v>72.17</v>
      </c>
      <c r="J110" s="17">
        <v>6.92</v>
      </c>
      <c r="K110" s="17">
        <v>0.14000000000000001</v>
      </c>
      <c r="L110" s="17">
        <v>0.53</v>
      </c>
      <c r="M110" s="17">
        <f t="shared" si="3"/>
        <v>434.33000000000004</v>
      </c>
      <c r="N110" s="35">
        <f t="shared" si="4"/>
        <v>98584.253465131565</v>
      </c>
      <c r="O110" s="36">
        <f t="shared" si="5"/>
        <v>0.13604626978188156</v>
      </c>
      <c r="P110" s="44"/>
    </row>
    <row r="111" spans="1:20" x14ac:dyDescent="0.25">
      <c r="A111" s="17">
        <v>106</v>
      </c>
      <c r="B111" s="17">
        <v>2649.92</v>
      </c>
      <c r="C111" s="17">
        <v>26.57</v>
      </c>
      <c r="D111" s="17">
        <v>0.28999999999999998</v>
      </c>
      <c r="E111" s="17">
        <v>94.21</v>
      </c>
      <c r="F111" s="17">
        <v>1999</v>
      </c>
      <c r="G111" s="17">
        <v>2724</v>
      </c>
      <c r="H111" s="17">
        <v>27.98</v>
      </c>
      <c r="I111" s="17">
        <v>43.98</v>
      </c>
      <c r="J111" s="17">
        <v>2.52</v>
      </c>
      <c r="K111" s="17">
        <v>0.4</v>
      </c>
      <c r="L111" s="17">
        <v>0.76</v>
      </c>
      <c r="M111" s="17">
        <f t="shared" si="3"/>
        <v>138.19</v>
      </c>
      <c r="N111" s="35">
        <f t="shared" si="4"/>
        <v>31366.375765769186</v>
      </c>
      <c r="O111" s="36">
        <f t="shared" si="5"/>
        <v>4.3285598556761472E-2</v>
      </c>
      <c r="P111" s="44"/>
    </row>
    <row r="112" spans="1:20" x14ac:dyDescent="0.25">
      <c r="A112" s="17">
        <v>107</v>
      </c>
      <c r="B112" s="17">
        <v>946.4</v>
      </c>
      <c r="C112" s="17">
        <v>118.06</v>
      </c>
      <c r="D112" s="17">
        <v>0.71</v>
      </c>
      <c r="E112" s="17">
        <v>46.87</v>
      </c>
      <c r="F112" s="17">
        <v>4961</v>
      </c>
      <c r="G112" s="17">
        <v>2713</v>
      </c>
      <c r="H112" s="17">
        <v>123.69</v>
      </c>
      <c r="I112" s="17">
        <v>30.9</v>
      </c>
      <c r="J112" s="17">
        <v>1.51</v>
      </c>
      <c r="K112" s="17">
        <v>0.66</v>
      </c>
      <c r="L112" s="17">
        <v>0.88</v>
      </c>
      <c r="M112" s="17">
        <f t="shared" si="3"/>
        <v>77.77</v>
      </c>
      <c r="N112" s="35">
        <f t="shared" si="4"/>
        <v>17652.23998338425</v>
      </c>
      <c r="O112" s="36">
        <f t="shared" si="5"/>
        <v>2.4360091177070265E-2</v>
      </c>
      <c r="P112" s="44"/>
    </row>
    <row r="113" spans="1:16" x14ac:dyDescent="0.25">
      <c r="A113" s="17">
        <v>108</v>
      </c>
      <c r="B113" s="17">
        <v>21861.84</v>
      </c>
      <c r="C113" s="17">
        <v>59.49</v>
      </c>
      <c r="D113" s="17">
        <v>7.0000000000000007E-2</v>
      </c>
      <c r="E113" s="17">
        <v>791.88</v>
      </c>
      <c r="F113" s="17">
        <v>4401</v>
      </c>
      <c r="G113" s="17">
        <v>2997</v>
      </c>
      <c r="H113" s="17">
        <v>62.85</v>
      </c>
      <c r="I113" s="17">
        <v>119.23</v>
      </c>
      <c r="J113" s="17">
        <v>9.1999999999999993</v>
      </c>
      <c r="K113" s="17">
        <v>0.11</v>
      </c>
      <c r="L113" s="17">
        <v>0.32</v>
      </c>
      <c r="M113" s="17">
        <f t="shared" si="3"/>
        <v>911.11</v>
      </c>
      <c r="N113" s="35">
        <f t="shared" si="4"/>
        <v>206803.81086873121</v>
      </c>
      <c r="O113" s="36">
        <f t="shared" si="5"/>
        <v>0.28538925899884904</v>
      </c>
      <c r="P113" s="44"/>
    </row>
    <row r="114" spans="1:16" x14ac:dyDescent="0.25">
      <c r="A114" s="17">
        <v>109</v>
      </c>
      <c r="B114" s="17">
        <v>17217.72</v>
      </c>
      <c r="C114" s="17">
        <v>63.82</v>
      </c>
      <c r="D114" s="17">
        <v>0.09</v>
      </c>
      <c r="E114" s="17">
        <v>654.05999999999995</v>
      </c>
      <c r="F114" s="17">
        <v>1222</v>
      </c>
      <c r="G114" s="17">
        <v>2996</v>
      </c>
      <c r="H114" s="17">
        <v>60.99</v>
      </c>
      <c r="I114" s="17">
        <v>152.57</v>
      </c>
      <c r="J114" s="17">
        <v>4.8</v>
      </c>
      <c r="K114" s="17">
        <v>0.21</v>
      </c>
      <c r="L114" s="17">
        <v>0.26</v>
      </c>
      <c r="M114" s="17">
        <f t="shared" si="3"/>
        <v>806.62999999999988</v>
      </c>
      <c r="N114" s="35">
        <f t="shared" si="4"/>
        <v>183088.93323643095</v>
      </c>
      <c r="O114" s="36">
        <f t="shared" si="5"/>
        <v>0.25266272786627469</v>
      </c>
      <c r="P114" s="44"/>
    </row>
    <row r="115" spans="1:16" x14ac:dyDescent="0.25">
      <c r="A115" s="17">
        <v>110</v>
      </c>
      <c r="B115" s="17">
        <v>35327.760000000002</v>
      </c>
      <c r="C115" s="17">
        <v>157.38999999999999</v>
      </c>
      <c r="D115" s="17">
        <v>0.06</v>
      </c>
      <c r="E115" s="17">
        <v>951.22</v>
      </c>
      <c r="F115" s="17">
        <v>1439</v>
      </c>
      <c r="G115" s="17">
        <v>2787</v>
      </c>
      <c r="H115" s="17">
        <v>152.66</v>
      </c>
      <c r="I115" s="17">
        <v>213.64</v>
      </c>
      <c r="J115" s="17">
        <v>5.14</v>
      </c>
      <c r="K115" s="17">
        <v>0.19</v>
      </c>
      <c r="L115" s="17">
        <v>0.26</v>
      </c>
      <c r="M115" s="17">
        <f t="shared" si="3"/>
        <v>1164.8600000000001</v>
      </c>
      <c r="N115" s="35">
        <f t="shared" si="4"/>
        <v>264400.00343377882</v>
      </c>
      <c r="O115" s="36">
        <f t="shared" si="5"/>
        <v>0.36487200473861475</v>
      </c>
      <c r="P115" s="44"/>
    </row>
    <row r="116" spans="1:16" x14ac:dyDescent="0.25">
      <c r="A116" s="17">
        <v>111</v>
      </c>
      <c r="B116" s="17">
        <v>15838.68</v>
      </c>
      <c r="C116" s="17">
        <v>174.91</v>
      </c>
      <c r="D116" s="17">
        <v>0.1</v>
      </c>
      <c r="E116" s="17">
        <v>613.38</v>
      </c>
      <c r="F116" s="17">
        <v>4857</v>
      </c>
      <c r="G116" s="17">
        <v>2841</v>
      </c>
      <c r="H116" s="17">
        <v>172.69</v>
      </c>
      <c r="I116" s="17">
        <v>125.32</v>
      </c>
      <c r="J116" s="17">
        <v>5.53</v>
      </c>
      <c r="K116" s="17">
        <v>0.18</v>
      </c>
      <c r="L116" s="17">
        <v>0.3</v>
      </c>
      <c r="M116" s="17">
        <f t="shared" si="3"/>
        <v>738.7</v>
      </c>
      <c r="N116" s="35">
        <f t="shared" si="4"/>
        <v>167670.17713418987</v>
      </c>
      <c r="O116" s="36">
        <f t="shared" si="5"/>
        <v>0.23138484444518201</v>
      </c>
      <c r="P116" s="44"/>
    </row>
    <row r="117" spans="1:16" x14ac:dyDescent="0.25">
      <c r="A117" s="17">
        <v>112</v>
      </c>
      <c r="B117" s="17">
        <v>12255.88</v>
      </c>
      <c r="C117" s="17">
        <v>121.84</v>
      </c>
      <c r="D117" s="17">
        <v>0.11</v>
      </c>
      <c r="E117" s="17">
        <v>452.21</v>
      </c>
      <c r="F117" s="17">
        <v>867</v>
      </c>
      <c r="G117" s="17">
        <v>2824</v>
      </c>
      <c r="H117" s="17">
        <v>124.7</v>
      </c>
      <c r="I117" s="17">
        <v>105.76</v>
      </c>
      <c r="J117" s="17">
        <v>5.67</v>
      </c>
      <c r="K117" s="17">
        <v>0.18</v>
      </c>
      <c r="L117" s="17">
        <v>0.38</v>
      </c>
      <c r="M117" s="17">
        <f t="shared" si="3"/>
        <v>557.97</v>
      </c>
      <c r="N117" s="35">
        <f t="shared" si="4"/>
        <v>126648.06922372265</v>
      </c>
      <c r="O117" s="36">
        <f t="shared" si="5"/>
        <v>0.17477433552873725</v>
      </c>
      <c r="P117" s="44"/>
    </row>
    <row r="118" spans="1:16" x14ac:dyDescent="0.25">
      <c r="A118" s="17">
        <v>113</v>
      </c>
      <c r="B118" s="17">
        <v>20198.88</v>
      </c>
      <c r="C118" s="17">
        <v>15.17</v>
      </c>
      <c r="D118" s="17">
        <v>0.08</v>
      </c>
      <c r="E118" s="17">
        <v>653.91999999999996</v>
      </c>
      <c r="F118" s="17">
        <v>2638</v>
      </c>
      <c r="G118" s="17">
        <v>2955</v>
      </c>
      <c r="H118" s="17">
        <v>14.04</v>
      </c>
      <c r="I118" s="17">
        <v>204.23</v>
      </c>
      <c r="J118" s="17">
        <v>3.57</v>
      </c>
      <c r="K118" s="17">
        <v>0.28000000000000003</v>
      </c>
      <c r="L118" s="17">
        <v>0.22</v>
      </c>
      <c r="M118" s="17">
        <f t="shared" si="3"/>
        <v>858.15</v>
      </c>
      <c r="N118" s="35">
        <f t="shared" si="4"/>
        <v>194782.94640274133</v>
      </c>
      <c r="O118" s="36">
        <f t="shared" si="5"/>
        <v>0.268800466035783</v>
      </c>
      <c r="P118" s="44"/>
    </row>
    <row r="119" spans="1:16" x14ac:dyDescent="0.25">
      <c r="A119" s="17">
        <v>114</v>
      </c>
      <c r="B119" s="17">
        <v>2021.24</v>
      </c>
      <c r="C119" s="17">
        <v>101.18</v>
      </c>
      <c r="D119" s="17">
        <v>0.52</v>
      </c>
      <c r="E119" s="17">
        <v>90.44</v>
      </c>
      <c r="F119" s="17">
        <v>2892</v>
      </c>
      <c r="G119" s="17">
        <v>2868</v>
      </c>
      <c r="H119" s="17">
        <v>108.43</v>
      </c>
      <c r="I119" s="17">
        <v>31.55</v>
      </c>
      <c r="J119" s="17">
        <v>3.59</v>
      </c>
      <c r="K119" s="17">
        <v>0.28000000000000003</v>
      </c>
      <c r="L119" s="17">
        <v>0.83</v>
      </c>
      <c r="M119" s="17">
        <f t="shared" si="3"/>
        <v>121.99</v>
      </c>
      <c r="N119" s="35">
        <f t="shared" si="4"/>
        <v>27689.298644375012</v>
      </c>
      <c r="O119" s="36">
        <f t="shared" si="5"/>
        <v>3.8211232129237514E-2</v>
      </c>
      <c r="P119" s="44"/>
    </row>
    <row r="120" spans="1:16" x14ac:dyDescent="0.25">
      <c r="A120" s="17">
        <v>115</v>
      </c>
      <c r="B120" s="17">
        <v>12931.88</v>
      </c>
      <c r="C120" s="17">
        <v>20.8</v>
      </c>
      <c r="D120" s="17">
        <v>0.1</v>
      </c>
      <c r="E120" s="17">
        <v>427.43</v>
      </c>
      <c r="F120" s="17">
        <v>6139</v>
      </c>
      <c r="G120" s="17">
        <v>2965</v>
      </c>
      <c r="H120" s="17">
        <v>23.29</v>
      </c>
      <c r="I120" s="17">
        <v>63.94</v>
      </c>
      <c r="J120" s="17">
        <v>10.02</v>
      </c>
      <c r="K120" s="17">
        <v>0.1</v>
      </c>
      <c r="L120" s="17">
        <v>0.55000000000000004</v>
      </c>
      <c r="M120" s="17">
        <f t="shared" si="3"/>
        <v>491.37</v>
      </c>
      <c r="N120" s="35">
        <f t="shared" si="4"/>
        <v>111531.19661354661</v>
      </c>
      <c r="O120" s="36">
        <f t="shared" si="5"/>
        <v>0.15391305132669431</v>
      </c>
      <c r="P120" s="44"/>
    </row>
    <row r="121" spans="1:16" x14ac:dyDescent="0.25">
      <c r="A121" s="17">
        <v>116</v>
      </c>
      <c r="B121" s="17">
        <v>49354.76</v>
      </c>
      <c r="C121" s="17">
        <v>149.06</v>
      </c>
      <c r="D121" s="17">
        <v>0.06</v>
      </c>
      <c r="E121" s="17">
        <v>755.64</v>
      </c>
      <c r="F121" s="17">
        <v>924</v>
      </c>
      <c r="G121" s="17">
        <v>3042</v>
      </c>
      <c r="H121" s="17">
        <v>143.96</v>
      </c>
      <c r="I121" s="17">
        <v>452.6</v>
      </c>
      <c r="J121" s="17">
        <v>1.89</v>
      </c>
      <c r="K121" s="17">
        <v>0.53</v>
      </c>
      <c r="L121" s="17">
        <v>0.2</v>
      </c>
      <c r="M121" s="17">
        <f t="shared" si="3"/>
        <v>1208.24</v>
      </c>
      <c r="N121" s="35">
        <f t="shared" si="4"/>
        <v>274246.39883662324</v>
      </c>
      <c r="O121" s="36">
        <f t="shared" si="5"/>
        <v>0.37846003039454007</v>
      </c>
      <c r="P121" s="44"/>
    </row>
    <row r="122" spans="1:16" x14ac:dyDescent="0.25">
      <c r="A122" s="17">
        <v>117</v>
      </c>
      <c r="B122" s="17">
        <v>18191.16</v>
      </c>
      <c r="C122" s="17">
        <v>86.7</v>
      </c>
      <c r="D122" s="17">
        <v>0.08</v>
      </c>
      <c r="E122" s="17">
        <v>639.34</v>
      </c>
      <c r="F122" s="17">
        <v>5696</v>
      </c>
      <c r="G122" s="17">
        <v>3249</v>
      </c>
      <c r="H122" s="17">
        <v>85.1</v>
      </c>
      <c r="I122" s="17">
        <v>102.14</v>
      </c>
      <c r="J122" s="17">
        <v>8.44</v>
      </c>
      <c r="K122" s="17">
        <v>0.12</v>
      </c>
      <c r="L122" s="17">
        <v>0.35</v>
      </c>
      <c r="M122" s="17">
        <f t="shared" si="3"/>
        <v>741.48</v>
      </c>
      <c r="N122" s="35">
        <f t="shared" si="4"/>
        <v>168301.18172662664</v>
      </c>
      <c r="O122" s="36">
        <f t="shared" si="5"/>
        <v>0.23225563078274475</v>
      </c>
      <c r="P122" s="44"/>
    </row>
    <row r="123" spans="1:16" x14ac:dyDescent="0.25">
      <c r="A123" s="17">
        <v>118</v>
      </c>
      <c r="B123" s="17">
        <v>6787.04</v>
      </c>
      <c r="C123" s="17">
        <v>87.55</v>
      </c>
      <c r="D123" s="17">
        <v>0.22</v>
      </c>
      <c r="E123" s="17">
        <v>261.05</v>
      </c>
      <c r="F123" s="17">
        <v>1702</v>
      </c>
      <c r="G123" s="17">
        <v>3150</v>
      </c>
      <c r="H123" s="17">
        <v>84.86</v>
      </c>
      <c r="I123" s="17">
        <v>53.39</v>
      </c>
      <c r="J123" s="17">
        <v>6.88</v>
      </c>
      <c r="K123" s="17">
        <v>0.15</v>
      </c>
      <c r="L123" s="17">
        <v>0.57999999999999996</v>
      </c>
      <c r="M123" s="17">
        <f t="shared" si="3"/>
        <v>314.44</v>
      </c>
      <c r="N123" s="35">
        <f t="shared" si="4"/>
        <v>71371.612966122455</v>
      </c>
      <c r="O123" s="36">
        <f t="shared" si="5"/>
        <v>9.8492825893248981E-2</v>
      </c>
      <c r="P123" s="44"/>
    </row>
    <row r="124" spans="1:16" x14ac:dyDescent="0.25">
      <c r="A124" s="17">
        <v>119</v>
      </c>
      <c r="B124" s="17">
        <v>50051.040000000001</v>
      </c>
      <c r="C124" s="17">
        <v>21.65</v>
      </c>
      <c r="D124" s="17">
        <v>0.06</v>
      </c>
      <c r="E124" s="17">
        <v>979.87</v>
      </c>
      <c r="F124" s="17">
        <v>4271</v>
      </c>
      <c r="G124" s="17">
        <v>3288</v>
      </c>
      <c r="H124" s="17">
        <v>20.5</v>
      </c>
      <c r="I124" s="17">
        <v>354.56</v>
      </c>
      <c r="J124" s="17">
        <v>3.25</v>
      </c>
      <c r="K124" s="17">
        <v>0.31</v>
      </c>
      <c r="L124" s="17">
        <v>0.19</v>
      </c>
      <c r="M124" s="17">
        <f t="shared" si="3"/>
        <v>1334.43</v>
      </c>
      <c r="N124" s="35">
        <f t="shared" si="4"/>
        <v>302889.01377173007</v>
      </c>
      <c r="O124" s="36">
        <f t="shared" si="5"/>
        <v>0.41798683900498745</v>
      </c>
      <c r="P124" s="44"/>
    </row>
    <row r="125" spans="1:16" x14ac:dyDescent="0.25">
      <c r="A125" s="17">
        <v>120</v>
      </c>
      <c r="B125" s="17">
        <v>6340.88</v>
      </c>
      <c r="C125" s="17">
        <v>14.47</v>
      </c>
      <c r="D125" s="17">
        <v>0.28000000000000003</v>
      </c>
      <c r="E125" s="17">
        <v>172.66</v>
      </c>
      <c r="F125" s="17">
        <v>4675</v>
      </c>
      <c r="G125" s="17">
        <v>3125</v>
      </c>
      <c r="H125" s="17">
        <v>18.43</v>
      </c>
      <c r="I125" s="17">
        <v>54.96</v>
      </c>
      <c r="J125" s="17">
        <v>4.01</v>
      </c>
      <c r="K125" s="17">
        <v>0.25</v>
      </c>
      <c r="L125" s="17">
        <v>0.76</v>
      </c>
      <c r="M125" s="17">
        <f t="shared" si="3"/>
        <v>227.62</v>
      </c>
      <c r="N125" s="35">
        <f t="shared" si="4"/>
        <v>51665.203356280355</v>
      </c>
      <c r="O125" s="36">
        <f t="shared" si="5"/>
        <v>7.1297980631666882E-2</v>
      </c>
      <c r="P125" s="44"/>
    </row>
    <row r="126" spans="1:16" x14ac:dyDescent="0.25">
      <c r="A126" s="17">
        <v>121</v>
      </c>
      <c r="B126" s="17">
        <v>28087.8</v>
      </c>
      <c r="C126" s="17">
        <v>139.80000000000001</v>
      </c>
      <c r="D126" s="17">
        <v>7.0000000000000007E-2</v>
      </c>
      <c r="E126" s="17">
        <v>795.62</v>
      </c>
      <c r="F126" s="17">
        <v>6538</v>
      </c>
      <c r="G126" s="17">
        <v>3109</v>
      </c>
      <c r="H126" s="17">
        <v>143.5</v>
      </c>
      <c r="I126" s="17">
        <v>125.66</v>
      </c>
      <c r="J126" s="17">
        <v>8.9600000000000009</v>
      </c>
      <c r="K126" s="17">
        <v>0.11</v>
      </c>
      <c r="L126" s="17">
        <v>0.37</v>
      </c>
      <c r="M126" s="17">
        <f t="shared" si="3"/>
        <v>921.28</v>
      </c>
      <c r="N126" s="35">
        <f t="shared" si="4"/>
        <v>209112.19817271753</v>
      </c>
      <c r="O126" s="36">
        <f t="shared" si="5"/>
        <v>0.28857483347835017</v>
      </c>
      <c r="P126" s="44"/>
    </row>
    <row r="127" spans="1:16" x14ac:dyDescent="0.25">
      <c r="A127" s="17">
        <v>122</v>
      </c>
      <c r="B127" s="17">
        <v>10545.6</v>
      </c>
      <c r="C127" s="17">
        <v>37.909999999999997</v>
      </c>
      <c r="D127" s="17">
        <v>0.19</v>
      </c>
      <c r="E127" s="17">
        <v>236.09</v>
      </c>
      <c r="F127" s="17">
        <v>4021</v>
      </c>
      <c r="G127" s="17">
        <v>3206</v>
      </c>
      <c r="H127" s="17">
        <v>36.49</v>
      </c>
      <c r="I127" s="17">
        <v>99.24</v>
      </c>
      <c r="J127" s="17">
        <v>2.82</v>
      </c>
      <c r="K127" s="17">
        <v>0.35</v>
      </c>
      <c r="L127" s="17">
        <v>0.62</v>
      </c>
      <c r="M127" s="17">
        <f t="shared" si="3"/>
        <v>335.33</v>
      </c>
      <c r="N127" s="35">
        <f t="shared" si="4"/>
        <v>76113.226612167171</v>
      </c>
      <c r="O127" s="36">
        <f t="shared" si="5"/>
        <v>0.1050362527247907</v>
      </c>
      <c r="P127" s="44"/>
    </row>
    <row r="128" spans="1:16" x14ac:dyDescent="0.25">
      <c r="A128" s="17">
        <v>123</v>
      </c>
      <c r="B128" s="17">
        <v>9842.56</v>
      </c>
      <c r="C128" s="17">
        <v>35.51</v>
      </c>
      <c r="D128" s="17">
        <v>0.12</v>
      </c>
      <c r="E128" s="17">
        <v>300.72000000000003</v>
      </c>
      <c r="F128" s="17">
        <v>2254</v>
      </c>
      <c r="G128" s="17">
        <v>3215</v>
      </c>
      <c r="H128" s="17">
        <v>33</v>
      </c>
      <c r="I128" s="17">
        <v>53.63</v>
      </c>
      <c r="J128" s="17">
        <v>7.24</v>
      </c>
      <c r="K128" s="17">
        <v>0.14000000000000001</v>
      </c>
      <c r="L128" s="17">
        <v>0.73</v>
      </c>
      <c r="M128" s="17">
        <f t="shared" si="3"/>
        <v>354.35</v>
      </c>
      <c r="N128" s="35">
        <f t="shared" si="4"/>
        <v>80430.387528766994</v>
      </c>
      <c r="O128" s="36">
        <f t="shared" si="5"/>
        <v>0.11099393478969845</v>
      </c>
      <c r="P128" s="44"/>
    </row>
    <row r="129" spans="1:16" x14ac:dyDescent="0.25">
      <c r="A129" s="17">
        <v>124</v>
      </c>
      <c r="B129" s="17">
        <v>2467.4</v>
      </c>
      <c r="C129" s="17">
        <v>59.38</v>
      </c>
      <c r="D129" s="17">
        <v>0.53</v>
      </c>
      <c r="E129" s="17">
        <v>100.36</v>
      </c>
      <c r="F129" s="17">
        <v>2062</v>
      </c>
      <c r="G129" s="17">
        <v>3227</v>
      </c>
      <c r="H129" s="17">
        <v>53.43</v>
      </c>
      <c r="I129" s="17">
        <v>34.93</v>
      </c>
      <c r="J129" s="17">
        <v>3.32</v>
      </c>
      <c r="K129" s="17">
        <v>0.3</v>
      </c>
      <c r="L129" s="17">
        <v>0.85</v>
      </c>
      <c r="M129" s="17">
        <f t="shared" si="3"/>
        <v>135.29</v>
      </c>
      <c r="N129" s="35">
        <f t="shared" si="4"/>
        <v>30708.133565025782</v>
      </c>
      <c r="O129" s="36">
        <f t="shared" si="5"/>
        <v>4.2377224319735576E-2</v>
      </c>
      <c r="P129" s="44"/>
    </row>
    <row r="130" spans="1:16" x14ac:dyDescent="0.25">
      <c r="A130" s="17">
        <v>125</v>
      </c>
      <c r="B130" s="17">
        <v>26965.64</v>
      </c>
      <c r="C130" s="17">
        <v>65.040000000000006</v>
      </c>
      <c r="D130" s="17">
        <v>0.05</v>
      </c>
      <c r="E130" s="17">
        <v>880.3</v>
      </c>
      <c r="F130" s="17">
        <v>2689</v>
      </c>
      <c r="G130" s="17">
        <v>3506</v>
      </c>
      <c r="H130" s="17">
        <v>64.27</v>
      </c>
      <c r="I130" s="17">
        <v>199.36</v>
      </c>
      <c r="J130" s="17">
        <v>4.7699999999999996</v>
      </c>
      <c r="K130" s="17">
        <v>0.21</v>
      </c>
      <c r="L130" s="17">
        <v>0.23</v>
      </c>
      <c r="M130" s="17">
        <f t="shared" si="3"/>
        <v>1079.6599999999999</v>
      </c>
      <c r="N130" s="35">
        <f t="shared" si="4"/>
        <v>245061.30153607609</v>
      </c>
      <c r="O130" s="36">
        <f t="shared" si="5"/>
        <v>0.33818459611978496</v>
      </c>
      <c r="P130" s="44"/>
    </row>
    <row r="131" spans="1:16" x14ac:dyDescent="0.25">
      <c r="A131" s="17">
        <v>126</v>
      </c>
      <c r="B131" s="17">
        <v>31677.360000000001</v>
      </c>
      <c r="C131" s="17">
        <v>85.26</v>
      </c>
      <c r="D131" s="17">
        <v>0.05</v>
      </c>
      <c r="E131" s="17">
        <v>1106.3699999999999</v>
      </c>
      <c r="F131" s="17">
        <v>2411</v>
      </c>
      <c r="G131" s="17">
        <v>3649</v>
      </c>
      <c r="H131" s="17">
        <v>85.15</v>
      </c>
      <c r="I131" s="17">
        <v>333.24</v>
      </c>
      <c r="J131" s="17">
        <v>3.44</v>
      </c>
      <c r="K131" s="17">
        <v>0.28999999999999998</v>
      </c>
      <c r="L131" s="17">
        <v>0.13</v>
      </c>
      <c r="M131" s="17">
        <f t="shared" si="3"/>
        <v>1439.61</v>
      </c>
      <c r="N131" s="35">
        <f t="shared" si="4"/>
        <v>326762.77745248552</v>
      </c>
      <c r="O131" s="36">
        <f t="shared" si="5"/>
        <v>0.45093263288442997</v>
      </c>
      <c r="P131" s="44"/>
    </row>
    <row r="132" spans="1:16" x14ac:dyDescent="0.25">
      <c r="A132" s="17">
        <v>127</v>
      </c>
      <c r="B132" s="17">
        <v>8727.16</v>
      </c>
      <c r="C132" s="17">
        <v>95.32</v>
      </c>
      <c r="D132" s="17">
        <v>0.21</v>
      </c>
      <c r="E132" s="17">
        <v>218.96</v>
      </c>
      <c r="F132" s="17">
        <v>4880</v>
      </c>
      <c r="G132" s="17">
        <v>3240</v>
      </c>
      <c r="H132" s="17">
        <v>94.09</v>
      </c>
      <c r="I132" s="17">
        <v>70.14</v>
      </c>
      <c r="J132" s="17">
        <v>4.05</v>
      </c>
      <c r="K132" s="17">
        <v>0.25</v>
      </c>
      <c r="L132" s="17">
        <v>0.69</v>
      </c>
      <c r="M132" s="17">
        <f t="shared" si="3"/>
        <v>289.10000000000002</v>
      </c>
      <c r="N132" s="35">
        <f t="shared" si="4"/>
        <v>65619.938012040468</v>
      </c>
      <c r="O132" s="36">
        <f t="shared" si="5"/>
        <v>9.0555514456615846E-2</v>
      </c>
      <c r="P132" s="44"/>
    </row>
    <row r="133" spans="1:16" x14ac:dyDescent="0.25">
      <c r="A133" s="17">
        <v>128</v>
      </c>
      <c r="B133" s="17">
        <v>8788</v>
      </c>
      <c r="C133" s="17">
        <v>71.180000000000007</v>
      </c>
      <c r="D133" s="17">
        <v>0.13</v>
      </c>
      <c r="E133" s="17">
        <v>294.57</v>
      </c>
      <c r="F133" s="17">
        <v>2997</v>
      </c>
      <c r="G133" s="17">
        <v>3367</v>
      </c>
      <c r="H133" s="17">
        <v>69.33</v>
      </c>
      <c r="I133" s="17">
        <v>50.24</v>
      </c>
      <c r="J133" s="17">
        <v>8.77</v>
      </c>
      <c r="K133" s="17">
        <v>0.11</v>
      </c>
      <c r="L133" s="17">
        <v>0.67</v>
      </c>
      <c r="M133" s="17">
        <f t="shared" si="3"/>
        <v>344.81</v>
      </c>
      <c r="N133" s="35">
        <f t="shared" si="4"/>
        <v>78264.997668390424</v>
      </c>
      <c r="O133" s="36">
        <f t="shared" si="5"/>
        <v>0.10800569678237879</v>
      </c>
      <c r="P133" s="44"/>
    </row>
    <row r="134" spans="1:16" x14ac:dyDescent="0.25">
      <c r="A134" s="17">
        <v>129</v>
      </c>
      <c r="B134" s="17">
        <v>31488.080000000002</v>
      </c>
      <c r="C134" s="17">
        <v>27.46</v>
      </c>
      <c r="D134" s="17">
        <v>0.09</v>
      </c>
      <c r="E134" s="17">
        <v>814.01</v>
      </c>
      <c r="F134" s="17">
        <v>6685</v>
      </c>
      <c r="G134" s="17">
        <v>3443</v>
      </c>
      <c r="H134" s="17">
        <v>27.38</v>
      </c>
      <c r="I134" s="17">
        <v>126.31</v>
      </c>
      <c r="J134" s="17">
        <v>8.4600000000000009</v>
      </c>
      <c r="K134" s="17">
        <v>0.12</v>
      </c>
      <c r="L134" s="17">
        <v>0.41</v>
      </c>
      <c r="M134" s="17">
        <f t="shared" si="3"/>
        <v>940.31999999999994</v>
      </c>
      <c r="N134" s="35">
        <f t="shared" si="4"/>
        <v>213433.89869070178</v>
      </c>
      <c r="O134" s="36">
        <f t="shared" si="5"/>
        <v>0.29453878019316843</v>
      </c>
      <c r="P134" s="44"/>
    </row>
    <row r="135" spans="1:16" x14ac:dyDescent="0.25">
      <c r="A135" s="17">
        <v>130</v>
      </c>
      <c r="B135" s="17">
        <v>23619.439999999999</v>
      </c>
      <c r="C135" s="17">
        <v>105.41</v>
      </c>
      <c r="D135" s="17">
        <v>7.0000000000000007E-2</v>
      </c>
      <c r="E135" s="17">
        <v>554.36</v>
      </c>
      <c r="F135" s="17">
        <v>6458</v>
      </c>
      <c r="G135" s="17">
        <v>3324</v>
      </c>
      <c r="H135" s="17">
        <v>104.95</v>
      </c>
      <c r="I135" s="17">
        <v>204.88</v>
      </c>
      <c r="J135" s="17">
        <v>2.93</v>
      </c>
      <c r="K135" s="17">
        <v>0.34</v>
      </c>
      <c r="L135" s="17">
        <v>0.28999999999999998</v>
      </c>
      <c r="M135" s="17">
        <f t="shared" ref="M135:M198" si="6">E135+I135</f>
        <v>759.24</v>
      </c>
      <c r="N135" s="35">
        <f t="shared" ref="N135:N198" si="7">PI()*8.5^2*M135</f>
        <v>172332.34775600693</v>
      </c>
      <c r="O135" s="36">
        <f t="shared" ref="O135:O198" si="8">0.00000138*N135</f>
        <v>0.23781863990328955</v>
      </c>
      <c r="P135" s="44"/>
    </row>
    <row r="136" spans="1:16" x14ac:dyDescent="0.25">
      <c r="A136" s="17">
        <v>131</v>
      </c>
      <c r="B136" s="17">
        <v>3393.52</v>
      </c>
      <c r="C136" s="17">
        <v>40.57</v>
      </c>
      <c r="D136" s="17">
        <v>0.26</v>
      </c>
      <c r="E136" s="17">
        <v>117.89</v>
      </c>
      <c r="F136" s="17">
        <v>3751</v>
      </c>
      <c r="G136" s="17">
        <v>3369</v>
      </c>
      <c r="H136" s="17">
        <v>41.42</v>
      </c>
      <c r="I136" s="17">
        <v>46.23</v>
      </c>
      <c r="J136" s="17">
        <v>3.22</v>
      </c>
      <c r="K136" s="17">
        <v>0.31</v>
      </c>
      <c r="L136" s="17">
        <v>0.77</v>
      </c>
      <c r="M136" s="17">
        <f t="shared" si="6"/>
        <v>164.12</v>
      </c>
      <c r="N136" s="35">
        <f t="shared" si="7"/>
        <v>37251.96896069208</v>
      </c>
      <c r="O136" s="36">
        <f t="shared" si="8"/>
        <v>5.1407717165755068E-2</v>
      </c>
      <c r="P136" s="44"/>
    </row>
    <row r="137" spans="1:16" x14ac:dyDescent="0.25">
      <c r="A137" s="17">
        <v>132</v>
      </c>
      <c r="B137" s="17">
        <v>2332.1999999999998</v>
      </c>
      <c r="C137" s="17">
        <v>97.87</v>
      </c>
      <c r="D137" s="17">
        <v>0.4</v>
      </c>
      <c r="E137" s="17">
        <v>104.06</v>
      </c>
      <c r="F137" s="17">
        <v>6663</v>
      </c>
      <c r="G137" s="17">
        <v>3418</v>
      </c>
      <c r="H137" s="17">
        <v>102.99</v>
      </c>
      <c r="I137" s="17">
        <v>33.46</v>
      </c>
      <c r="J137" s="17">
        <v>4.13</v>
      </c>
      <c r="K137" s="17">
        <v>0.24</v>
      </c>
      <c r="L137" s="17">
        <v>0.74</v>
      </c>
      <c r="M137" s="17">
        <f t="shared" si="6"/>
        <v>137.52000000000001</v>
      </c>
      <c r="N137" s="35">
        <f t="shared" si="7"/>
        <v>31214.29911939054</v>
      </c>
      <c r="O137" s="36">
        <f t="shared" si="8"/>
        <v>4.3075732784758944E-2</v>
      </c>
      <c r="P137" s="44"/>
    </row>
    <row r="138" spans="1:16" x14ac:dyDescent="0.25">
      <c r="A138" s="17">
        <v>133</v>
      </c>
      <c r="B138" s="17">
        <v>10329.280000000001</v>
      </c>
      <c r="C138" s="17">
        <v>117.37</v>
      </c>
      <c r="D138" s="17">
        <v>0.28000000000000003</v>
      </c>
      <c r="E138" s="17">
        <v>219.2</v>
      </c>
      <c r="F138" s="17">
        <v>5448</v>
      </c>
      <c r="G138" s="17">
        <v>3434</v>
      </c>
      <c r="H138" s="17">
        <v>112.31</v>
      </c>
      <c r="I138" s="17">
        <v>71.87</v>
      </c>
      <c r="J138" s="17">
        <v>3.53</v>
      </c>
      <c r="K138" s="17">
        <v>0.28000000000000003</v>
      </c>
      <c r="L138" s="17">
        <v>0.78</v>
      </c>
      <c r="M138" s="17">
        <f t="shared" si="6"/>
        <v>291.07</v>
      </c>
      <c r="N138" s="35">
        <f t="shared" si="7"/>
        <v>66067.088748407536</v>
      </c>
      <c r="O138" s="36">
        <f t="shared" si="8"/>
        <v>9.1172582472802396E-2</v>
      </c>
      <c r="P138" s="44"/>
    </row>
    <row r="139" spans="1:16" x14ac:dyDescent="0.25">
      <c r="A139" s="17">
        <v>134</v>
      </c>
      <c r="B139" s="17">
        <v>28398.76</v>
      </c>
      <c r="C139" s="17">
        <v>133.54</v>
      </c>
      <c r="D139" s="17">
        <v>7.0000000000000007E-2</v>
      </c>
      <c r="E139" s="17">
        <v>766.91</v>
      </c>
      <c r="F139" s="17">
        <v>1817</v>
      </c>
      <c r="G139" s="17">
        <v>3444</v>
      </c>
      <c r="H139" s="17">
        <v>133.49</v>
      </c>
      <c r="I139" s="17">
        <v>63.31</v>
      </c>
      <c r="J139" s="17">
        <v>18.71</v>
      </c>
      <c r="K139" s="17">
        <v>0.05</v>
      </c>
      <c r="L139" s="17">
        <v>0.63</v>
      </c>
      <c r="M139" s="17">
        <f t="shared" si="6"/>
        <v>830.22</v>
      </c>
      <c r="N139" s="35">
        <f t="shared" si="7"/>
        <v>188443.39306937472</v>
      </c>
      <c r="O139" s="36">
        <f t="shared" si="8"/>
        <v>0.26005188243573713</v>
      </c>
      <c r="P139" s="44"/>
    </row>
    <row r="140" spans="1:16" x14ac:dyDescent="0.25">
      <c r="A140" s="17">
        <v>135</v>
      </c>
      <c r="B140" s="17">
        <v>24802.44</v>
      </c>
      <c r="C140" s="17">
        <v>131.69999999999999</v>
      </c>
      <c r="D140" s="17">
        <v>0.08</v>
      </c>
      <c r="E140" s="17">
        <v>777.78</v>
      </c>
      <c r="F140" s="17">
        <v>524</v>
      </c>
      <c r="G140" s="17">
        <v>3488</v>
      </c>
      <c r="H140" s="17">
        <v>135.94999999999999</v>
      </c>
      <c r="I140" s="17">
        <v>102.22</v>
      </c>
      <c r="J140" s="17">
        <v>10.35</v>
      </c>
      <c r="K140" s="17">
        <v>0.1</v>
      </c>
      <c r="L140" s="17">
        <v>0.4</v>
      </c>
      <c r="M140" s="17">
        <f t="shared" si="6"/>
        <v>880</v>
      </c>
      <c r="N140" s="35">
        <f t="shared" si="7"/>
        <v>199742.46091523903</v>
      </c>
      <c r="O140" s="36">
        <f t="shared" si="8"/>
        <v>0.27564459606302982</v>
      </c>
      <c r="P140" s="44"/>
    </row>
    <row r="141" spans="1:16" x14ac:dyDescent="0.25">
      <c r="A141" s="17">
        <v>136</v>
      </c>
      <c r="B141" s="17">
        <v>14844.96</v>
      </c>
      <c r="C141" s="17">
        <v>169.62</v>
      </c>
      <c r="D141" s="17">
        <v>7.0000000000000007E-2</v>
      </c>
      <c r="E141" s="17">
        <v>537.45000000000005</v>
      </c>
      <c r="F141" s="17">
        <v>2598</v>
      </c>
      <c r="G141" s="17">
        <v>3550</v>
      </c>
      <c r="H141" s="17">
        <v>169.12</v>
      </c>
      <c r="I141" s="17">
        <v>79.400000000000006</v>
      </c>
      <c r="J141" s="17">
        <v>9.2899999999999991</v>
      </c>
      <c r="K141" s="17">
        <v>0.11</v>
      </c>
      <c r="L141" s="17">
        <v>0.46</v>
      </c>
      <c r="M141" s="17">
        <f t="shared" si="6"/>
        <v>616.85</v>
      </c>
      <c r="N141" s="35">
        <f t="shared" si="7"/>
        <v>140012.65569950591</v>
      </c>
      <c r="O141" s="36">
        <f t="shared" si="8"/>
        <v>0.19321746486531813</v>
      </c>
      <c r="P141" s="44"/>
    </row>
    <row r="142" spans="1:16" x14ac:dyDescent="0.25">
      <c r="A142" s="17">
        <v>137</v>
      </c>
      <c r="B142" s="17">
        <v>18867.16</v>
      </c>
      <c r="C142" s="17">
        <v>79.03</v>
      </c>
      <c r="D142" s="17">
        <v>7.0000000000000007E-2</v>
      </c>
      <c r="E142" s="17">
        <v>695.45</v>
      </c>
      <c r="F142" s="17">
        <v>2974</v>
      </c>
      <c r="G142" s="17">
        <v>3840</v>
      </c>
      <c r="H142" s="17">
        <v>80.75</v>
      </c>
      <c r="I142" s="17">
        <v>93</v>
      </c>
      <c r="J142" s="17">
        <v>9.82</v>
      </c>
      <c r="K142" s="17">
        <v>0.1</v>
      </c>
      <c r="L142" s="17">
        <v>0.37</v>
      </c>
      <c r="M142" s="17">
        <f t="shared" si="6"/>
        <v>788.45</v>
      </c>
      <c r="N142" s="35">
        <f t="shared" si="7"/>
        <v>178962.43557797754</v>
      </c>
      <c r="O142" s="36">
        <f t="shared" si="8"/>
        <v>0.246968161097609</v>
      </c>
      <c r="P142" s="44"/>
    </row>
    <row r="143" spans="1:16" x14ac:dyDescent="0.25">
      <c r="A143" s="17">
        <v>138</v>
      </c>
      <c r="B143" s="17">
        <v>43838.6</v>
      </c>
      <c r="C143" s="17">
        <v>55.38</v>
      </c>
      <c r="D143" s="17">
        <v>0.05</v>
      </c>
      <c r="E143" s="17">
        <v>1022.1</v>
      </c>
      <c r="F143" s="17">
        <v>5941</v>
      </c>
      <c r="G143" s="17">
        <v>3950</v>
      </c>
      <c r="H143" s="17">
        <v>62.91</v>
      </c>
      <c r="I143" s="17">
        <v>200.46</v>
      </c>
      <c r="J143" s="17">
        <v>6.31</v>
      </c>
      <c r="K143" s="17">
        <v>0.16</v>
      </c>
      <c r="L143" s="17">
        <v>0.32</v>
      </c>
      <c r="M143" s="17">
        <f t="shared" si="6"/>
        <v>1222.56</v>
      </c>
      <c r="N143" s="35">
        <f t="shared" si="7"/>
        <v>277496.75342788029</v>
      </c>
      <c r="O143" s="36">
        <f t="shared" si="8"/>
        <v>0.3829455197304748</v>
      </c>
      <c r="P143" s="44"/>
    </row>
    <row r="144" spans="1:16" x14ac:dyDescent="0.25">
      <c r="A144" s="17">
        <v>139</v>
      </c>
      <c r="B144" s="17">
        <v>3285.36</v>
      </c>
      <c r="C144" s="17">
        <v>1.17</v>
      </c>
      <c r="D144" s="17">
        <v>0.22</v>
      </c>
      <c r="E144" s="17">
        <v>119.71</v>
      </c>
      <c r="F144" s="17">
        <v>6508</v>
      </c>
      <c r="G144" s="17">
        <v>3657</v>
      </c>
      <c r="H144" s="17">
        <v>2.4900000000000002</v>
      </c>
      <c r="I144" s="17">
        <v>41.6</v>
      </c>
      <c r="J144" s="17">
        <v>3.52</v>
      </c>
      <c r="K144" s="17">
        <v>0.28000000000000003</v>
      </c>
      <c r="L144" s="17">
        <v>0.8</v>
      </c>
      <c r="M144" s="17">
        <f t="shared" si="6"/>
        <v>161.31</v>
      </c>
      <c r="N144" s="35">
        <f t="shared" si="7"/>
        <v>36614.154966178648</v>
      </c>
      <c r="O144" s="36">
        <f t="shared" si="8"/>
        <v>5.0527533853326534E-2</v>
      </c>
      <c r="P144" s="44"/>
    </row>
    <row r="145" spans="1:16" x14ac:dyDescent="0.25">
      <c r="A145" s="17">
        <v>140</v>
      </c>
      <c r="B145" s="17">
        <v>13303.68</v>
      </c>
      <c r="C145" s="17">
        <v>55.86</v>
      </c>
      <c r="D145" s="17">
        <v>0.09</v>
      </c>
      <c r="E145" s="17">
        <v>512.73</v>
      </c>
      <c r="F145" s="17">
        <v>688</v>
      </c>
      <c r="G145" s="17">
        <v>3813</v>
      </c>
      <c r="H145" s="17">
        <v>55.75</v>
      </c>
      <c r="I145" s="17">
        <v>62.57</v>
      </c>
      <c r="J145" s="17">
        <v>12.01</v>
      </c>
      <c r="K145" s="17">
        <v>0.08</v>
      </c>
      <c r="L145" s="17">
        <v>0.49</v>
      </c>
      <c r="M145" s="17">
        <f t="shared" si="6"/>
        <v>575.30000000000007</v>
      </c>
      <c r="N145" s="35">
        <f t="shared" si="7"/>
        <v>130581.63382333754</v>
      </c>
      <c r="O145" s="36">
        <f t="shared" si="8"/>
        <v>0.1802026546762058</v>
      </c>
      <c r="P145" s="44"/>
    </row>
    <row r="146" spans="1:16" x14ac:dyDescent="0.25">
      <c r="A146" s="17">
        <v>141</v>
      </c>
      <c r="B146" s="17">
        <v>33996.04</v>
      </c>
      <c r="C146" s="17">
        <v>26.37</v>
      </c>
      <c r="D146" s="17">
        <v>0.09</v>
      </c>
      <c r="E146" s="17">
        <v>621.75</v>
      </c>
      <c r="F146" s="17">
        <v>5308</v>
      </c>
      <c r="G146" s="17">
        <v>3794</v>
      </c>
      <c r="H146" s="17">
        <v>19.8</v>
      </c>
      <c r="I146" s="17">
        <v>279.91000000000003</v>
      </c>
      <c r="J146" s="17">
        <v>2.5499999999999998</v>
      </c>
      <c r="K146" s="17">
        <v>0.39</v>
      </c>
      <c r="L146" s="17">
        <v>0.28000000000000003</v>
      </c>
      <c r="M146" s="17">
        <f t="shared" si="6"/>
        <v>901.66000000000008</v>
      </c>
      <c r="N146" s="35">
        <f t="shared" si="7"/>
        <v>204658.8492145846</v>
      </c>
      <c r="O146" s="36">
        <f t="shared" si="8"/>
        <v>0.28242921191612674</v>
      </c>
      <c r="P146" s="44"/>
    </row>
    <row r="147" spans="1:16" x14ac:dyDescent="0.25">
      <c r="A147" s="17">
        <v>142</v>
      </c>
      <c r="B147" s="17">
        <v>35469.72</v>
      </c>
      <c r="C147" s="17">
        <v>89.52</v>
      </c>
      <c r="D147" s="17">
        <v>0.05</v>
      </c>
      <c r="E147" s="17">
        <v>767.11</v>
      </c>
      <c r="F147" s="17">
        <v>1499</v>
      </c>
      <c r="G147" s="17">
        <v>3689</v>
      </c>
      <c r="H147" s="17">
        <v>90.97</v>
      </c>
      <c r="I147" s="17">
        <v>307.98</v>
      </c>
      <c r="J147" s="17">
        <v>2.85</v>
      </c>
      <c r="K147" s="17">
        <v>0.35</v>
      </c>
      <c r="L147" s="17">
        <v>0.2</v>
      </c>
      <c r="M147" s="17">
        <f t="shared" si="6"/>
        <v>1075.0900000000001</v>
      </c>
      <c r="N147" s="35">
        <f t="shared" si="7"/>
        <v>244024.00261973223</v>
      </c>
      <c r="O147" s="36">
        <f t="shared" si="8"/>
        <v>0.33675312361523047</v>
      </c>
      <c r="P147" s="44"/>
    </row>
    <row r="148" spans="1:16" x14ac:dyDescent="0.25">
      <c r="A148" s="17">
        <v>143</v>
      </c>
      <c r="B148" s="17">
        <v>23240.880000000001</v>
      </c>
      <c r="C148" s="17">
        <v>16.510000000000002</v>
      </c>
      <c r="D148" s="17">
        <v>0.09</v>
      </c>
      <c r="E148" s="17">
        <v>684.4</v>
      </c>
      <c r="F148" s="17">
        <v>608</v>
      </c>
      <c r="G148" s="17">
        <v>3877</v>
      </c>
      <c r="H148" s="17">
        <v>20.22</v>
      </c>
      <c r="I148" s="17">
        <v>108.43</v>
      </c>
      <c r="J148" s="17">
        <v>9.9</v>
      </c>
      <c r="K148" s="17">
        <v>0.1</v>
      </c>
      <c r="L148" s="17">
        <v>0.43</v>
      </c>
      <c r="M148" s="17">
        <f t="shared" si="6"/>
        <v>792.82999999999993</v>
      </c>
      <c r="N148" s="35">
        <f t="shared" si="7"/>
        <v>179956.60828116926</v>
      </c>
      <c r="O148" s="36">
        <f t="shared" si="8"/>
        <v>0.24834011942801357</v>
      </c>
      <c r="P148" s="44"/>
    </row>
    <row r="149" spans="1:16" x14ac:dyDescent="0.25">
      <c r="A149" s="17">
        <v>144</v>
      </c>
      <c r="B149" s="17">
        <v>28581.279999999999</v>
      </c>
      <c r="C149" s="17">
        <v>168.74</v>
      </c>
      <c r="D149" s="17">
        <v>0.06</v>
      </c>
      <c r="E149" s="17">
        <v>760.5</v>
      </c>
      <c r="F149" s="17">
        <v>2040</v>
      </c>
      <c r="G149" s="17">
        <v>3816</v>
      </c>
      <c r="H149" s="17">
        <v>166.15</v>
      </c>
      <c r="I149" s="17">
        <v>177.26</v>
      </c>
      <c r="J149" s="17">
        <v>4.62</v>
      </c>
      <c r="K149" s="17">
        <v>0.22</v>
      </c>
      <c r="L149" s="17">
        <v>0.31</v>
      </c>
      <c r="M149" s="17">
        <f t="shared" si="6"/>
        <v>937.76</v>
      </c>
      <c r="N149" s="35">
        <f t="shared" si="7"/>
        <v>212852.82971349382</v>
      </c>
      <c r="O149" s="36">
        <f t="shared" si="8"/>
        <v>0.29373690500462146</v>
      </c>
      <c r="P149" s="44"/>
    </row>
    <row r="150" spans="1:16" x14ac:dyDescent="0.25">
      <c r="A150" s="17">
        <v>145</v>
      </c>
      <c r="B150" s="17">
        <v>3069.04</v>
      </c>
      <c r="C150" s="17">
        <v>135.74</v>
      </c>
      <c r="D150" s="17">
        <v>0.16</v>
      </c>
      <c r="E150" s="17">
        <v>193.47</v>
      </c>
      <c r="F150" s="17">
        <v>1094</v>
      </c>
      <c r="G150" s="17">
        <v>3857</v>
      </c>
      <c r="H150" s="17">
        <v>138.81</v>
      </c>
      <c r="I150" s="17">
        <v>30.72</v>
      </c>
      <c r="J150" s="17">
        <v>10.84</v>
      </c>
      <c r="K150" s="17">
        <v>0.09</v>
      </c>
      <c r="L150" s="17">
        <v>0.56999999999999995</v>
      </c>
      <c r="M150" s="17">
        <f t="shared" si="6"/>
        <v>224.19</v>
      </c>
      <c r="N150" s="35">
        <f t="shared" si="7"/>
        <v>50886.661718849362</v>
      </c>
      <c r="O150" s="36">
        <f t="shared" si="8"/>
        <v>7.0223593172012114E-2</v>
      </c>
      <c r="P150" s="44"/>
    </row>
    <row r="151" spans="1:16" x14ac:dyDescent="0.25">
      <c r="A151" s="17">
        <v>146</v>
      </c>
      <c r="B151" s="17">
        <v>14121.64</v>
      </c>
      <c r="C151" s="17">
        <v>136.38</v>
      </c>
      <c r="D151" s="17">
        <v>0.08</v>
      </c>
      <c r="E151" s="17">
        <v>551.85</v>
      </c>
      <c r="F151" s="17">
        <v>1996</v>
      </c>
      <c r="G151" s="17">
        <v>3858</v>
      </c>
      <c r="H151" s="17">
        <v>136.91</v>
      </c>
      <c r="I151" s="17">
        <v>112.14</v>
      </c>
      <c r="J151" s="17">
        <v>6.01</v>
      </c>
      <c r="K151" s="17">
        <v>0.17</v>
      </c>
      <c r="L151" s="17">
        <v>0.28999999999999998</v>
      </c>
      <c r="M151" s="17">
        <f t="shared" si="6"/>
        <v>663.99</v>
      </c>
      <c r="N151" s="35">
        <f t="shared" si="7"/>
        <v>150712.49616262451</v>
      </c>
      <c r="O151" s="36">
        <f t="shared" si="8"/>
        <v>0.20798324470442181</v>
      </c>
      <c r="P151" s="44"/>
    </row>
    <row r="152" spans="1:16" x14ac:dyDescent="0.25">
      <c r="A152" s="17">
        <v>147</v>
      </c>
      <c r="B152" s="17">
        <v>32529.119999999999</v>
      </c>
      <c r="C152" s="17">
        <v>19.989999999999998</v>
      </c>
      <c r="D152" s="17">
        <v>0.04</v>
      </c>
      <c r="E152" s="17">
        <v>890.91</v>
      </c>
      <c r="F152" s="17">
        <v>1029</v>
      </c>
      <c r="G152" s="17">
        <v>4048</v>
      </c>
      <c r="H152" s="17">
        <v>10.42</v>
      </c>
      <c r="I152" s="17">
        <v>390.19</v>
      </c>
      <c r="J152" s="17">
        <v>2.57</v>
      </c>
      <c r="K152" s="17">
        <v>0.39</v>
      </c>
      <c r="L152" s="17">
        <v>0.14000000000000001</v>
      </c>
      <c r="M152" s="17">
        <f t="shared" si="6"/>
        <v>1281.0999999999999</v>
      </c>
      <c r="N152" s="35">
        <f t="shared" si="7"/>
        <v>290784.16668012808</v>
      </c>
      <c r="O152" s="36">
        <f t="shared" si="8"/>
        <v>0.4012821500185767</v>
      </c>
      <c r="P152" s="44"/>
    </row>
    <row r="153" spans="1:16" x14ac:dyDescent="0.25">
      <c r="A153" s="17">
        <v>148</v>
      </c>
      <c r="B153" s="17">
        <v>66626.559999999998</v>
      </c>
      <c r="C153" s="17">
        <v>10.51</v>
      </c>
      <c r="D153" s="17">
        <v>0.04</v>
      </c>
      <c r="E153" s="17">
        <v>1146.51</v>
      </c>
      <c r="F153" s="17">
        <v>1311</v>
      </c>
      <c r="G153" s="17">
        <v>3954</v>
      </c>
      <c r="H153" s="17">
        <v>8.61</v>
      </c>
      <c r="I153" s="17">
        <v>590.72</v>
      </c>
      <c r="J153" s="17">
        <v>2.35</v>
      </c>
      <c r="K153" s="17">
        <v>0.43</v>
      </c>
      <c r="L153" s="17">
        <v>0.12</v>
      </c>
      <c r="M153" s="17">
        <f t="shared" si="6"/>
        <v>1737.23</v>
      </c>
      <c r="N153" s="35">
        <f t="shared" si="7"/>
        <v>394316.58565429627</v>
      </c>
      <c r="O153" s="36">
        <f t="shared" si="8"/>
        <v>0.54415688820292885</v>
      </c>
      <c r="P153" s="44"/>
    </row>
    <row r="154" spans="1:16" x14ac:dyDescent="0.25">
      <c r="A154" s="17">
        <v>149</v>
      </c>
      <c r="B154" s="17">
        <v>19110.52</v>
      </c>
      <c r="C154" s="17">
        <v>101.34</v>
      </c>
      <c r="D154" s="17">
        <v>0.09</v>
      </c>
      <c r="E154" s="17">
        <v>759.47</v>
      </c>
      <c r="F154" s="17">
        <v>769</v>
      </c>
      <c r="G154" s="17">
        <v>3887</v>
      </c>
      <c r="H154" s="17">
        <v>96.88</v>
      </c>
      <c r="I154" s="17">
        <v>92.76</v>
      </c>
      <c r="J154" s="17">
        <v>10.43</v>
      </c>
      <c r="K154" s="17">
        <v>0.1</v>
      </c>
      <c r="L154" s="17">
        <v>0.38</v>
      </c>
      <c r="M154" s="17">
        <f t="shared" si="6"/>
        <v>852.23</v>
      </c>
      <c r="N154" s="35">
        <f t="shared" si="7"/>
        <v>193439.22439294792</v>
      </c>
      <c r="O154" s="36">
        <f t="shared" si="8"/>
        <v>0.26694612966226811</v>
      </c>
      <c r="P154" s="44"/>
    </row>
    <row r="155" spans="1:16" x14ac:dyDescent="0.25">
      <c r="A155" s="17">
        <v>150</v>
      </c>
      <c r="B155" s="17">
        <v>15588.56</v>
      </c>
      <c r="C155" s="17">
        <v>36.35</v>
      </c>
      <c r="D155" s="17">
        <v>0.1</v>
      </c>
      <c r="E155" s="17">
        <v>493.38</v>
      </c>
      <c r="F155" s="17">
        <v>5351</v>
      </c>
      <c r="G155" s="17">
        <v>4016</v>
      </c>
      <c r="H155" s="17">
        <v>39.229999999999997</v>
      </c>
      <c r="I155" s="17">
        <v>72.099999999999994</v>
      </c>
      <c r="J155" s="17">
        <v>10.3</v>
      </c>
      <c r="K155" s="17">
        <v>0.1</v>
      </c>
      <c r="L155" s="17">
        <v>0.53</v>
      </c>
      <c r="M155" s="17">
        <f t="shared" si="6"/>
        <v>565.48</v>
      </c>
      <c r="N155" s="35">
        <f t="shared" si="7"/>
        <v>128352.68954357883</v>
      </c>
      <c r="O155" s="36">
        <f t="shared" si="8"/>
        <v>0.17712671157013879</v>
      </c>
      <c r="P155" s="44"/>
    </row>
    <row r="156" spans="1:16" x14ac:dyDescent="0.25">
      <c r="A156" s="17">
        <v>151</v>
      </c>
      <c r="B156" s="17">
        <v>7165.6</v>
      </c>
      <c r="C156" s="17">
        <v>157.75</v>
      </c>
      <c r="D156" s="17">
        <v>0.21</v>
      </c>
      <c r="E156" s="17">
        <v>238.65</v>
      </c>
      <c r="F156" s="17">
        <v>1767</v>
      </c>
      <c r="G156" s="17">
        <v>3902</v>
      </c>
      <c r="H156" s="17">
        <v>156.22999999999999</v>
      </c>
      <c r="I156" s="17">
        <v>42.2</v>
      </c>
      <c r="J156" s="17">
        <v>7.56</v>
      </c>
      <c r="K156" s="17">
        <v>0.13</v>
      </c>
      <c r="L156" s="17">
        <v>0.74</v>
      </c>
      <c r="M156" s="17">
        <f t="shared" si="6"/>
        <v>280.85000000000002</v>
      </c>
      <c r="N156" s="35">
        <f t="shared" si="7"/>
        <v>63747.352440960101</v>
      </c>
      <c r="O156" s="36">
        <f t="shared" si="8"/>
        <v>8.7971346368524939E-2</v>
      </c>
      <c r="P156" s="44"/>
    </row>
    <row r="157" spans="1:16" x14ac:dyDescent="0.25">
      <c r="A157" s="17">
        <v>152</v>
      </c>
      <c r="B157" s="17">
        <v>28533.96</v>
      </c>
      <c r="C157" s="17">
        <v>76.37</v>
      </c>
      <c r="D157" s="17">
        <v>0.08</v>
      </c>
      <c r="E157" s="17">
        <v>869.89</v>
      </c>
      <c r="F157" s="17">
        <v>3898</v>
      </c>
      <c r="G157" s="17">
        <v>4256</v>
      </c>
      <c r="H157" s="17">
        <v>78.62</v>
      </c>
      <c r="I157" s="17">
        <v>92.56</v>
      </c>
      <c r="J157" s="17">
        <v>12.72</v>
      </c>
      <c r="K157" s="17">
        <v>0.08</v>
      </c>
      <c r="L157" s="17">
        <v>0.43</v>
      </c>
      <c r="M157" s="17">
        <f t="shared" si="6"/>
        <v>962.45</v>
      </c>
      <c r="N157" s="35">
        <f t="shared" si="7"/>
        <v>218456.96762258161</v>
      </c>
      <c r="O157" s="36">
        <f t="shared" si="8"/>
        <v>0.30147061531916258</v>
      </c>
      <c r="P157" s="44"/>
    </row>
    <row r="158" spans="1:16" x14ac:dyDescent="0.25">
      <c r="A158" s="17">
        <v>153</v>
      </c>
      <c r="B158" s="17">
        <v>18968.560000000001</v>
      </c>
      <c r="C158" s="17">
        <v>159.38</v>
      </c>
      <c r="D158" s="17">
        <v>0.08</v>
      </c>
      <c r="E158" s="17">
        <v>524.02</v>
      </c>
      <c r="F158" s="17">
        <v>6242</v>
      </c>
      <c r="G158" s="17">
        <v>3946</v>
      </c>
      <c r="H158" s="17">
        <v>159.68</v>
      </c>
      <c r="I158" s="17">
        <v>77.45</v>
      </c>
      <c r="J158" s="17">
        <v>9.93</v>
      </c>
      <c r="K158" s="17">
        <v>0.1</v>
      </c>
      <c r="L158" s="17">
        <v>0.56000000000000005</v>
      </c>
      <c r="M158" s="17">
        <f t="shared" si="6"/>
        <v>601.47</v>
      </c>
      <c r="N158" s="35">
        <f t="shared" si="7"/>
        <v>136521.70223487366</v>
      </c>
      <c r="O158" s="36">
        <f t="shared" si="8"/>
        <v>0.18839994908412563</v>
      </c>
      <c r="P158" s="44"/>
    </row>
    <row r="159" spans="1:16" x14ac:dyDescent="0.25">
      <c r="A159" s="17">
        <v>154</v>
      </c>
      <c r="B159" s="17">
        <v>20814.04</v>
      </c>
      <c r="C159" s="17">
        <v>161.52000000000001</v>
      </c>
      <c r="D159" s="17">
        <v>7.0000000000000007E-2</v>
      </c>
      <c r="E159" s="17">
        <v>646.32000000000005</v>
      </c>
      <c r="F159" s="17">
        <v>4606</v>
      </c>
      <c r="G159" s="17">
        <v>3955</v>
      </c>
      <c r="H159" s="17">
        <v>162.44</v>
      </c>
      <c r="I159" s="17">
        <v>103.92</v>
      </c>
      <c r="J159" s="17">
        <v>9.2899999999999991</v>
      </c>
      <c r="K159" s="17">
        <v>0.11</v>
      </c>
      <c r="L159" s="17">
        <v>0.39</v>
      </c>
      <c r="M159" s="17">
        <f t="shared" si="6"/>
        <v>750.24</v>
      </c>
      <c r="N159" s="35">
        <f t="shared" si="7"/>
        <v>170289.52713301015</v>
      </c>
      <c r="O159" s="36">
        <f t="shared" si="8"/>
        <v>0.234999547443554</v>
      </c>
      <c r="P159" s="44"/>
    </row>
    <row r="160" spans="1:16" x14ac:dyDescent="0.25">
      <c r="A160" s="17">
        <v>155</v>
      </c>
      <c r="B160" s="17">
        <v>2237.56</v>
      </c>
      <c r="C160" s="17">
        <v>125.9</v>
      </c>
      <c r="D160" s="17">
        <v>0.45</v>
      </c>
      <c r="E160" s="17">
        <v>90.14</v>
      </c>
      <c r="F160" s="17">
        <v>2981</v>
      </c>
      <c r="G160" s="17">
        <v>3955</v>
      </c>
      <c r="H160" s="17">
        <v>123.23</v>
      </c>
      <c r="I160" s="17">
        <v>39.229999999999997</v>
      </c>
      <c r="J160" s="17">
        <v>2.82</v>
      </c>
      <c r="K160" s="17">
        <v>0.35</v>
      </c>
      <c r="L160" s="17">
        <v>0.74</v>
      </c>
      <c r="M160" s="17">
        <f t="shared" si="6"/>
        <v>129.37</v>
      </c>
      <c r="N160" s="35">
        <f t="shared" si="7"/>
        <v>29364.41155523236</v>
      </c>
      <c r="O160" s="36">
        <f t="shared" si="8"/>
        <v>4.0522887946220658E-2</v>
      </c>
      <c r="P160" s="44"/>
    </row>
    <row r="161" spans="1:16" x14ac:dyDescent="0.25">
      <c r="A161" s="17">
        <v>156</v>
      </c>
      <c r="B161" s="17">
        <v>35476.480000000003</v>
      </c>
      <c r="C161" s="17">
        <v>108.4</v>
      </c>
      <c r="D161" s="17">
        <v>0.04</v>
      </c>
      <c r="E161" s="17">
        <v>1456.17</v>
      </c>
      <c r="F161" s="17">
        <v>3642</v>
      </c>
      <c r="G161" s="17">
        <v>3978</v>
      </c>
      <c r="H161" s="17">
        <v>107.88</v>
      </c>
      <c r="I161" s="17">
        <v>48.21</v>
      </c>
      <c r="J161" s="17">
        <v>45.11</v>
      </c>
      <c r="K161" s="17">
        <v>0.02</v>
      </c>
      <c r="L161" s="17">
        <v>0.61</v>
      </c>
      <c r="M161" s="17">
        <f t="shared" si="6"/>
        <v>1504.38</v>
      </c>
      <c r="N161" s="35">
        <f t="shared" si="7"/>
        <v>341464.27653598558</v>
      </c>
      <c r="O161" s="36">
        <f t="shared" si="8"/>
        <v>0.47122070161966007</v>
      </c>
      <c r="P161" s="44"/>
    </row>
    <row r="162" spans="1:16" x14ac:dyDescent="0.25">
      <c r="A162" s="17">
        <v>157</v>
      </c>
      <c r="B162" s="17">
        <v>4008.68</v>
      </c>
      <c r="C162" s="17">
        <v>132.43</v>
      </c>
      <c r="D162" s="17">
        <v>0.45</v>
      </c>
      <c r="E162" s="17">
        <v>118.18</v>
      </c>
      <c r="F162" s="17">
        <v>3530</v>
      </c>
      <c r="G162" s="17">
        <v>3986</v>
      </c>
      <c r="H162" s="17">
        <v>140.36000000000001</v>
      </c>
      <c r="I162" s="17">
        <v>51.14</v>
      </c>
      <c r="J162" s="17">
        <v>2.68</v>
      </c>
      <c r="K162" s="17">
        <v>0.37</v>
      </c>
      <c r="L162" s="17">
        <v>0.82</v>
      </c>
      <c r="M162" s="17">
        <f t="shared" si="6"/>
        <v>169.32</v>
      </c>
      <c r="N162" s="35">
        <f t="shared" si="7"/>
        <v>38432.265320645769</v>
      </c>
      <c r="O162" s="36">
        <f t="shared" si="8"/>
        <v>5.3036526142491158E-2</v>
      </c>
      <c r="P162" s="44"/>
    </row>
    <row r="163" spans="1:16" x14ac:dyDescent="0.25">
      <c r="A163" s="17">
        <v>158</v>
      </c>
      <c r="B163" s="17">
        <v>7659.08</v>
      </c>
      <c r="C163" s="17">
        <v>117.2</v>
      </c>
      <c r="D163" s="17">
        <v>0.19</v>
      </c>
      <c r="E163" s="17">
        <v>314.43</v>
      </c>
      <c r="F163" s="17">
        <v>850</v>
      </c>
      <c r="G163" s="17">
        <v>3989</v>
      </c>
      <c r="H163" s="17">
        <v>119.74</v>
      </c>
      <c r="I163" s="17">
        <v>38.880000000000003</v>
      </c>
      <c r="J163" s="17">
        <v>11.58</v>
      </c>
      <c r="K163" s="17">
        <v>0.09</v>
      </c>
      <c r="L163" s="17">
        <v>0.71</v>
      </c>
      <c r="M163" s="17">
        <f t="shared" si="6"/>
        <v>353.31</v>
      </c>
      <c r="N163" s="35">
        <f t="shared" si="7"/>
        <v>80194.328256776251</v>
      </c>
      <c r="O163" s="36">
        <f t="shared" si="8"/>
        <v>0.11066817299435122</v>
      </c>
      <c r="P163" s="44"/>
    </row>
    <row r="164" spans="1:16" x14ac:dyDescent="0.25">
      <c r="A164" s="17">
        <v>159</v>
      </c>
      <c r="B164" s="17">
        <v>36889.32</v>
      </c>
      <c r="C164" s="17">
        <v>57.57</v>
      </c>
      <c r="D164" s="17">
        <v>0.05</v>
      </c>
      <c r="E164" s="17">
        <v>1090.58</v>
      </c>
      <c r="F164" s="17">
        <v>2789</v>
      </c>
      <c r="G164" s="17">
        <v>4324</v>
      </c>
      <c r="H164" s="17">
        <v>49.93</v>
      </c>
      <c r="I164" s="17">
        <v>171.25</v>
      </c>
      <c r="J164" s="17">
        <v>8.0399999999999991</v>
      </c>
      <c r="K164" s="17">
        <v>0.12</v>
      </c>
      <c r="L164" s="17">
        <v>0.25</v>
      </c>
      <c r="M164" s="17">
        <f t="shared" si="6"/>
        <v>1261.83</v>
      </c>
      <c r="N164" s="35">
        <f t="shared" si="7"/>
        <v>286410.2607462228</v>
      </c>
      <c r="O164" s="36">
        <f t="shared" si="8"/>
        <v>0.39524615982978745</v>
      </c>
      <c r="P164" s="44"/>
    </row>
    <row r="165" spans="1:16" x14ac:dyDescent="0.25">
      <c r="A165" s="17">
        <v>160</v>
      </c>
      <c r="B165" s="17">
        <v>15412.8</v>
      </c>
      <c r="C165" s="17">
        <v>105.06</v>
      </c>
      <c r="D165" s="17">
        <v>0.09</v>
      </c>
      <c r="E165" s="17">
        <v>536.19000000000005</v>
      </c>
      <c r="F165" s="17">
        <v>634</v>
      </c>
      <c r="G165" s="17">
        <v>4005</v>
      </c>
      <c r="H165" s="17">
        <v>107.2</v>
      </c>
      <c r="I165" s="17">
        <v>163.93</v>
      </c>
      <c r="J165" s="17">
        <v>3.59</v>
      </c>
      <c r="K165" s="17">
        <v>0.28000000000000003</v>
      </c>
      <c r="L165" s="17">
        <v>0.27</v>
      </c>
      <c r="M165" s="17">
        <f t="shared" si="6"/>
        <v>700.12000000000012</v>
      </c>
      <c r="N165" s="35">
        <f t="shared" si="7"/>
        <v>158913.28606361043</v>
      </c>
      <c r="O165" s="36">
        <f t="shared" si="8"/>
        <v>0.21930033476778238</v>
      </c>
      <c r="P165" s="44"/>
    </row>
    <row r="166" spans="1:16" x14ac:dyDescent="0.25">
      <c r="A166" s="17">
        <v>161</v>
      </c>
      <c r="B166" s="17">
        <v>2217.2800000000002</v>
      </c>
      <c r="C166" s="17">
        <v>118.77</v>
      </c>
      <c r="D166" s="17">
        <v>0.46</v>
      </c>
      <c r="E166" s="17">
        <v>95.35</v>
      </c>
      <c r="F166" s="17">
        <v>2185</v>
      </c>
      <c r="G166" s="17">
        <v>4004</v>
      </c>
      <c r="H166" s="17">
        <v>115.87</v>
      </c>
      <c r="I166" s="17">
        <v>38.25</v>
      </c>
      <c r="J166" s="17">
        <v>3.47</v>
      </c>
      <c r="K166" s="17">
        <v>0.28999999999999998</v>
      </c>
      <c r="L166" s="17">
        <v>0.75</v>
      </c>
      <c r="M166" s="17">
        <f t="shared" si="6"/>
        <v>133.6</v>
      </c>
      <c r="N166" s="35">
        <f t="shared" si="7"/>
        <v>30324.537248040837</v>
      </c>
      <c r="O166" s="36">
        <f t="shared" si="8"/>
        <v>4.1847861402296349E-2</v>
      </c>
      <c r="P166" s="44"/>
    </row>
    <row r="167" spans="1:16" x14ac:dyDescent="0.25">
      <c r="A167" s="17">
        <v>162</v>
      </c>
      <c r="B167" s="17">
        <v>35456.199999999997</v>
      </c>
      <c r="C167" s="17">
        <v>126.01</v>
      </c>
      <c r="D167" s="17">
        <v>0.06</v>
      </c>
      <c r="E167" s="17">
        <v>876.85</v>
      </c>
      <c r="F167" s="17">
        <v>592</v>
      </c>
      <c r="G167" s="17">
        <v>4014</v>
      </c>
      <c r="H167" s="17">
        <v>119.68</v>
      </c>
      <c r="I167" s="17">
        <v>324.8</v>
      </c>
      <c r="J167" s="17">
        <v>2.64</v>
      </c>
      <c r="K167" s="17">
        <v>0.38</v>
      </c>
      <c r="L167" s="17">
        <v>0.18</v>
      </c>
      <c r="M167" s="17">
        <f t="shared" si="6"/>
        <v>1201.6500000000001</v>
      </c>
      <c r="N167" s="35">
        <f t="shared" si="7"/>
        <v>272750.60018045118</v>
      </c>
      <c r="O167" s="36">
        <f t="shared" si="8"/>
        <v>0.37639582824902262</v>
      </c>
      <c r="P167" s="44"/>
    </row>
    <row r="168" spans="1:16" x14ac:dyDescent="0.25">
      <c r="A168" s="17">
        <v>163</v>
      </c>
      <c r="B168" s="17">
        <v>7692.88</v>
      </c>
      <c r="C168" s="17">
        <v>150.94</v>
      </c>
      <c r="D168" s="17">
        <v>0.15</v>
      </c>
      <c r="E168" s="17">
        <v>223.49</v>
      </c>
      <c r="F168" s="17">
        <v>2336</v>
      </c>
      <c r="G168" s="17">
        <v>4025</v>
      </c>
      <c r="H168" s="17">
        <v>150.75</v>
      </c>
      <c r="I168" s="17">
        <v>56.97</v>
      </c>
      <c r="J168" s="17">
        <v>5.3</v>
      </c>
      <c r="K168" s="17">
        <v>0.19</v>
      </c>
      <c r="L168" s="17">
        <v>0.73</v>
      </c>
      <c r="M168" s="17">
        <f t="shared" si="6"/>
        <v>280.46000000000004</v>
      </c>
      <c r="N168" s="35">
        <f t="shared" si="7"/>
        <v>63658.830213963578</v>
      </c>
      <c r="O168" s="36">
        <f t="shared" si="8"/>
        <v>8.7849185695269727E-2</v>
      </c>
      <c r="P168" s="44"/>
    </row>
    <row r="169" spans="1:16" x14ac:dyDescent="0.25">
      <c r="A169" s="17">
        <v>164</v>
      </c>
      <c r="B169" s="17">
        <v>7043.92</v>
      </c>
      <c r="C169" s="17">
        <v>144.72999999999999</v>
      </c>
      <c r="D169" s="17">
        <v>0.15</v>
      </c>
      <c r="E169" s="17">
        <v>268.25</v>
      </c>
      <c r="F169" s="17">
        <v>4154</v>
      </c>
      <c r="G169" s="17">
        <v>4058</v>
      </c>
      <c r="H169" s="17">
        <v>146.46</v>
      </c>
      <c r="I169" s="17">
        <v>45.48</v>
      </c>
      <c r="J169" s="17">
        <v>8.73</v>
      </c>
      <c r="K169" s="17">
        <v>0.11</v>
      </c>
      <c r="L169" s="17">
        <v>0.62</v>
      </c>
      <c r="M169" s="17">
        <f t="shared" si="6"/>
        <v>313.73</v>
      </c>
      <c r="N169" s="35">
        <f t="shared" si="7"/>
        <v>71210.45711697494</v>
      </c>
      <c r="O169" s="36">
        <f t="shared" si="8"/>
        <v>9.8270430821425406E-2</v>
      </c>
      <c r="P169" s="44"/>
    </row>
    <row r="170" spans="1:16" x14ac:dyDescent="0.25">
      <c r="A170" s="17">
        <v>165</v>
      </c>
      <c r="B170" s="17">
        <v>7321.08</v>
      </c>
      <c r="C170" s="17">
        <v>28.79</v>
      </c>
      <c r="D170" s="17">
        <v>0.28999999999999998</v>
      </c>
      <c r="E170" s="17">
        <v>202.53</v>
      </c>
      <c r="F170" s="17">
        <v>5068</v>
      </c>
      <c r="G170" s="17">
        <v>4094</v>
      </c>
      <c r="H170" s="17">
        <v>29.2</v>
      </c>
      <c r="I170" s="17">
        <v>58.64</v>
      </c>
      <c r="J170" s="17">
        <v>4.46</v>
      </c>
      <c r="K170" s="17">
        <v>0.22</v>
      </c>
      <c r="L170" s="17">
        <v>0.76</v>
      </c>
      <c r="M170" s="17">
        <f t="shared" si="6"/>
        <v>261.17</v>
      </c>
      <c r="N170" s="35">
        <f t="shared" si="7"/>
        <v>59280.384678673843</v>
      </c>
      <c r="O170" s="36">
        <f t="shared" si="8"/>
        <v>8.1806930856569898E-2</v>
      </c>
      <c r="P170" s="44"/>
    </row>
    <row r="171" spans="1:16" x14ac:dyDescent="0.25">
      <c r="A171" s="17">
        <v>166</v>
      </c>
      <c r="B171" s="17">
        <v>19773</v>
      </c>
      <c r="C171" s="17">
        <v>95.23</v>
      </c>
      <c r="D171" s="17">
        <v>0.12</v>
      </c>
      <c r="E171" s="17">
        <v>593.77</v>
      </c>
      <c r="F171" s="17">
        <v>1774</v>
      </c>
      <c r="G171" s="17">
        <v>4096</v>
      </c>
      <c r="H171" s="17">
        <v>96.28</v>
      </c>
      <c r="I171" s="17">
        <v>81.209999999999994</v>
      </c>
      <c r="J171" s="17">
        <v>10.15</v>
      </c>
      <c r="K171" s="17">
        <v>0.1</v>
      </c>
      <c r="L171" s="17">
        <v>0.51</v>
      </c>
      <c r="M171" s="17">
        <f t="shared" si="6"/>
        <v>674.98</v>
      </c>
      <c r="N171" s="35">
        <f t="shared" si="7"/>
        <v>153207.00712337278</v>
      </c>
      <c r="O171" s="36">
        <f t="shared" si="8"/>
        <v>0.21142566983025443</v>
      </c>
      <c r="P171" s="44"/>
    </row>
    <row r="172" spans="1:16" x14ac:dyDescent="0.25">
      <c r="A172" s="17">
        <v>167</v>
      </c>
      <c r="B172" s="17">
        <v>41337.4</v>
      </c>
      <c r="C172" s="17">
        <v>177.07</v>
      </c>
      <c r="D172" s="17">
        <v>0.06</v>
      </c>
      <c r="E172" s="17">
        <v>714.91</v>
      </c>
      <c r="F172" s="17">
        <v>6438</v>
      </c>
      <c r="G172" s="17">
        <v>4103</v>
      </c>
      <c r="H172" s="17">
        <v>175.2</v>
      </c>
      <c r="I172" s="17">
        <v>342.59</v>
      </c>
      <c r="J172" s="17">
        <v>2.2799999999999998</v>
      </c>
      <c r="K172" s="17">
        <v>0.44</v>
      </c>
      <c r="L172" s="17">
        <v>0.25</v>
      </c>
      <c r="M172" s="17">
        <f t="shared" si="6"/>
        <v>1057.5</v>
      </c>
      <c r="N172" s="35">
        <f t="shared" si="7"/>
        <v>240031.42320211965</v>
      </c>
      <c r="O172" s="36">
        <f t="shared" si="8"/>
        <v>0.33124336401892512</v>
      </c>
      <c r="P172" s="44"/>
    </row>
    <row r="173" spans="1:16" x14ac:dyDescent="0.25">
      <c r="A173" s="17">
        <v>168</v>
      </c>
      <c r="B173" s="17">
        <v>19935.240000000002</v>
      </c>
      <c r="C173" s="17">
        <v>140.33000000000001</v>
      </c>
      <c r="D173" s="17">
        <v>0.13</v>
      </c>
      <c r="E173" s="17">
        <v>450.09</v>
      </c>
      <c r="F173" s="17">
        <v>2608</v>
      </c>
      <c r="G173" s="17">
        <v>4132</v>
      </c>
      <c r="H173" s="17">
        <v>139.69</v>
      </c>
      <c r="I173" s="17">
        <v>103</v>
      </c>
      <c r="J173" s="17">
        <v>5.74</v>
      </c>
      <c r="K173" s="17">
        <v>0.17</v>
      </c>
      <c r="L173" s="17">
        <v>0.55000000000000004</v>
      </c>
      <c r="M173" s="17">
        <f t="shared" si="6"/>
        <v>553.08999999999992</v>
      </c>
      <c r="N173" s="35">
        <f t="shared" si="7"/>
        <v>125540.40648591994</v>
      </c>
      <c r="O173" s="36">
        <f t="shared" si="8"/>
        <v>0.17324576095056951</v>
      </c>
      <c r="P173" s="44"/>
    </row>
    <row r="174" spans="1:16" x14ac:dyDescent="0.25">
      <c r="A174" s="17">
        <v>169</v>
      </c>
      <c r="B174" s="17">
        <v>19847.36</v>
      </c>
      <c r="C174" s="17">
        <v>67.180000000000007</v>
      </c>
      <c r="D174" s="17">
        <v>0.1</v>
      </c>
      <c r="E174" s="17">
        <v>596.41999999999996</v>
      </c>
      <c r="F174" s="17">
        <v>6316</v>
      </c>
      <c r="G174" s="17">
        <v>4345</v>
      </c>
      <c r="H174" s="17">
        <v>66.900000000000006</v>
      </c>
      <c r="I174" s="17">
        <v>204.71</v>
      </c>
      <c r="J174" s="17">
        <v>3.27</v>
      </c>
      <c r="K174" s="17">
        <v>0.31</v>
      </c>
      <c r="L174" s="17">
        <v>0.24</v>
      </c>
      <c r="M174" s="17">
        <f t="shared" si="6"/>
        <v>801.13</v>
      </c>
      <c r="N174" s="35">
        <f t="shared" si="7"/>
        <v>181840.54285571075</v>
      </c>
      <c r="O174" s="36">
        <f t="shared" si="8"/>
        <v>0.2509399491408808</v>
      </c>
      <c r="P174" s="44"/>
    </row>
    <row r="175" spans="1:16" x14ac:dyDescent="0.25">
      <c r="A175" s="17">
        <v>170</v>
      </c>
      <c r="B175" s="17">
        <v>2487.6799999999998</v>
      </c>
      <c r="C175" s="17">
        <v>28.97</v>
      </c>
      <c r="D175" s="17">
        <v>0.49</v>
      </c>
      <c r="E175" s="17">
        <v>108.14</v>
      </c>
      <c r="F175" s="17">
        <v>6322</v>
      </c>
      <c r="G175" s="17">
        <v>4207</v>
      </c>
      <c r="H175" s="17">
        <v>27.18</v>
      </c>
      <c r="I175" s="17">
        <v>28.54</v>
      </c>
      <c r="J175" s="17">
        <v>4.1500000000000004</v>
      </c>
      <c r="K175" s="17">
        <v>0.24</v>
      </c>
      <c r="L175" s="17">
        <v>0.88</v>
      </c>
      <c r="M175" s="17">
        <f t="shared" si="6"/>
        <v>136.68</v>
      </c>
      <c r="N175" s="35">
        <f t="shared" si="7"/>
        <v>31023.635861244176</v>
      </c>
      <c r="O175" s="36">
        <f t="shared" si="8"/>
        <v>4.281261748851696E-2</v>
      </c>
      <c r="P175" s="44"/>
    </row>
    <row r="176" spans="1:16" x14ac:dyDescent="0.25">
      <c r="A176" s="17">
        <v>171</v>
      </c>
      <c r="B176" s="17">
        <v>11850.28</v>
      </c>
      <c r="C176" s="17">
        <v>6.74</v>
      </c>
      <c r="D176" s="17">
        <v>0.14000000000000001</v>
      </c>
      <c r="E176" s="17">
        <v>480.58</v>
      </c>
      <c r="F176" s="17">
        <v>1884</v>
      </c>
      <c r="G176" s="17">
        <v>4223</v>
      </c>
      <c r="H176" s="17">
        <v>8.09</v>
      </c>
      <c r="I176" s="17">
        <v>68.16</v>
      </c>
      <c r="J176" s="17">
        <v>9.02</v>
      </c>
      <c r="K176" s="17">
        <v>0.11</v>
      </c>
      <c r="L176" s="17">
        <v>0.49</v>
      </c>
      <c r="M176" s="17">
        <f t="shared" si="6"/>
        <v>548.74</v>
      </c>
      <c r="N176" s="35">
        <f t="shared" si="7"/>
        <v>124553.04318480486</v>
      </c>
      <c r="O176" s="36">
        <f t="shared" si="8"/>
        <v>0.17188319959503071</v>
      </c>
      <c r="P176" s="44"/>
    </row>
    <row r="177" spans="1:16" x14ac:dyDescent="0.25">
      <c r="A177" s="17">
        <v>172</v>
      </c>
      <c r="B177" s="17">
        <v>30575.48</v>
      </c>
      <c r="C177" s="17">
        <v>112.03</v>
      </c>
      <c r="D177" s="17">
        <v>0.05</v>
      </c>
      <c r="E177" s="17">
        <v>934.86</v>
      </c>
      <c r="F177" s="17">
        <v>1626</v>
      </c>
      <c r="G177" s="17">
        <v>4194</v>
      </c>
      <c r="H177" s="17">
        <v>107.98</v>
      </c>
      <c r="I177" s="17">
        <v>140.88</v>
      </c>
      <c r="J177" s="17">
        <v>8.32</v>
      </c>
      <c r="K177" s="17">
        <v>0.12</v>
      </c>
      <c r="L177" s="17">
        <v>0.33</v>
      </c>
      <c r="M177" s="17">
        <f t="shared" si="6"/>
        <v>1075.74</v>
      </c>
      <c r="N177" s="35">
        <f t="shared" si="7"/>
        <v>244171.53966472641</v>
      </c>
      <c r="O177" s="36">
        <f t="shared" si="8"/>
        <v>0.33695672473732241</v>
      </c>
      <c r="P177" s="44"/>
    </row>
    <row r="178" spans="1:16" x14ac:dyDescent="0.25">
      <c r="A178" s="17">
        <v>173</v>
      </c>
      <c r="B178" s="17">
        <v>41898.480000000003</v>
      </c>
      <c r="C178" s="17">
        <v>62.52</v>
      </c>
      <c r="D178" s="17">
        <v>0.06</v>
      </c>
      <c r="E178" s="17">
        <v>750.18</v>
      </c>
      <c r="F178" s="17">
        <v>3168</v>
      </c>
      <c r="G178" s="17">
        <v>4456</v>
      </c>
      <c r="H178" s="17">
        <v>64.77</v>
      </c>
      <c r="I178" s="17">
        <v>409.64</v>
      </c>
      <c r="J178" s="17">
        <v>1.9</v>
      </c>
      <c r="K178" s="17">
        <v>0.53</v>
      </c>
      <c r="L178" s="17">
        <v>0.2</v>
      </c>
      <c r="M178" s="17">
        <f t="shared" si="6"/>
        <v>1159.82</v>
      </c>
      <c r="N178" s="35">
        <f t="shared" si="7"/>
        <v>263256.02388490061</v>
      </c>
      <c r="O178" s="36">
        <f t="shared" si="8"/>
        <v>0.36329331296116285</v>
      </c>
      <c r="P178" s="44"/>
    </row>
    <row r="179" spans="1:16" x14ac:dyDescent="0.25">
      <c r="A179" s="17">
        <v>174</v>
      </c>
      <c r="B179" s="17">
        <v>7517.12</v>
      </c>
      <c r="C179" s="17">
        <v>70.739999999999995</v>
      </c>
      <c r="D179" s="17">
        <v>0.19</v>
      </c>
      <c r="E179" s="17">
        <v>266.39999999999998</v>
      </c>
      <c r="F179" s="17">
        <v>4195</v>
      </c>
      <c r="G179" s="17">
        <v>4351</v>
      </c>
      <c r="H179" s="17">
        <v>65.19</v>
      </c>
      <c r="I179" s="17">
        <v>45.25</v>
      </c>
      <c r="J179" s="17">
        <v>7.88</v>
      </c>
      <c r="K179" s="17">
        <v>0.13</v>
      </c>
      <c r="L179" s="17">
        <v>0.73</v>
      </c>
      <c r="M179" s="17">
        <f t="shared" si="6"/>
        <v>311.64999999999998</v>
      </c>
      <c r="N179" s="35">
        <f t="shared" si="7"/>
        <v>70738.338572993453</v>
      </c>
      <c r="O179" s="36">
        <f t="shared" si="8"/>
        <v>9.7618907230730953E-2</v>
      </c>
      <c r="P179" s="44"/>
    </row>
    <row r="180" spans="1:16" x14ac:dyDescent="0.25">
      <c r="A180" s="17">
        <v>175</v>
      </c>
      <c r="B180" s="17">
        <v>6584.24</v>
      </c>
      <c r="C180" s="17">
        <v>119.67</v>
      </c>
      <c r="D180" s="17">
        <v>0.12</v>
      </c>
      <c r="E180" s="17">
        <v>276.05</v>
      </c>
      <c r="F180" s="17">
        <v>6004</v>
      </c>
      <c r="G180" s="17">
        <v>4280</v>
      </c>
      <c r="H180" s="17">
        <v>119.95</v>
      </c>
      <c r="I180" s="17">
        <v>45.01</v>
      </c>
      <c r="J180" s="17">
        <v>9.35</v>
      </c>
      <c r="K180" s="17">
        <v>0.11</v>
      </c>
      <c r="L180" s="17">
        <v>0.62</v>
      </c>
      <c r="M180" s="17">
        <f t="shared" si="6"/>
        <v>321.06</v>
      </c>
      <c r="N180" s="35">
        <f t="shared" si="7"/>
        <v>72874.221024371189</v>
      </c>
      <c r="O180" s="36">
        <f t="shared" si="8"/>
        <v>0.10056642501363224</v>
      </c>
      <c r="P180" s="44"/>
    </row>
    <row r="181" spans="1:16" x14ac:dyDescent="0.25">
      <c r="A181" s="17">
        <v>176</v>
      </c>
      <c r="B181" s="17">
        <v>15257.32</v>
      </c>
      <c r="C181" s="17">
        <v>118.13</v>
      </c>
      <c r="D181" s="17">
        <v>7.0000000000000007E-2</v>
      </c>
      <c r="E181" s="17">
        <v>472.15</v>
      </c>
      <c r="F181" s="17">
        <v>3217</v>
      </c>
      <c r="G181" s="17">
        <v>4310</v>
      </c>
      <c r="H181" s="17">
        <v>117.55</v>
      </c>
      <c r="I181" s="17">
        <v>82.22</v>
      </c>
      <c r="J181" s="17">
        <v>8.08</v>
      </c>
      <c r="K181" s="17">
        <v>0.12</v>
      </c>
      <c r="L181" s="17">
        <v>0.51</v>
      </c>
      <c r="M181" s="17">
        <f t="shared" si="6"/>
        <v>554.37</v>
      </c>
      <c r="N181" s="35">
        <f t="shared" si="7"/>
        <v>125830.94097452394</v>
      </c>
      <c r="O181" s="36">
        <f t="shared" si="8"/>
        <v>0.17364669854484302</v>
      </c>
      <c r="P181" s="44"/>
    </row>
    <row r="182" spans="1:16" x14ac:dyDescent="0.25">
      <c r="A182" s="17">
        <v>177</v>
      </c>
      <c r="B182" s="17">
        <v>7625.28</v>
      </c>
      <c r="C182" s="17">
        <v>178.41</v>
      </c>
      <c r="D182" s="17">
        <v>0.15</v>
      </c>
      <c r="E182" s="17">
        <v>242.3</v>
      </c>
      <c r="F182" s="17">
        <v>4059</v>
      </c>
      <c r="G182" s="17">
        <v>4334</v>
      </c>
      <c r="H182" s="17">
        <v>3.69</v>
      </c>
      <c r="I182" s="17">
        <v>44.55</v>
      </c>
      <c r="J182" s="17">
        <v>6.88</v>
      </c>
      <c r="K182" s="17">
        <v>0.15</v>
      </c>
      <c r="L182" s="17">
        <v>0.77</v>
      </c>
      <c r="M182" s="17">
        <f t="shared" si="6"/>
        <v>286.85000000000002</v>
      </c>
      <c r="N182" s="35">
        <f t="shared" si="7"/>
        <v>65109.232856291281</v>
      </c>
      <c r="O182" s="36">
        <f t="shared" si="8"/>
        <v>8.9850741341681958E-2</v>
      </c>
      <c r="P182" s="44"/>
    </row>
    <row r="183" spans="1:16" x14ac:dyDescent="0.25">
      <c r="A183" s="17">
        <v>178</v>
      </c>
      <c r="B183" s="17">
        <v>20374.64</v>
      </c>
      <c r="C183" s="17">
        <v>110.38</v>
      </c>
      <c r="D183" s="17">
        <v>7.0000000000000007E-2</v>
      </c>
      <c r="E183" s="17">
        <v>649.74</v>
      </c>
      <c r="F183" s="17">
        <v>4048</v>
      </c>
      <c r="G183" s="17">
        <v>4325</v>
      </c>
      <c r="H183" s="17">
        <v>109.89</v>
      </c>
      <c r="I183" s="17">
        <v>133.97999999999999</v>
      </c>
      <c r="J183" s="17">
        <v>5.83</v>
      </c>
      <c r="K183" s="17">
        <v>0.17</v>
      </c>
      <c r="L183" s="17">
        <v>0.32</v>
      </c>
      <c r="M183" s="17">
        <f t="shared" si="6"/>
        <v>783.72</v>
      </c>
      <c r="N183" s="35">
        <f t="shared" si="7"/>
        <v>177888.81985055812</v>
      </c>
      <c r="O183" s="36">
        <f t="shared" si="8"/>
        <v>0.2454865713937702</v>
      </c>
      <c r="P183" s="44"/>
    </row>
    <row r="184" spans="1:16" x14ac:dyDescent="0.25">
      <c r="A184" s="17">
        <v>179</v>
      </c>
      <c r="B184" s="17">
        <v>9058.4</v>
      </c>
      <c r="C184" s="17">
        <v>7.72</v>
      </c>
      <c r="D184" s="17">
        <v>0.18</v>
      </c>
      <c r="E184" s="17">
        <v>275.42</v>
      </c>
      <c r="F184" s="17">
        <v>5271</v>
      </c>
      <c r="G184" s="17">
        <v>4344</v>
      </c>
      <c r="H184" s="17">
        <v>7.59</v>
      </c>
      <c r="I184" s="17">
        <v>48.17</v>
      </c>
      <c r="J184" s="17">
        <v>7.05</v>
      </c>
      <c r="K184" s="17">
        <v>0.14000000000000001</v>
      </c>
      <c r="L184" s="17">
        <v>0.79</v>
      </c>
      <c r="M184" s="17">
        <f t="shared" si="6"/>
        <v>323.59000000000003</v>
      </c>
      <c r="N184" s="35">
        <f t="shared" si="7"/>
        <v>73448.480599502509</v>
      </c>
      <c r="O184" s="36">
        <f t="shared" si="8"/>
        <v>0.10135890322731346</v>
      </c>
      <c r="P184" s="44"/>
    </row>
    <row r="185" spans="1:16" x14ac:dyDescent="0.25">
      <c r="A185" s="17">
        <v>180</v>
      </c>
      <c r="B185" s="17">
        <v>5097.04</v>
      </c>
      <c r="C185" s="17">
        <v>122.7</v>
      </c>
      <c r="D185" s="17">
        <v>0.19</v>
      </c>
      <c r="E185" s="17">
        <v>240.34</v>
      </c>
      <c r="F185" s="17">
        <v>6077</v>
      </c>
      <c r="G185" s="17">
        <v>4355</v>
      </c>
      <c r="H185" s="17">
        <v>121.28</v>
      </c>
      <c r="I185" s="17">
        <v>41.05</v>
      </c>
      <c r="J185" s="17">
        <v>10.029999999999999</v>
      </c>
      <c r="K185" s="17">
        <v>0.1</v>
      </c>
      <c r="L185" s="17">
        <v>0.59</v>
      </c>
      <c r="M185" s="17">
        <f t="shared" si="6"/>
        <v>281.39</v>
      </c>
      <c r="N185" s="35">
        <f t="shared" si="7"/>
        <v>63869.921678339902</v>
      </c>
      <c r="O185" s="36">
        <f t="shared" si="8"/>
        <v>8.8140491916109065E-2</v>
      </c>
      <c r="P185" s="44"/>
    </row>
    <row r="186" spans="1:16" x14ac:dyDescent="0.25">
      <c r="A186" s="17">
        <v>181</v>
      </c>
      <c r="B186" s="17">
        <v>37984.44</v>
      </c>
      <c r="C186" s="17">
        <v>124.49</v>
      </c>
      <c r="D186" s="17">
        <v>0.04</v>
      </c>
      <c r="E186" s="17">
        <v>986.22</v>
      </c>
      <c r="F186" s="17">
        <v>2097</v>
      </c>
      <c r="G186" s="17">
        <v>4376</v>
      </c>
      <c r="H186" s="17">
        <v>125.45</v>
      </c>
      <c r="I186" s="17">
        <v>253.93</v>
      </c>
      <c r="J186" s="17">
        <v>4.57</v>
      </c>
      <c r="K186" s="17">
        <v>0.22</v>
      </c>
      <c r="L186" s="17">
        <v>0.2</v>
      </c>
      <c r="M186" s="17">
        <f t="shared" si="6"/>
        <v>1240.1500000000001</v>
      </c>
      <c r="N186" s="35">
        <f t="shared" si="7"/>
        <v>281489.33284549287</v>
      </c>
      <c r="O186" s="36">
        <f t="shared" si="8"/>
        <v>0.38845527932678015</v>
      </c>
      <c r="P186" s="44"/>
    </row>
    <row r="187" spans="1:16" x14ac:dyDescent="0.25">
      <c r="A187" s="17">
        <v>182</v>
      </c>
      <c r="B187" s="17">
        <v>26012.48</v>
      </c>
      <c r="C187" s="17">
        <v>73.23</v>
      </c>
      <c r="D187" s="17">
        <v>0.06</v>
      </c>
      <c r="E187" s="17">
        <v>642.85</v>
      </c>
      <c r="F187" s="17">
        <v>6229</v>
      </c>
      <c r="G187" s="17">
        <v>4648</v>
      </c>
      <c r="H187" s="17">
        <v>74.28</v>
      </c>
      <c r="I187" s="17">
        <v>230.3</v>
      </c>
      <c r="J187" s="17">
        <v>3.16</v>
      </c>
      <c r="K187" s="17">
        <v>0.32</v>
      </c>
      <c r="L187" s="17">
        <v>0.24</v>
      </c>
      <c r="M187" s="17">
        <f t="shared" si="6"/>
        <v>873.15000000000009</v>
      </c>
      <c r="N187" s="35">
        <f t="shared" si="7"/>
        <v>198187.6474410693</v>
      </c>
      <c r="O187" s="36">
        <f t="shared" si="8"/>
        <v>0.27349895346867564</v>
      </c>
      <c r="P187" s="44"/>
    </row>
    <row r="188" spans="1:16" x14ac:dyDescent="0.25">
      <c r="A188" s="17">
        <v>183</v>
      </c>
      <c r="B188" s="17">
        <v>25099.88</v>
      </c>
      <c r="C188" s="17">
        <v>158.36000000000001</v>
      </c>
      <c r="D188" s="17">
        <v>0.11</v>
      </c>
      <c r="E188" s="17">
        <v>569.99</v>
      </c>
      <c r="F188" s="17">
        <v>5012</v>
      </c>
      <c r="G188" s="17">
        <v>4447</v>
      </c>
      <c r="H188" s="17">
        <v>159.99</v>
      </c>
      <c r="I188" s="17">
        <v>167.01</v>
      </c>
      <c r="J188" s="17">
        <v>4.04</v>
      </c>
      <c r="K188" s="17">
        <v>0.25</v>
      </c>
      <c r="L188" s="17">
        <v>0.36</v>
      </c>
      <c r="M188" s="17">
        <f t="shared" si="6"/>
        <v>737</v>
      </c>
      <c r="N188" s="35">
        <f t="shared" si="7"/>
        <v>167284.31101651269</v>
      </c>
      <c r="O188" s="36">
        <f t="shared" si="8"/>
        <v>0.23085234920278749</v>
      </c>
    </row>
    <row r="189" spans="1:16" x14ac:dyDescent="0.25">
      <c r="A189" s="17">
        <v>184</v>
      </c>
      <c r="B189" s="17">
        <v>6320.6</v>
      </c>
      <c r="C189" s="17">
        <v>40.69</v>
      </c>
      <c r="D189" s="17">
        <v>0.25</v>
      </c>
      <c r="E189" s="17">
        <v>261.99</v>
      </c>
      <c r="F189" s="17">
        <v>1107</v>
      </c>
      <c r="G189" s="17">
        <v>4503</v>
      </c>
      <c r="H189" s="17">
        <v>40.17</v>
      </c>
      <c r="I189" s="17">
        <v>28.78</v>
      </c>
      <c r="J189" s="17">
        <v>10.35</v>
      </c>
      <c r="K189" s="17">
        <v>0.1</v>
      </c>
      <c r="L189" s="17">
        <v>0.87</v>
      </c>
      <c r="M189" s="17">
        <f t="shared" si="6"/>
        <v>290.77</v>
      </c>
      <c r="N189" s="35">
        <f t="shared" si="7"/>
        <v>65998.994727640966</v>
      </c>
      <c r="O189" s="36">
        <f t="shared" si="8"/>
        <v>9.1078612724144525E-2</v>
      </c>
    </row>
    <row r="190" spans="1:16" x14ac:dyDescent="0.25">
      <c r="A190" s="17">
        <v>185</v>
      </c>
      <c r="B190" s="17">
        <v>20002.84</v>
      </c>
      <c r="C190" s="17">
        <v>73.680000000000007</v>
      </c>
      <c r="D190" s="17">
        <v>0.09</v>
      </c>
      <c r="E190" s="17">
        <v>598.70000000000005</v>
      </c>
      <c r="F190" s="17">
        <v>6614</v>
      </c>
      <c r="G190" s="17">
        <v>4663</v>
      </c>
      <c r="H190" s="17">
        <v>72.819999999999993</v>
      </c>
      <c r="I190" s="17">
        <v>79.61</v>
      </c>
      <c r="J190" s="17">
        <v>10.57</v>
      </c>
      <c r="K190" s="17">
        <v>0.09</v>
      </c>
      <c r="L190" s="17">
        <v>0.52</v>
      </c>
      <c r="M190" s="17">
        <f t="shared" si="6"/>
        <v>678.31000000000006</v>
      </c>
      <c r="N190" s="35">
        <f t="shared" si="7"/>
        <v>153962.85075388159</v>
      </c>
      <c r="O190" s="36">
        <f t="shared" si="8"/>
        <v>0.21246873404035657</v>
      </c>
    </row>
    <row r="191" spans="1:16" x14ac:dyDescent="0.25">
      <c r="A191" s="17">
        <v>186</v>
      </c>
      <c r="B191" s="17">
        <v>12418.12</v>
      </c>
      <c r="C191" s="17">
        <v>33.83</v>
      </c>
      <c r="D191" s="17">
        <v>0.17</v>
      </c>
      <c r="E191" s="17">
        <v>364.76</v>
      </c>
      <c r="F191" s="17">
        <v>1220</v>
      </c>
      <c r="G191" s="17">
        <v>4527</v>
      </c>
      <c r="H191" s="17">
        <v>30.4</v>
      </c>
      <c r="I191" s="17">
        <v>56.38</v>
      </c>
      <c r="J191" s="17">
        <v>9.4600000000000009</v>
      </c>
      <c r="K191" s="17">
        <v>0.11</v>
      </c>
      <c r="L191" s="17">
        <v>0.66</v>
      </c>
      <c r="M191" s="17">
        <f t="shared" si="6"/>
        <v>421.14</v>
      </c>
      <c r="N191" s="35">
        <f t="shared" si="7"/>
        <v>95590.386352095185</v>
      </c>
      <c r="O191" s="36">
        <f t="shared" si="8"/>
        <v>0.13191473316589133</v>
      </c>
    </row>
    <row r="192" spans="1:16" x14ac:dyDescent="0.25">
      <c r="A192" s="17">
        <v>187</v>
      </c>
      <c r="B192" s="17">
        <v>29392.48</v>
      </c>
      <c r="C192" s="17">
        <v>138.16999999999999</v>
      </c>
      <c r="D192" s="17">
        <v>7.0000000000000007E-2</v>
      </c>
      <c r="E192" s="17">
        <v>816.81</v>
      </c>
      <c r="F192" s="17">
        <v>3490</v>
      </c>
      <c r="G192" s="17">
        <v>4477</v>
      </c>
      <c r="H192" s="17">
        <v>137.06</v>
      </c>
      <c r="I192" s="17">
        <v>169.69</v>
      </c>
      <c r="J192" s="17">
        <v>5.73</v>
      </c>
      <c r="K192" s="17">
        <v>0.17</v>
      </c>
      <c r="L192" s="17">
        <v>0.28999999999999998</v>
      </c>
      <c r="M192" s="17">
        <f t="shared" si="6"/>
        <v>986.5</v>
      </c>
      <c r="N192" s="35">
        <f t="shared" si="7"/>
        <v>223915.8382873674</v>
      </c>
      <c r="O192" s="36">
        <f t="shared" si="8"/>
        <v>0.309003856836567</v>
      </c>
    </row>
    <row r="193" spans="1:15" x14ac:dyDescent="0.25">
      <c r="A193" s="17">
        <v>188</v>
      </c>
      <c r="B193" s="17">
        <v>3380</v>
      </c>
      <c r="C193" s="17">
        <v>23.47</v>
      </c>
      <c r="D193" s="17">
        <v>0.28999999999999998</v>
      </c>
      <c r="E193" s="17">
        <v>107.86</v>
      </c>
      <c r="F193" s="17">
        <v>5447</v>
      </c>
      <c r="G193" s="17">
        <v>4491</v>
      </c>
      <c r="H193" s="17">
        <v>15.38</v>
      </c>
      <c r="I193" s="17">
        <v>50.47</v>
      </c>
      <c r="J193" s="17">
        <v>2.5299999999999998</v>
      </c>
      <c r="K193" s="17">
        <v>0.4</v>
      </c>
      <c r="L193" s="17">
        <v>0.76</v>
      </c>
      <c r="M193" s="17">
        <f t="shared" si="6"/>
        <v>158.32999999999998</v>
      </c>
      <c r="N193" s="35">
        <f t="shared" si="7"/>
        <v>35937.754359897495</v>
      </c>
      <c r="O193" s="36">
        <f t="shared" si="8"/>
        <v>4.9594101016658537E-2</v>
      </c>
    </row>
    <row r="194" spans="1:15" x14ac:dyDescent="0.25">
      <c r="A194" s="17">
        <v>189</v>
      </c>
      <c r="B194" s="17">
        <v>21239.919999999998</v>
      </c>
      <c r="C194" s="17">
        <v>126.06</v>
      </c>
      <c r="D194" s="17">
        <v>0.08</v>
      </c>
      <c r="E194" s="17">
        <v>647.45000000000005</v>
      </c>
      <c r="F194" s="17">
        <v>2662</v>
      </c>
      <c r="G194" s="17">
        <v>4484</v>
      </c>
      <c r="H194" s="17">
        <v>121.2</v>
      </c>
      <c r="I194" s="17">
        <v>283.19</v>
      </c>
      <c r="J194" s="17">
        <v>2.5499999999999998</v>
      </c>
      <c r="K194" s="17">
        <v>0.39</v>
      </c>
      <c r="L194" s="17">
        <v>0.17</v>
      </c>
      <c r="M194" s="17">
        <f t="shared" si="6"/>
        <v>930.6400000000001</v>
      </c>
      <c r="N194" s="35">
        <f t="shared" si="7"/>
        <v>211236.73162063418</v>
      </c>
      <c r="O194" s="36">
        <f t="shared" si="8"/>
        <v>0.29150668963647514</v>
      </c>
    </row>
    <row r="195" spans="1:15" x14ac:dyDescent="0.25">
      <c r="A195" s="17">
        <v>190</v>
      </c>
      <c r="B195" s="17">
        <v>22869.08</v>
      </c>
      <c r="C195" s="17">
        <v>48.64</v>
      </c>
      <c r="D195" s="17">
        <v>0.08</v>
      </c>
      <c r="E195" s="17">
        <v>930.41</v>
      </c>
      <c r="F195" s="17">
        <v>5763</v>
      </c>
      <c r="G195" s="17">
        <v>4773</v>
      </c>
      <c r="H195" s="17">
        <v>48.74</v>
      </c>
      <c r="I195" s="17">
        <v>29.28</v>
      </c>
      <c r="J195" s="17">
        <v>37.15</v>
      </c>
      <c r="K195" s="17">
        <v>0.03</v>
      </c>
      <c r="L195" s="17">
        <v>0.86</v>
      </c>
      <c r="M195" s="17">
        <f t="shared" si="6"/>
        <v>959.68999999999994</v>
      </c>
      <c r="N195" s="35">
        <f t="shared" si="7"/>
        <v>217830.50263152926</v>
      </c>
      <c r="O195" s="36">
        <f t="shared" si="8"/>
        <v>0.30060609363151036</v>
      </c>
    </row>
    <row r="196" spans="1:15" x14ac:dyDescent="0.25">
      <c r="A196" s="17">
        <v>191</v>
      </c>
      <c r="B196" s="17">
        <v>6658.6</v>
      </c>
      <c r="C196" s="17">
        <v>5.92</v>
      </c>
      <c r="D196" s="17">
        <v>0.21</v>
      </c>
      <c r="E196" s="17">
        <v>222.52</v>
      </c>
      <c r="F196" s="17">
        <v>5371</v>
      </c>
      <c r="G196" s="17">
        <v>4529</v>
      </c>
      <c r="H196" s="17">
        <v>6.71</v>
      </c>
      <c r="I196" s="17">
        <v>44.91</v>
      </c>
      <c r="J196" s="17">
        <v>6.15</v>
      </c>
      <c r="K196" s="17">
        <v>0.16</v>
      </c>
      <c r="L196" s="17">
        <v>0.76</v>
      </c>
      <c r="M196" s="17">
        <f t="shared" si="6"/>
        <v>267.43</v>
      </c>
      <c r="N196" s="35">
        <f t="shared" si="7"/>
        <v>60701.279912002705</v>
      </c>
      <c r="O196" s="36">
        <f t="shared" si="8"/>
        <v>8.3767766278563721E-2</v>
      </c>
    </row>
    <row r="197" spans="1:15" x14ac:dyDescent="0.25">
      <c r="A197" s="17">
        <v>192</v>
      </c>
      <c r="B197" s="17">
        <v>3711.24</v>
      </c>
      <c r="C197" s="17">
        <v>175.73</v>
      </c>
      <c r="D197" s="17">
        <v>0.23</v>
      </c>
      <c r="E197" s="17">
        <v>125.5</v>
      </c>
      <c r="F197" s="17">
        <v>3393</v>
      </c>
      <c r="G197" s="17">
        <v>4540</v>
      </c>
      <c r="H197" s="17">
        <v>166.83</v>
      </c>
      <c r="I197" s="17">
        <v>44.16</v>
      </c>
      <c r="J197" s="17">
        <v>3.39</v>
      </c>
      <c r="K197" s="17">
        <v>0.28999999999999998</v>
      </c>
      <c r="L197" s="17">
        <v>0.81</v>
      </c>
      <c r="M197" s="17">
        <f t="shared" si="6"/>
        <v>169.66</v>
      </c>
      <c r="N197" s="35">
        <f t="shared" si="7"/>
        <v>38509.438544181197</v>
      </c>
      <c r="O197" s="36">
        <f t="shared" si="8"/>
        <v>5.3143025190970049E-2</v>
      </c>
    </row>
    <row r="198" spans="1:15" x14ac:dyDescent="0.25">
      <c r="A198" s="17">
        <v>193</v>
      </c>
      <c r="B198" s="17">
        <v>22429.68</v>
      </c>
      <c r="C198" s="17">
        <v>138.78</v>
      </c>
      <c r="D198" s="17">
        <v>0.09</v>
      </c>
      <c r="E198" s="17">
        <v>669.85</v>
      </c>
      <c r="F198" s="17">
        <v>4166</v>
      </c>
      <c r="G198" s="17">
        <v>4540</v>
      </c>
      <c r="H198" s="17">
        <v>137.52000000000001</v>
      </c>
      <c r="I198" s="17">
        <v>75.010000000000005</v>
      </c>
      <c r="J198" s="17">
        <v>15.62</v>
      </c>
      <c r="K198" s="17">
        <v>0.06</v>
      </c>
      <c r="L198" s="17">
        <v>0.56999999999999995</v>
      </c>
      <c r="M198" s="17">
        <f t="shared" si="6"/>
        <v>744.86</v>
      </c>
      <c r="N198" s="35">
        <f t="shared" si="7"/>
        <v>169068.37436059653</v>
      </c>
      <c r="O198" s="36">
        <f t="shared" si="8"/>
        <v>0.2333143566176232</v>
      </c>
    </row>
    <row r="199" spans="1:15" x14ac:dyDescent="0.25">
      <c r="A199" s="17">
        <v>194</v>
      </c>
      <c r="B199" s="17">
        <v>24396.84</v>
      </c>
      <c r="C199" s="17">
        <v>72.75</v>
      </c>
      <c r="D199" s="17">
        <v>7.0000000000000007E-2</v>
      </c>
      <c r="E199" s="17">
        <v>560.74</v>
      </c>
      <c r="F199" s="17">
        <v>6448</v>
      </c>
      <c r="G199" s="17">
        <v>4773</v>
      </c>
      <c r="H199" s="17">
        <v>71.900000000000006</v>
      </c>
      <c r="I199" s="17">
        <v>250.16</v>
      </c>
      <c r="J199" s="17">
        <v>2.5499999999999998</v>
      </c>
      <c r="K199" s="17">
        <v>0.39</v>
      </c>
      <c r="L199" s="17">
        <v>0.24</v>
      </c>
      <c r="M199" s="17">
        <f t="shared" ref="M199:M262" si="9">E199+I199</f>
        <v>810.9</v>
      </c>
      <c r="N199" s="35">
        <f t="shared" ref="N199:N262" si="10">PI()*8.5^2*M199</f>
        <v>184058.13813200835</v>
      </c>
      <c r="O199" s="36">
        <f t="shared" ref="O199:O262" si="11">0.00000138*N199</f>
        <v>0.25400023062217147</v>
      </c>
    </row>
    <row r="200" spans="1:15" x14ac:dyDescent="0.25">
      <c r="A200" s="17">
        <v>195</v>
      </c>
      <c r="B200" s="17">
        <v>14385.28</v>
      </c>
      <c r="C200" s="17">
        <v>115.14</v>
      </c>
      <c r="D200" s="17">
        <v>0.09</v>
      </c>
      <c r="E200" s="17">
        <v>522.45000000000005</v>
      </c>
      <c r="F200" s="17">
        <v>1006</v>
      </c>
      <c r="G200" s="17">
        <v>4572</v>
      </c>
      <c r="H200" s="17">
        <v>114.4</v>
      </c>
      <c r="I200" s="17">
        <v>104.08</v>
      </c>
      <c r="J200" s="17">
        <v>6.3</v>
      </c>
      <c r="K200" s="17">
        <v>0.16</v>
      </c>
      <c r="L200" s="17">
        <v>0.34</v>
      </c>
      <c r="M200" s="17">
        <f t="shared" si="9"/>
        <v>626.53000000000009</v>
      </c>
      <c r="N200" s="35">
        <f t="shared" si="10"/>
        <v>142209.82276957357</v>
      </c>
      <c r="O200" s="36">
        <f t="shared" si="11"/>
        <v>0.1962495554220115</v>
      </c>
    </row>
    <row r="201" spans="1:15" x14ac:dyDescent="0.25">
      <c r="A201" s="17">
        <v>196</v>
      </c>
      <c r="B201" s="17">
        <v>2798.64</v>
      </c>
      <c r="C201" s="17">
        <v>29.8</v>
      </c>
      <c r="D201" s="17">
        <v>0.23</v>
      </c>
      <c r="E201" s="17">
        <v>98.11</v>
      </c>
      <c r="F201" s="17">
        <v>4468</v>
      </c>
      <c r="G201" s="17">
        <v>4600</v>
      </c>
      <c r="H201" s="17">
        <v>32.01</v>
      </c>
      <c r="I201" s="17">
        <v>46.8</v>
      </c>
      <c r="J201" s="17">
        <v>2.7</v>
      </c>
      <c r="K201" s="17">
        <v>0.37</v>
      </c>
      <c r="L201" s="17">
        <v>0.75</v>
      </c>
      <c r="M201" s="17">
        <f t="shared" si="9"/>
        <v>144.91</v>
      </c>
      <c r="N201" s="35">
        <f t="shared" si="10"/>
        <v>32891.681830940099</v>
      </c>
      <c r="O201" s="36">
        <f t="shared" si="11"/>
        <v>4.5390520926697334E-2</v>
      </c>
    </row>
    <row r="202" spans="1:15" x14ac:dyDescent="0.25">
      <c r="A202" s="17">
        <v>197</v>
      </c>
      <c r="B202" s="17">
        <v>1764.36</v>
      </c>
      <c r="C202" s="17">
        <v>49.54</v>
      </c>
      <c r="D202" s="17">
        <v>0.65</v>
      </c>
      <c r="E202" s="17">
        <v>78</v>
      </c>
      <c r="F202" s="17">
        <v>6303</v>
      </c>
      <c r="G202" s="17">
        <v>4646</v>
      </c>
      <c r="H202" s="17">
        <v>53.13</v>
      </c>
      <c r="I202" s="17">
        <v>28.86</v>
      </c>
      <c r="J202" s="17">
        <v>2.94</v>
      </c>
      <c r="K202" s="17">
        <v>0.34</v>
      </c>
      <c r="L202" s="17">
        <v>0.89</v>
      </c>
      <c r="M202" s="17">
        <f t="shared" si="9"/>
        <v>106.86</v>
      </c>
      <c r="N202" s="35">
        <f t="shared" si="10"/>
        <v>24255.090197048234</v>
      </c>
      <c r="O202" s="36">
        <f t="shared" si="11"/>
        <v>3.3472024471926563E-2</v>
      </c>
    </row>
    <row r="203" spans="1:15" x14ac:dyDescent="0.25">
      <c r="A203" s="17">
        <v>198</v>
      </c>
      <c r="B203" s="17">
        <v>2629.64</v>
      </c>
      <c r="C203" s="17">
        <v>78.11</v>
      </c>
      <c r="D203" s="17">
        <v>0.48</v>
      </c>
      <c r="E203" s="17">
        <v>91.44</v>
      </c>
      <c r="F203" s="17">
        <v>5471</v>
      </c>
      <c r="G203" s="17">
        <v>4657</v>
      </c>
      <c r="H203" s="17">
        <v>75.17</v>
      </c>
      <c r="I203" s="17">
        <v>40.79</v>
      </c>
      <c r="J203" s="17">
        <v>2.54</v>
      </c>
      <c r="K203" s="17">
        <v>0.39</v>
      </c>
      <c r="L203" s="17">
        <v>0.83</v>
      </c>
      <c r="M203" s="17">
        <f t="shared" si="9"/>
        <v>132.22999999999999</v>
      </c>
      <c r="N203" s="35">
        <f t="shared" si="10"/>
        <v>30013.574553206883</v>
      </c>
      <c r="O203" s="36">
        <f t="shared" si="11"/>
        <v>4.1418732883425499E-2</v>
      </c>
    </row>
    <row r="204" spans="1:15" x14ac:dyDescent="0.25">
      <c r="A204" s="17">
        <v>199</v>
      </c>
      <c r="B204" s="17">
        <v>25775.88</v>
      </c>
      <c r="C204" s="17">
        <v>123.08</v>
      </c>
      <c r="D204" s="17">
        <v>0.08</v>
      </c>
      <c r="E204" s="17">
        <v>662.61</v>
      </c>
      <c r="F204" s="17">
        <v>4512</v>
      </c>
      <c r="G204" s="17">
        <v>4645</v>
      </c>
      <c r="H204" s="17">
        <v>121.2</v>
      </c>
      <c r="I204" s="17">
        <v>98.35</v>
      </c>
      <c r="J204" s="17">
        <v>9.5399999999999991</v>
      </c>
      <c r="K204" s="17">
        <v>0.1</v>
      </c>
      <c r="L204" s="17">
        <v>0.51</v>
      </c>
      <c r="M204" s="17">
        <f t="shared" si="9"/>
        <v>760.96</v>
      </c>
      <c r="N204" s="35">
        <f t="shared" si="10"/>
        <v>172722.75347506854</v>
      </c>
      <c r="O204" s="36">
        <f t="shared" si="11"/>
        <v>0.23835739979559459</v>
      </c>
    </row>
    <row r="205" spans="1:15" x14ac:dyDescent="0.25">
      <c r="A205" s="17">
        <v>200</v>
      </c>
      <c r="B205" s="17">
        <v>12891.32</v>
      </c>
      <c r="C205" s="17">
        <v>91.57</v>
      </c>
      <c r="D205" s="17">
        <v>0.2</v>
      </c>
      <c r="E205" s="17">
        <v>388.11</v>
      </c>
      <c r="F205" s="17">
        <v>2915</v>
      </c>
      <c r="G205" s="17">
        <v>4659</v>
      </c>
      <c r="H205" s="17">
        <v>93.46</v>
      </c>
      <c r="I205" s="17">
        <v>63.24</v>
      </c>
      <c r="J205" s="17">
        <v>8.58</v>
      </c>
      <c r="K205" s="17">
        <v>0.12</v>
      </c>
      <c r="L205" s="17">
        <v>0.61</v>
      </c>
      <c r="M205" s="17">
        <f t="shared" si="9"/>
        <v>451.35</v>
      </c>
      <c r="N205" s="35">
        <f t="shared" si="10"/>
        <v>102447.45424328766</v>
      </c>
      <c r="O205" s="36">
        <f t="shared" si="11"/>
        <v>0.14137748685573698</v>
      </c>
    </row>
    <row r="206" spans="1:15" x14ac:dyDescent="0.25">
      <c r="A206" s="17">
        <v>201</v>
      </c>
      <c r="B206" s="17">
        <v>30893.200000000001</v>
      </c>
      <c r="C206" s="17">
        <v>172.39</v>
      </c>
      <c r="D206" s="17">
        <v>7.0000000000000007E-2</v>
      </c>
      <c r="E206" s="17">
        <v>924.43</v>
      </c>
      <c r="F206" s="17">
        <v>3096</v>
      </c>
      <c r="G206" s="17">
        <v>4711</v>
      </c>
      <c r="H206" s="17">
        <v>162.99</v>
      </c>
      <c r="I206" s="17">
        <v>144.57</v>
      </c>
      <c r="J206" s="17">
        <v>7.6</v>
      </c>
      <c r="K206" s="17">
        <v>0.13</v>
      </c>
      <c r="L206" s="17">
        <v>0.28000000000000003</v>
      </c>
      <c r="M206" s="17">
        <f t="shared" si="9"/>
        <v>1069</v>
      </c>
      <c r="N206" s="35">
        <f t="shared" si="10"/>
        <v>242641.69399817107</v>
      </c>
      <c r="O206" s="36">
        <f t="shared" si="11"/>
        <v>0.33484553771747605</v>
      </c>
    </row>
    <row r="207" spans="1:15" x14ac:dyDescent="0.25">
      <c r="A207" s="17">
        <v>202</v>
      </c>
      <c r="B207" s="17">
        <v>16251.04</v>
      </c>
      <c r="C207" s="17">
        <v>90.02</v>
      </c>
      <c r="D207" s="17">
        <v>0.12</v>
      </c>
      <c r="E207" s="17">
        <v>473.38</v>
      </c>
      <c r="F207" s="17">
        <v>5601</v>
      </c>
      <c r="G207" s="17">
        <v>4916</v>
      </c>
      <c r="H207" s="17">
        <v>88.43</v>
      </c>
      <c r="I207" s="17">
        <v>72.62</v>
      </c>
      <c r="J207" s="17">
        <v>8.39</v>
      </c>
      <c r="K207" s="17">
        <v>0.12</v>
      </c>
      <c r="L207" s="17">
        <v>0.57999999999999996</v>
      </c>
      <c r="M207" s="17">
        <f t="shared" si="9"/>
        <v>546</v>
      </c>
      <c r="N207" s="35">
        <f t="shared" si="10"/>
        <v>123931.11779513695</v>
      </c>
      <c r="O207" s="36">
        <f t="shared" si="11"/>
        <v>0.17102494255728898</v>
      </c>
    </row>
    <row r="208" spans="1:15" x14ac:dyDescent="0.25">
      <c r="A208" s="17">
        <v>203</v>
      </c>
      <c r="B208" s="17">
        <v>41830.879999999997</v>
      </c>
      <c r="C208" s="17">
        <v>57.07</v>
      </c>
      <c r="D208" s="17">
        <v>0.05</v>
      </c>
      <c r="E208" s="17">
        <v>983.34</v>
      </c>
      <c r="F208" s="17">
        <v>6400</v>
      </c>
      <c r="G208" s="17">
        <v>5060</v>
      </c>
      <c r="H208" s="17">
        <v>58.07</v>
      </c>
      <c r="I208" s="17">
        <v>236.33</v>
      </c>
      <c r="J208" s="17">
        <v>4.7300000000000004</v>
      </c>
      <c r="K208" s="17">
        <v>0.21</v>
      </c>
      <c r="L208" s="17">
        <v>0.25</v>
      </c>
      <c r="M208" s="17">
        <f t="shared" si="9"/>
        <v>1219.67</v>
      </c>
      <c r="N208" s="35">
        <f t="shared" si="10"/>
        <v>276840.7810278291</v>
      </c>
      <c r="O208" s="36">
        <f t="shared" si="11"/>
        <v>0.38204027781840416</v>
      </c>
    </row>
    <row r="209" spans="1:15" x14ac:dyDescent="0.25">
      <c r="A209" s="17">
        <v>204</v>
      </c>
      <c r="B209" s="17">
        <v>12343.76</v>
      </c>
      <c r="C209" s="17">
        <v>161.38</v>
      </c>
      <c r="D209" s="17">
        <v>0.12</v>
      </c>
      <c r="E209" s="17">
        <v>332.5</v>
      </c>
      <c r="F209" s="17">
        <v>2746</v>
      </c>
      <c r="G209" s="17">
        <v>4765</v>
      </c>
      <c r="H209" s="17">
        <v>164.12</v>
      </c>
      <c r="I209" s="17">
        <v>107.76</v>
      </c>
      <c r="J209" s="17">
        <v>4.4800000000000004</v>
      </c>
      <c r="K209" s="17">
        <v>0.22</v>
      </c>
      <c r="L209" s="17">
        <v>0.47</v>
      </c>
      <c r="M209" s="17">
        <f t="shared" si="9"/>
        <v>440.26</v>
      </c>
      <c r="N209" s="35">
        <f t="shared" si="10"/>
        <v>99930.245275617199</v>
      </c>
      <c r="O209" s="36">
        <f t="shared" si="11"/>
        <v>0.13790373848035173</v>
      </c>
    </row>
    <row r="210" spans="1:15" x14ac:dyDescent="0.25">
      <c r="A210" s="17">
        <v>205</v>
      </c>
      <c r="B210" s="17">
        <v>44622.76</v>
      </c>
      <c r="C210" s="17">
        <v>15.6</v>
      </c>
      <c r="D210" s="17">
        <v>0.05</v>
      </c>
      <c r="E210" s="17">
        <v>1045.94</v>
      </c>
      <c r="F210" s="17">
        <v>2758</v>
      </c>
      <c r="G210" s="17">
        <v>4945</v>
      </c>
      <c r="H210" s="17">
        <v>9.3000000000000007</v>
      </c>
      <c r="I210" s="17">
        <v>321.14</v>
      </c>
      <c r="J210" s="17">
        <v>3.7</v>
      </c>
      <c r="K210" s="17">
        <v>0.27</v>
      </c>
      <c r="L210" s="17">
        <v>0.2</v>
      </c>
      <c r="M210" s="17">
        <f t="shared" si="9"/>
        <v>1367.08</v>
      </c>
      <c r="N210" s="35">
        <f t="shared" si="10"/>
        <v>310299.91303182382</v>
      </c>
      <c r="O210" s="36">
        <f t="shared" si="11"/>
        <v>0.42821387998391686</v>
      </c>
    </row>
    <row r="211" spans="1:15" x14ac:dyDescent="0.25">
      <c r="A211" s="17">
        <v>206</v>
      </c>
      <c r="B211" s="17">
        <v>2731.04</v>
      </c>
      <c r="C211" s="17">
        <v>122.36</v>
      </c>
      <c r="D211" s="17">
        <v>0.28000000000000003</v>
      </c>
      <c r="E211" s="17">
        <v>93.2</v>
      </c>
      <c r="F211" s="17">
        <v>4100</v>
      </c>
      <c r="G211" s="17">
        <v>4806</v>
      </c>
      <c r="H211" s="17">
        <v>120.14</v>
      </c>
      <c r="I211" s="17">
        <v>44.71</v>
      </c>
      <c r="J211" s="17">
        <v>2.46</v>
      </c>
      <c r="K211" s="17">
        <v>0.41</v>
      </c>
      <c r="L211" s="17">
        <v>0.79</v>
      </c>
      <c r="M211" s="17">
        <f t="shared" si="9"/>
        <v>137.91</v>
      </c>
      <c r="N211" s="35">
        <f t="shared" si="10"/>
        <v>31302.821346387063</v>
      </c>
      <c r="O211" s="36">
        <f t="shared" si="11"/>
        <v>4.3197893458014142E-2</v>
      </c>
    </row>
    <row r="212" spans="1:15" x14ac:dyDescent="0.25">
      <c r="A212" s="17">
        <v>207</v>
      </c>
      <c r="B212" s="17">
        <v>36017.279999999999</v>
      </c>
      <c r="C212" s="17">
        <v>109.02</v>
      </c>
      <c r="D212" s="17">
        <v>0.08</v>
      </c>
      <c r="E212" s="17">
        <v>908.71</v>
      </c>
      <c r="F212" s="17">
        <v>982</v>
      </c>
      <c r="G212" s="17">
        <v>4806</v>
      </c>
      <c r="H212" s="17">
        <v>111.13</v>
      </c>
      <c r="I212" s="17">
        <v>209.54</v>
      </c>
      <c r="J212" s="17">
        <v>4.9400000000000004</v>
      </c>
      <c r="K212" s="17">
        <v>0.2</v>
      </c>
      <c r="L212" s="17">
        <v>0.27</v>
      </c>
      <c r="M212" s="17">
        <f t="shared" si="9"/>
        <v>1118.25</v>
      </c>
      <c r="N212" s="35">
        <f t="shared" si="10"/>
        <v>253820.4624073478</v>
      </c>
      <c r="O212" s="36">
        <f t="shared" si="11"/>
        <v>0.35027223812213992</v>
      </c>
    </row>
    <row r="213" spans="1:15" x14ac:dyDescent="0.25">
      <c r="A213" s="17">
        <v>208</v>
      </c>
      <c r="B213" s="17">
        <v>3738.28</v>
      </c>
      <c r="C213" s="17">
        <v>97.46</v>
      </c>
      <c r="D213" s="17">
        <v>0.37</v>
      </c>
      <c r="E213" s="17">
        <v>159.09</v>
      </c>
      <c r="F213" s="17">
        <v>3253</v>
      </c>
      <c r="G213" s="17">
        <v>4835</v>
      </c>
      <c r="H213" s="17">
        <v>101.31</v>
      </c>
      <c r="I213" s="17">
        <v>27.44</v>
      </c>
      <c r="J213" s="17">
        <v>6.34</v>
      </c>
      <c r="K213" s="17">
        <v>0.16</v>
      </c>
      <c r="L213" s="17">
        <v>0.91</v>
      </c>
      <c r="M213" s="17">
        <f t="shared" si="9"/>
        <v>186.53</v>
      </c>
      <c r="N213" s="35">
        <f t="shared" si="10"/>
        <v>42338.592311954024</v>
      </c>
      <c r="O213" s="36">
        <f t="shared" si="11"/>
        <v>5.8427257390496548E-2</v>
      </c>
    </row>
    <row r="214" spans="1:15" x14ac:dyDescent="0.25">
      <c r="A214" s="17">
        <v>209</v>
      </c>
      <c r="B214" s="17">
        <v>7970.04</v>
      </c>
      <c r="C214" s="17">
        <v>118.36</v>
      </c>
      <c r="D214" s="17">
        <v>0.13</v>
      </c>
      <c r="E214" s="17">
        <v>364.17</v>
      </c>
      <c r="F214" s="17">
        <v>1518</v>
      </c>
      <c r="G214" s="17">
        <v>4844</v>
      </c>
      <c r="H214" s="17">
        <v>118.58</v>
      </c>
      <c r="I214" s="17">
        <v>40.909999999999997</v>
      </c>
      <c r="J214" s="17">
        <v>14.4</v>
      </c>
      <c r="K214" s="17">
        <v>7.0000000000000007E-2</v>
      </c>
      <c r="L214" s="17">
        <v>0.56000000000000005</v>
      </c>
      <c r="M214" s="17">
        <f t="shared" si="9"/>
        <v>405.08000000000004</v>
      </c>
      <c r="N214" s="35">
        <f t="shared" si="10"/>
        <v>91945.086440392086</v>
      </c>
      <c r="O214" s="36">
        <f t="shared" si="11"/>
        <v>0.12688421928774107</v>
      </c>
    </row>
    <row r="215" spans="1:15" x14ac:dyDescent="0.25">
      <c r="A215" s="17">
        <v>210</v>
      </c>
      <c r="B215" s="17">
        <v>27986.400000000001</v>
      </c>
      <c r="C215" s="17">
        <v>162.88</v>
      </c>
      <c r="D215" s="17">
        <v>0.09</v>
      </c>
      <c r="E215" s="17">
        <v>781.98</v>
      </c>
      <c r="F215" s="17">
        <v>5301</v>
      </c>
      <c r="G215" s="17">
        <v>4849</v>
      </c>
      <c r="H215" s="17">
        <v>165.36</v>
      </c>
      <c r="I215" s="17">
        <v>111.05</v>
      </c>
      <c r="J215" s="17">
        <v>9.1999999999999993</v>
      </c>
      <c r="K215" s="17">
        <v>0.11</v>
      </c>
      <c r="L215" s="17">
        <v>0.45</v>
      </c>
      <c r="M215" s="17">
        <f t="shared" si="9"/>
        <v>893.03</v>
      </c>
      <c r="N215" s="35">
        <f t="shared" si="10"/>
        <v>202700.01121719991</v>
      </c>
      <c r="O215" s="36">
        <f t="shared" si="11"/>
        <v>0.27972601547973586</v>
      </c>
    </row>
    <row r="216" spans="1:15" x14ac:dyDescent="0.25">
      <c r="A216" s="17">
        <v>211</v>
      </c>
      <c r="B216" s="17">
        <v>20469.28</v>
      </c>
      <c r="C216" s="17">
        <v>44.94</v>
      </c>
      <c r="D216" s="17">
        <v>0.1</v>
      </c>
      <c r="E216" s="17">
        <v>464.9</v>
      </c>
      <c r="F216" s="17">
        <v>2191</v>
      </c>
      <c r="G216" s="17">
        <v>5002</v>
      </c>
      <c r="H216" s="17">
        <v>36.36</v>
      </c>
      <c r="I216" s="17">
        <v>215.46</v>
      </c>
      <c r="J216" s="17">
        <v>2.52</v>
      </c>
      <c r="K216" s="17">
        <v>0.4</v>
      </c>
      <c r="L216" s="17">
        <v>0.31</v>
      </c>
      <c r="M216" s="17">
        <f t="shared" si="9"/>
        <v>680.36</v>
      </c>
      <c r="N216" s="35">
        <f t="shared" si="10"/>
        <v>154428.1598957864</v>
      </c>
      <c r="O216" s="36">
        <f t="shared" si="11"/>
        <v>0.21311086065618523</v>
      </c>
    </row>
    <row r="217" spans="1:15" x14ac:dyDescent="0.25">
      <c r="A217" s="17">
        <v>212</v>
      </c>
      <c r="B217" s="17">
        <v>3501.68</v>
      </c>
      <c r="C217" s="17">
        <v>55.17</v>
      </c>
      <c r="D217" s="17">
        <v>0.38</v>
      </c>
      <c r="E217" s="17">
        <v>149.99</v>
      </c>
      <c r="F217" s="17">
        <v>1625</v>
      </c>
      <c r="G217" s="17">
        <v>4937</v>
      </c>
      <c r="H217" s="17">
        <v>56.31</v>
      </c>
      <c r="I217" s="17">
        <v>28.58</v>
      </c>
      <c r="J217" s="17">
        <v>5.86</v>
      </c>
      <c r="K217" s="17">
        <v>0.17</v>
      </c>
      <c r="L217" s="17">
        <v>0.87</v>
      </c>
      <c r="M217" s="17">
        <f t="shared" si="9"/>
        <v>178.57</v>
      </c>
      <c r="N217" s="35">
        <f t="shared" si="10"/>
        <v>40531.830960947991</v>
      </c>
      <c r="O217" s="36">
        <f t="shared" si="11"/>
        <v>5.5933926726108224E-2</v>
      </c>
    </row>
    <row r="218" spans="1:15" x14ac:dyDescent="0.25">
      <c r="A218" s="17">
        <v>213</v>
      </c>
      <c r="B218" s="17">
        <v>9599.2000000000007</v>
      </c>
      <c r="C218" s="17">
        <v>7.16</v>
      </c>
      <c r="D218" s="17">
        <v>0.18</v>
      </c>
      <c r="E218" s="17">
        <v>372.49</v>
      </c>
      <c r="F218" s="17">
        <v>2304</v>
      </c>
      <c r="G218" s="17">
        <v>4923</v>
      </c>
      <c r="H218" s="17">
        <v>7.62</v>
      </c>
      <c r="I218" s="17">
        <v>42.89</v>
      </c>
      <c r="J218" s="17">
        <v>11.73</v>
      </c>
      <c r="K218" s="17">
        <v>0.09</v>
      </c>
      <c r="L218" s="17">
        <v>0.69</v>
      </c>
      <c r="M218" s="17">
        <f t="shared" si="9"/>
        <v>415.38</v>
      </c>
      <c r="N218" s="35">
        <f t="shared" si="10"/>
        <v>94282.981153377259</v>
      </c>
      <c r="O218" s="36">
        <f t="shared" si="11"/>
        <v>0.1301105139916606</v>
      </c>
    </row>
    <row r="219" spans="1:15" x14ac:dyDescent="0.25">
      <c r="A219" s="17">
        <v>214</v>
      </c>
      <c r="B219" s="17">
        <v>17724.72</v>
      </c>
      <c r="C219" s="17">
        <v>171.48</v>
      </c>
      <c r="D219" s="17">
        <v>0.09</v>
      </c>
      <c r="E219" s="17">
        <v>671.11</v>
      </c>
      <c r="F219" s="17">
        <v>5021</v>
      </c>
      <c r="G219" s="17">
        <v>5027</v>
      </c>
      <c r="H219" s="17">
        <v>171.09</v>
      </c>
      <c r="I219" s="17">
        <v>152.34</v>
      </c>
      <c r="J219" s="17">
        <v>4.95</v>
      </c>
      <c r="K219" s="17">
        <v>0.2</v>
      </c>
      <c r="L219" s="17">
        <v>0.24</v>
      </c>
      <c r="M219" s="17">
        <f t="shared" si="9"/>
        <v>823.45</v>
      </c>
      <c r="N219" s="35">
        <f t="shared" si="10"/>
        <v>186906.73800074271</v>
      </c>
      <c r="O219" s="36">
        <f t="shared" si="11"/>
        <v>0.25793129844102491</v>
      </c>
    </row>
    <row r="220" spans="1:15" x14ac:dyDescent="0.25">
      <c r="A220" s="17">
        <v>215</v>
      </c>
      <c r="B220" s="17">
        <v>14229.8</v>
      </c>
      <c r="C220" s="17">
        <v>144.15</v>
      </c>
      <c r="D220" s="17">
        <v>0.11</v>
      </c>
      <c r="E220" s="17">
        <v>526.83000000000004</v>
      </c>
      <c r="F220" s="17">
        <v>781</v>
      </c>
      <c r="G220" s="17">
        <v>5010</v>
      </c>
      <c r="H220" s="17">
        <v>144.03</v>
      </c>
      <c r="I220" s="17">
        <v>142.26</v>
      </c>
      <c r="J220" s="17">
        <v>4.08</v>
      </c>
      <c r="K220" s="17">
        <v>0.25</v>
      </c>
      <c r="L220" s="17">
        <v>0.27</v>
      </c>
      <c r="M220" s="17">
        <f t="shared" si="9"/>
        <v>669.09</v>
      </c>
      <c r="N220" s="35">
        <f t="shared" si="10"/>
        <v>151870.09451565603</v>
      </c>
      <c r="O220" s="36">
        <f t="shared" si="11"/>
        <v>0.20958073043160533</v>
      </c>
    </row>
    <row r="221" spans="1:15" x14ac:dyDescent="0.25">
      <c r="A221" s="17">
        <v>216</v>
      </c>
      <c r="B221" s="17">
        <v>24160.240000000002</v>
      </c>
      <c r="C221" s="17">
        <v>75.98</v>
      </c>
      <c r="D221" s="17">
        <v>0.11</v>
      </c>
      <c r="E221" s="17">
        <v>653.23</v>
      </c>
      <c r="F221" s="17">
        <v>2107</v>
      </c>
      <c r="G221" s="17">
        <v>5263</v>
      </c>
      <c r="H221" s="17">
        <v>73.58</v>
      </c>
      <c r="I221" s="17">
        <v>101.44</v>
      </c>
      <c r="J221" s="17">
        <v>8.8800000000000008</v>
      </c>
      <c r="K221" s="17">
        <v>0.11</v>
      </c>
      <c r="L221" s="17">
        <v>0.46</v>
      </c>
      <c r="M221" s="17">
        <f t="shared" si="9"/>
        <v>754.67000000000007</v>
      </c>
      <c r="N221" s="35">
        <f t="shared" si="10"/>
        <v>171295.04883966304</v>
      </c>
      <c r="O221" s="36">
        <f t="shared" si="11"/>
        <v>0.23638716739873497</v>
      </c>
    </row>
    <row r="222" spans="1:15" x14ac:dyDescent="0.25">
      <c r="A222" s="17">
        <v>217</v>
      </c>
      <c r="B222" s="17">
        <v>17278.560000000001</v>
      </c>
      <c r="C222" s="17">
        <v>97.28</v>
      </c>
      <c r="D222" s="17">
        <v>7.0000000000000007E-2</v>
      </c>
      <c r="E222" s="17">
        <v>604.12</v>
      </c>
      <c r="F222" s="17">
        <v>2668</v>
      </c>
      <c r="G222" s="17">
        <v>5034</v>
      </c>
      <c r="H222" s="17">
        <v>98.16</v>
      </c>
      <c r="I222" s="17">
        <v>133.83000000000001</v>
      </c>
      <c r="J222" s="17">
        <v>5.45</v>
      </c>
      <c r="K222" s="17">
        <v>0.18</v>
      </c>
      <c r="L222" s="17">
        <v>0.31</v>
      </c>
      <c r="M222" s="17">
        <f t="shared" si="9"/>
        <v>737.95</v>
      </c>
      <c r="N222" s="35">
        <f t="shared" si="10"/>
        <v>167499.94208227348</v>
      </c>
      <c r="O222" s="36">
        <f t="shared" si="11"/>
        <v>0.23114992007353738</v>
      </c>
    </row>
    <row r="223" spans="1:15" x14ac:dyDescent="0.25">
      <c r="A223" s="17">
        <v>218</v>
      </c>
      <c r="B223" s="17">
        <v>24971.439999999999</v>
      </c>
      <c r="C223" s="17">
        <v>7.84</v>
      </c>
      <c r="D223" s="17">
        <v>0.05</v>
      </c>
      <c r="E223" s="17">
        <v>689.18</v>
      </c>
      <c r="F223" s="17">
        <v>2909</v>
      </c>
      <c r="G223" s="17">
        <v>5147</v>
      </c>
      <c r="H223" s="17">
        <v>178.7</v>
      </c>
      <c r="I223" s="17">
        <v>290.29000000000002</v>
      </c>
      <c r="J223" s="17">
        <v>2.84</v>
      </c>
      <c r="K223" s="17">
        <v>0.35</v>
      </c>
      <c r="L223" s="17">
        <v>0.19</v>
      </c>
      <c r="M223" s="17">
        <f t="shared" si="9"/>
        <v>979.47</v>
      </c>
      <c r="N223" s="35">
        <f t="shared" si="10"/>
        <v>222320.16840073772</v>
      </c>
      <c r="O223" s="36">
        <f t="shared" si="11"/>
        <v>0.30680183239301806</v>
      </c>
    </row>
    <row r="224" spans="1:15" x14ac:dyDescent="0.25">
      <c r="A224" s="17">
        <v>219</v>
      </c>
      <c r="B224" s="17">
        <v>18711.68</v>
      </c>
      <c r="C224" s="17">
        <v>125.19</v>
      </c>
      <c r="D224" s="17">
        <v>0.12</v>
      </c>
      <c r="E224" s="17">
        <v>533.16</v>
      </c>
      <c r="F224" s="17">
        <v>4947</v>
      </c>
      <c r="G224" s="17">
        <v>5081</v>
      </c>
      <c r="H224" s="17">
        <v>125.47</v>
      </c>
      <c r="I224" s="17">
        <v>113.25</v>
      </c>
      <c r="J224" s="17">
        <v>5.53</v>
      </c>
      <c r="K224" s="17">
        <v>0.18</v>
      </c>
      <c r="L224" s="17">
        <v>0.41</v>
      </c>
      <c r="M224" s="17">
        <f t="shared" si="9"/>
        <v>646.41</v>
      </c>
      <c r="N224" s="35">
        <f t="shared" si="10"/>
        <v>146722.18654570417</v>
      </c>
      <c r="O224" s="36">
        <f t="shared" si="11"/>
        <v>0.20247661743307174</v>
      </c>
    </row>
    <row r="225" spans="1:15" x14ac:dyDescent="0.25">
      <c r="A225" s="17">
        <v>220</v>
      </c>
      <c r="B225" s="17">
        <v>4339.92</v>
      </c>
      <c r="C225" s="17">
        <v>61.48</v>
      </c>
      <c r="D225" s="17">
        <v>0.27</v>
      </c>
      <c r="E225" s="17">
        <v>181.07</v>
      </c>
      <c r="F225" s="17">
        <v>2605</v>
      </c>
      <c r="G225" s="17">
        <v>5151</v>
      </c>
      <c r="H225" s="17">
        <v>57.91</v>
      </c>
      <c r="I225" s="17">
        <v>50.15</v>
      </c>
      <c r="J225" s="17">
        <v>4.93</v>
      </c>
      <c r="K225" s="17">
        <v>0.2</v>
      </c>
      <c r="L225" s="17">
        <v>0.61</v>
      </c>
      <c r="M225" s="17">
        <f t="shared" si="9"/>
        <v>231.22</v>
      </c>
      <c r="N225" s="35">
        <f t="shared" si="10"/>
        <v>52482.331605479056</v>
      </c>
      <c r="O225" s="36">
        <f t="shared" si="11"/>
        <v>7.2425617615561086E-2</v>
      </c>
    </row>
    <row r="226" spans="1:15" x14ac:dyDescent="0.25">
      <c r="A226" s="17">
        <v>221</v>
      </c>
      <c r="B226" s="17">
        <v>2636.4</v>
      </c>
      <c r="C226" s="17">
        <v>124.37</v>
      </c>
      <c r="D226" s="17">
        <v>0.4</v>
      </c>
      <c r="E226" s="17">
        <v>75.8</v>
      </c>
      <c r="F226" s="17">
        <v>1417</v>
      </c>
      <c r="G226" s="17">
        <v>5104</v>
      </c>
      <c r="H226" s="17">
        <v>120.96</v>
      </c>
      <c r="I226" s="17">
        <v>56.4</v>
      </c>
      <c r="J226" s="17">
        <v>1.31</v>
      </c>
      <c r="K226" s="17">
        <v>0.76</v>
      </c>
      <c r="L226" s="17">
        <v>0.85</v>
      </c>
      <c r="M226" s="17">
        <f t="shared" si="9"/>
        <v>132.19999999999999</v>
      </c>
      <c r="N226" s="35">
        <f t="shared" si="10"/>
        <v>30006.765151130228</v>
      </c>
      <c r="O226" s="36">
        <f t="shared" si="11"/>
        <v>4.1409335908559712E-2</v>
      </c>
    </row>
    <row r="227" spans="1:15" x14ac:dyDescent="0.25">
      <c r="A227" s="17">
        <v>222</v>
      </c>
      <c r="B227" s="17">
        <v>15527.72</v>
      </c>
      <c r="C227" s="17">
        <v>46.63</v>
      </c>
      <c r="D227" s="17">
        <v>7.0000000000000007E-2</v>
      </c>
      <c r="E227" s="17">
        <v>574.6</v>
      </c>
      <c r="F227" s="17">
        <v>3000</v>
      </c>
      <c r="G227" s="17">
        <v>5291</v>
      </c>
      <c r="H227" s="17">
        <v>50.69</v>
      </c>
      <c r="I227" s="17">
        <v>86.29</v>
      </c>
      <c r="J227" s="17">
        <v>8.94</v>
      </c>
      <c r="K227" s="17">
        <v>0.11</v>
      </c>
      <c r="L227" s="17">
        <v>0.42</v>
      </c>
      <c r="M227" s="17">
        <f t="shared" si="9"/>
        <v>660.89</v>
      </c>
      <c r="N227" s="35">
        <f t="shared" si="10"/>
        <v>150008.85794803675</v>
      </c>
      <c r="O227" s="36">
        <f t="shared" si="11"/>
        <v>0.20701222396829069</v>
      </c>
    </row>
    <row r="228" spans="1:15" x14ac:dyDescent="0.25">
      <c r="A228" s="17">
        <v>223</v>
      </c>
      <c r="B228" s="17">
        <v>9058.4</v>
      </c>
      <c r="C228" s="17">
        <v>15.99</v>
      </c>
      <c r="D228" s="17">
        <v>0.13</v>
      </c>
      <c r="E228" s="17">
        <v>327.27</v>
      </c>
      <c r="F228" s="17">
        <v>5752</v>
      </c>
      <c r="G228" s="17">
        <v>5167</v>
      </c>
      <c r="H228" s="17">
        <v>17.57</v>
      </c>
      <c r="I228" s="17">
        <v>46.34</v>
      </c>
      <c r="J228" s="17">
        <v>10.49</v>
      </c>
      <c r="K228" s="17">
        <v>0.1</v>
      </c>
      <c r="L228" s="17">
        <v>0.66</v>
      </c>
      <c r="M228" s="17">
        <f t="shared" si="9"/>
        <v>373.61</v>
      </c>
      <c r="N228" s="35">
        <f t="shared" si="10"/>
        <v>84802.023661980071</v>
      </c>
      <c r="O228" s="36">
        <f t="shared" si="11"/>
        <v>0.1170267926535325</v>
      </c>
    </row>
    <row r="229" spans="1:15" x14ac:dyDescent="0.25">
      <c r="A229" s="17">
        <v>224</v>
      </c>
      <c r="B229" s="17">
        <v>32677.84</v>
      </c>
      <c r="C229" s="17">
        <v>108.42</v>
      </c>
      <c r="D229" s="17">
        <v>7.0000000000000007E-2</v>
      </c>
      <c r="E229" s="17">
        <v>773.25</v>
      </c>
      <c r="F229" s="17">
        <v>4367</v>
      </c>
      <c r="G229" s="17">
        <v>5153</v>
      </c>
      <c r="H229" s="17">
        <v>117</v>
      </c>
      <c r="I229" s="17">
        <v>259.7</v>
      </c>
      <c r="J229" s="17">
        <v>3.45</v>
      </c>
      <c r="K229" s="17">
        <v>0.28999999999999998</v>
      </c>
      <c r="L229" s="17">
        <v>0.23</v>
      </c>
      <c r="M229" s="17">
        <f t="shared" si="9"/>
        <v>1032.95</v>
      </c>
      <c r="N229" s="35">
        <f t="shared" si="10"/>
        <v>234459.06250272293</v>
      </c>
      <c r="O229" s="36">
        <f t="shared" si="11"/>
        <v>0.32355350625375762</v>
      </c>
    </row>
    <row r="230" spans="1:15" x14ac:dyDescent="0.25">
      <c r="A230" s="17">
        <v>225</v>
      </c>
      <c r="B230" s="17">
        <v>27574.04</v>
      </c>
      <c r="C230" s="17">
        <v>13.55</v>
      </c>
      <c r="D230" s="17">
        <v>7.0000000000000007E-2</v>
      </c>
      <c r="E230" s="17">
        <v>773.76</v>
      </c>
      <c r="F230" s="17">
        <v>3350</v>
      </c>
      <c r="G230" s="17">
        <v>5258</v>
      </c>
      <c r="H230" s="17">
        <v>19.23</v>
      </c>
      <c r="I230" s="17">
        <v>108.28</v>
      </c>
      <c r="J230" s="17">
        <v>8.94</v>
      </c>
      <c r="K230" s="17">
        <v>0.11</v>
      </c>
      <c r="L230" s="17">
        <v>0.43</v>
      </c>
      <c r="M230" s="17">
        <f t="shared" si="9"/>
        <v>882.04</v>
      </c>
      <c r="N230" s="35">
        <f t="shared" si="10"/>
        <v>200205.50025645163</v>
      </c>
      <c r="O230" s="36">
        <f t="shared" si="11"/>
        <v>0.27628359035390326</v>
      </c>
    </row>
    <row r="231" spans="1:15" x14ac:dyDescent="0.25">
      <c r="A231" s="17">
        <v>226</v>
      </c>
      <c r="B231" s="17">
        <v>4819.88</v>
      </c>
      <c r="C231" s="17">
        <v>141.93</v>
      </c>
      <c r="D231" s="17">
        <v>0.16</v>
      </c>
      <c r="E231" s="17">
        <v>230.7</v>
      </c>
      <c r="F231" s="17">
        <v>6043</v>
      </c>
      <c r="G231" s="17">
        <v>5175</v>
      </c>
      <c r="H231" s="17">
        <v>140.03</v>
      </c>
      <c r="I231" s="17">
        <v>40.67</v>
      </c>
      <c r="J231" s="17">
        <v>9.7799999999999994</v>
      </c>
      <c r="K231" s="17">
        <v>0.1</v>
      </c>
      <c r="L231" s="17">
        <v>0.56999999999999995</v>
      </c>
      <c r="M231" s="17">
        <f t="shared" si="9"/>
        <v>271.37</v>
      </c>
      <c r="N231" s="35">
        <f t="shared" si="10"/>
        <v>61595.581384736841</v>
      </c>
      <c r="O231" s="36">
        <f t="shared" si="11"/>
        <v>8.5001902310936836E-2</v>
      </c>
    </row>
    <row r="232" spans="1:15" x14ac:dyDescent="0.25">
      <c r="A232" s="17">
        <v>227</v>
      </c>
      <c r="B232" s="17">
        <v>11728.6</v>
      </c>
      <c r="C232" s="17">
        <v>46.27</v>
      </c>
      <c r="D232" s="17">
        <v>0.12</v>
      </c>
      <c r="E232" s="17">
        <v>403.57</v>
      </c>
      <c r="F232" s="17">
        <v>1681</v>
      </c>
      <c r="G232" s="17">
        <v>5298</v>
      </c>
      <c r="H232" s="17">
        <v>48.92</v>
      </c>
      <c r="I232" s="17">
        <v>99.64</v>
      </c>
      <c r="J232" s="17">
        <v>5.29</v>
      </c>
      <c r="K232" s="17">
        <v>0.19</v>
      </c>
      <c r="L232" s="17">
        <v>0.43</v>
      </c>
      <c r="M232" s="17">
        <f t="shared" si="9"/>
        <v>503.21</v>
      </c>
      <c r="N232" s="35">
        <f t="shared" si="10"/>
        <v>114218.64063313344</v>
      </c>
      <c r="O232" s="36">
        <f t="shared" si="11"/>
        <v>0.15762172407372416</v>
      </c>
    </row>
    <row r="233" spans="1:15" x14ac:dyDescent="0.25">
      <c r="A233" s="17">
        <v>228</v>
      </c>
      <c r="B233" s="17">
        <v>7469.8</v>
      </c>
      <c r="C233" s="17">
        <v>21.68</v>
      </c>
      <c r="D233" s="17">
        <v>0.18</v>
      </c>
      <c r="E233" s="17">
        <v>268</v>
      </c>
      <c r="F233" s="17">
        <v>5743</v>
      </c>
      <c r="G233" s="17">
        <v>5225</v>
      </c>
      <c r="H233" s="17">
        <v>22.83</v>
      </c>
      <c r="I233" s="17">
        <v>48.49</v>
      </c>
      <c r="J233" s="17">
        <v>8.1199999999999992</v>
      </c>
      <c r="K233" s="17">
        <v>0.12</v>
      </c>
      <c r="L233" s="17">
        <v>0.67</v>
      </c>
      <c r="M233" s="17">
        <f t="shared" si="9"/>
        <v>316.49</v>
      </c>
      <c r="N233" s="35">
        <f t="shared" si="10"/>
        <v>71836.922108027284</v>
      </c>
      <c r="O233" s="36">
        <f t="shared" si="11"/>
        <v>9.913495250907764E-2</v>
      </c>
    </row>
    <row r="234" spans="1:15" x14ac:dyDescent="0.25">
      <c r="A234" s="17">
        <v>229</v>
      </c>
      <c r="B234" s="17">
        <v>16629.599999999999</v>
      </c>
      <c r="C234" s="17">
        <v>53.55</v>
      </c>
      <c r="D234" s="17">
        <v>7.0000000000000007E-2</v>
      </c>
      <c r="E234" s="17">
        <v>557.44000000000005</v>
      </c>
      <c r="F234" s="17">
        <v>3891</v>
      </c>
      <c r="G234" s="17">
        <v>5354</v>
      </c>
      <c r="H234" s="17">
        <v>53.34</v>
      </c>
      <c r="I234" s="17">
        <v>82.66</v>
      </c>
      <c r="J234" s="17">
        <v>9.75</v>
      </c>
      <c r="K234" s="17">
        <v>0.1</v>
      </c>
      <c r="L234" s="17">
        <v>0.45</v>
      </c>
      <c r="M234" s="17">
        <f t="shared" si="9"/>
        <v>640.1</v>
      </c>
      <c r="N234" s="35">
        <f t="shared" si="10"/>
        <v>145289.94230891424</v>
      </c>
      <c r="O234" s="36">
        <f t="shared" si="11"/>
        <v>0.20050012038630163</v>
      </c>
    </row>
    <row r="235" spans="1:15" x14ac:dyDescent="0.25">
      <c r="A235" s="17">
        <v>230</v>
      </c>
      <c r="B235" s="17">
        <v>29473.599999999999</v>
      </c>
      <c r="C235" s="17">
        <v>1.94</v>
      </c>
      <c r="D235" s="17">
        <v>0.06</v>
      </c>
      <c r="E235" s="17">
        <v>675.4</v>
      </c>
      <c r="F235" s="17">
        <v>3541</v>
      </c>
      <c r="G235" s="17">
        <v>5296</v>
      </c>
      <c r="H235" s="17">
        <v>4.42</v>
      </c>
      <c r="I235" s="17">
        <v>266.95999999999998</v>
      </c>
      <c r="J235" s="17">
        <v>2.64</v>
      </c>
      <c r="K235" s="17">
        <v>0.38</v>
      </c>
      <c r="L235" s="17">
        <v>0.24</v>
      </c>
      <c r="M235" s="17">
        <f t="shared" si="9"/>
        <v>942.3599999999999</v>
      </c>
      <c r="N235" s="35">
        <f t="shared" si="10"/>
        <v>213896.93803191438</v>
      </c>
      <c r="O235" s="36">
        <f t="shared" si="11"/>
        <v>0.29517777448404181</v>
      </c>
    </row>
    <row r="236" spans="1:15" x14ac:dyDescent="0.25">
      <c r="A236" s="17">
        <v>231</v>
      </c>
      <c r="B236" s="17">
        <v>25802.92</v>
      </c>
      <c r="C236" s="17">
        <v>79.47</v>
      </c>
      <c r="D236" s="17">
        <v>0.09</v>
      </c>
      <c r="E236" s="17">
        <v>713.47</v>
      </c>
      <c r="F236" s="17">
        <v>5772</v>
      </c>
      <c r="G236" s="17">
        <v>5486</v>
      </c>
      <c r="H236" s="17">
        <v>79.709999999999994</v>
      </c>
      <c r="I236" s="17">
        <v>110.4</v>
      </c>
      <c r="J236" s="17">
        <v>8.2799999999999994</v>
      </c>
      <c r="K236" s="17">
        <v>0.12</v>
      </c>
      <c r="L236" s="17">
        <v>0.43</v>
      </c>
      <c r="M236" s="17">
        <f t="shared" si="9"/>
        <v>823.87</v>
      </c>
      <c r="N236" s="35">
        <f t="shared" si="10"/>
        <v>187002.0696298159</v>
      </c>
      <c r="O236" s="36">
        <f t="shared" si="11"/>
        <v>0.25806285608914592</v>
      </c>
    </row>
    <row r="237" spans="1:15" x14ac:dyDescent="0.25">
      <c r="A237" s="17">
        <v>232</v>
      </c>
      <c r="B237" s="17">
        <v>8355.36</v>
      </c>
      <c r="C237" s="17">
        <v>78.709999999999994</v>
      </c>
      <c r="D237" s="17">
        <v>0.21</v>
      </c>
      <c r="E237" s="17">
        <v>269.32</v>
      </c>
      <c r="F237" s="17">
        <v>1767</v>
      </c>
      <c r="G237" s="17">
        <v>5325</v>
      </c>
      <c r="H237" s="17">
        <v>77.17</v>
      </c>
      <c r="I237" s="17">
        <v>71.459999999999994</v>
      </c>
      <c r="J237" s="17">
        <v>4.84</v>
      </c>
      <c r="K237" s="17">
        <v>0.21</v>
      </c>
      <c r="L237" s="17">
        <v>0.59</v>
      </c>
      <c r="M237" s="17">
        <f t="shared" si="9"/>
        <v>340.78</v>
      </c>
      <c r="N237" s="35">
        <f t="shared" si="10"/>
        <v>77350.267989426313</v>
      </c>
      <c r="O237" s="36">
        <f t="shared" si="11"/>
        <v>0.1067433698254083</v>
      </c>
    </row>
    <row r="238" spans="1:15" x14ac:dyDescent="0.25">
      <c r="A238" s="17">
        <v>233</v>
      </c>
      <c r="B238" s="17">
        <v>10633.48</v>
      </c>
      <c r="C238" s="17">
        <v>118.92</v>
      </c>
      <c r="D238" s="17">
        <v>0.12</v>
      </c>
      <c r="E238" s="17">
        <v>363.85</v>
      </c>
      <c r="F238" s="17">
        <v>6104</v>
      </c>
      <c r="G238" s="17">
        <v>5247</v>
      </c>
      <c r="H238" s="17">
        <v>120.96</v>
      </c>
      <c r="I238" s="17">
        <v>55.08</v>
      </c>
      <c r="J238" s="17">
        <v>11.39</v>
      </c>
      <c r="K238" s="17">
        <v>0.09</v>
      </c>
      <c r="L238" s="17">
        <v>0.57999999999999996</v>
      </c>
      <c r="M238" s="17">
        <f t="shared" si="9"/>
        <v>418.93</v>
      </c>
      <c r="N238" s="35">
        <f t="shared" si="10"/>
        <v>95088.760399114879</v>
      </c>
      <c r="O238" s="36">
        <f t="shared" si="11"/>
        <v>0.13122248935077852</v>
      </c>
    </row>
    <row r="239" spans="1:15" x14ac:dyDescent="0.25">
      <c r="A239" s="17">
        <v>234</v>
      </c>
      <c r="B239" s="17">
        <v>19881.16</v>
      </c>
      <c r="C239" s="17">
        <v>81.22</v>
      </c>
      <c r="D239" s="17">
        <v>0.14000000000000001</v>
      </c>
      <c r="E239" s="17">
        <v>462.95</v>
      </c>
      <c r="F239" s="17">
        <v>4771</v>
      </c>
      <c r="G239" s="17">
        <v>5452</v>
      </c>
      <c r="H239" s="17">
        <v>81.28</v>
      </c>
      <c r="I239" s="17">
        <v>102.36</v>
      </c>
      <c r="J239" s="17">
        <v>6.13</v>
      </c>
      <c r="K239" s="17">
        <v>0.16</v>
      </c>
      <c r="L239" s="17">
        <v>0.54</v>
      </c>
      <c r="M239" s="17">
        <f t="shared" si="9"/>
        <v>565.30999999999995</v>
      </c>
      <c r="N239" s="35">
        <f t="shared" si="10"/>
        <v>128314.10293181111</v>
      </c>
      <c r="O239" s="36">
        <f t="shared" si="11"/>
        <v>0.17707346204589933</v>
      </c>
    </row>
    <row r="240" spans="1:15" x14ac:dyDescent="0.25">
      <c r="A240" s="17">
        <v>235</v>
      </c>
      <c r="B240" s="17">
        <v>18610.28</v>
      </c>
      <c r="C240" s="17">
        <v>97.51</v>
      </c>
      <c r="D240" s="17">
        <v>0.19</v>
      </c>
      <c r="E240" s="17">
        <v>332.56</v>
      </c>
      <c r="F240" s="17">
        <v>1410</v>
      </c>
      <c r="G240" s="17">
        <v>5311</v>
      </c>
      <c r="H240" s="17">
        <v>99.9</v>
      </c>
      <c r="I240" s="17">
        <v>141.01</v>
      </c>
      <c r="J240" s="17">
        <v>3</v>
      </c>
      <c r="K240" s="17">
        <v>0.33</v>
      </c>
      <c r="L240" s="17">
        <v>0.52</v>
      </c>
      <c r="M240" s="17">
        <f t="shared" si="9"/>
        <v>473.57</v>
      </c>
      <c r="N240" s="35">
        <f t="shared" si="10"/>
        <v>107490.95138139745</v>
      </c>
      <c r="O240" s="36">
        <f t="shared" si="11"/>
        <v>0.14833751290632846</v>
      </c>
    </row>
    <row r="241" spans="1:15" x14ac:dyDescent="0.25">
      <c r="A241" s="17">
        <v>236</v>
      </c>
      <c r="B241" s="17">
        <v>13939.12</v>
      </c>
      <c r="C241" s="17">
        <v>136.61000000000001</v>
      </c>
      <c r="D241" s="17">
        <v>0.12</v>
      </c>
      <c r="E241" s="17">
        <v>565.28</v>
      </c>
      <c r="F241" s="17">
        <v>5882</v>
      </c>
      <c r="G241" s="17">
        <v>5321</v>
      </c>
      <c r="H241" s="17">
        <v>138.16999999999999</v>
      </c>
      <c r="I241" s="17">
        <v>63.24</v>
      </c>
      <c r="J241" s="17">
        <v>12.16</v>
      </c>
      <c r="K241" s="17">
        <v>0.08</v>
      </c>
      <c r="L241" s="17">
        <v>0.53</v>
      </c>
      <c r="M241" s="17">
        <f t="shared" si="9"/>
        <v>628.52</v>
      </c>
      <c r="N241" s="35">
        <f t="shared" si="10"/>
        <v>142661.51310732504</v>
      </c>
      <c r="O241" s="36">
        <f t="shared" si="11"/>
        <v>0.19687288808810854</v>
      </c>
    </row>
    <row r="242" spans="1:15" x14ac:dyDescent="0.25">
      <c r="A242" s="17">
        <v>237</v>
      </c>
      <c r="B242" s="17">
        <v>12695.28</v>
      </c>
      <c r="C242" s="17">
        <v>37.25</v>
      </c>
      <c r="D242" s="17">
        <v>0.11</v>
      </c>
      <c r="E242" s="17">
        <v>378.08</v>
      </c>
      <c r="F242" s="17">
        <v>5610</v>
      </c>
      <c r="G242" s="17">
        <v>5467</v>
      </c>
      <c r="H242" s="17">
        <v>37.74</v>
      </c>
      <c r="I242" s="17">
        <v>84.79</v>
      </c>
      <c r="J242" s="17">
        <v>5.86</v>
      </c>
      <c r="K242" s="17">
        <v>0.17</v>
      </c>
      <c r="L242" s="17">
        <v>0.52</v>
      </c>
      <c r="M242" s="17">
        <f t="shared" si="9"/>
        <v>462.87</v>
      </c>
      <c r="N242" s="35">
        <f t="shared" si="10"/>
        <v>105062.26464072352</v>
      </c>
      <c r="O242" s="36">
        <f t="shared" si="11"/>
        <v>0.14498592520419845</v>
      </c>
    </row>
    <row r="243" spans="1:15" x14ac:dyDescent="0.25">
      <c r="A243" s="17">
        <v>238</v>
      </c>
      <c r="B243" s="17">
        <v>11985.48</v>
      </c>
      <c r="C243" s="17">
        <v>7.72</v>
      </c>
      <c r="D243" s="17">
        <v>0.08</v>
      </c>
      <c r="E243" s="17">
        <v>456.68</v>
      </c>
      <c r="F243" s="17">
        <v>1624</v>
      </c>
      <c r="G243" s="17">
        <v>5450</v>
      </c>
      <c r="H243" s="17">
        <v>7.85</v>
      </c>
      <c r="I243" s="17">
        <v>85.6</v>
      </c>
      <c r="J243" s="17">
        <v>7.03</v>
      </c>
      <c r="K243" s="17">
        <v>0.14000000000000001</v>
      </c>
      <c r="L243" s="17">
        <v>0.41</v>
      </c>
      <c r="M243" s="17">
        <f t="shared" si="9"/>
        <v>542.28</v>
      </c>
      <c r="N243" s="35">
        <f t="shared" si="10"/>
        <v>123086.75193763162</v>
      </c>
      <c r="O243" s="36">
        <f t="shared" si="11"/>
        <v>0.16985971767393163</v>
      </c>
    </row>
    <row r="244" spans="1:15" x14ac:dyDescent="0.25">
      <c r="A244" s="17">
        <v>239</v>
      </c>
      <c r="B244" s="17">
        <v>13716.04</v>
      </c>
      <c r="C244" s="17">
        <v>7.64</v>
      </c>
      <c r="D244" s="17">
        <v>0.14000000000000001</v>
      </c>
      <c r="E244" s="17">
        <v>406.34</v>
      </c>
      <c r="F244" s="17">
        <v>2121</v>
      </c>
      <c r="G244" s="17">
        <v>5464</v>
      </c>
      <c r="H244" s="17">
        <v>7.35</v>
      </c>
      <c r="I244" s="17">
        <v>69.86</v>
      </c>
      <c r="J244" s="17">
        <v>8.31</v>
      </c>
      <c r="K244" s="17">
        <v>0.12</v>
      </c>
      <c r="L244" s="17">
        <v>0.61</v>
      </c>
      <c r="M244" s="17">
        <f t="shared" si="9"/>
        <v>476.2</v>
      </c>
      <c r="N244" s="35">
        <f t="shared" si="10"/>
        <v>108087.90896345094</v>
      </c>
      <c r="O244" s="36">
        <f t="shared" si="11"/>
        <v>0.14916131436956229</v>
      </c>
    </row>
    <row r="245" spans="1:15" x14ac:dyDescent="0.25">
      <c r="A245" s="17">
        <v>240</v>
      </c>
      <c r="B245" s="17">
        <v>38680.720000000001</v>
      </c>
      <c r="C245" s="17">
        <v>176.51</v>
      </c>
      <c r="D245" s="17">
        <v>0.06</v>
      </c>
      <c r="E245" s="17">
        <v>970.08</v>
      </c>
      <c r="F245" s="17">
        <v>5215</v>
      </c>
      <c r="G245" s="17">
        <v>5545</v>
      </c>
      <c r="H245" s="17">
        <v>1.38</v>
      </c>
      <c r="I245" s="17">
        <v>161.86000000000001</v>
      </c>
      <c r="J245" s="17">
        <v>7.56</v>
      </c>
      <c r="K245" s="17">
        <v>0.13</v>
      </c>
      <c r="L245" s="17">
        <v>0.35</v>
      </c>
      <c r="M245" s="17">
        <f t="shared" si="9"/>
        <v>1131.94</v>
      </c>
      <c r="N245" s="35">
        <f t="shared" si="10"/>
        <v>256927.81955499511</v>
      </c>
      <c r="O245" s="36">
        <f t="shared" si="11"/>
        <v>0.3545603909858932</v>
      </c>
    </row>
    <row r="246" spans="1:15" x14ac:dyDescent="0.25">
      <c r="A246" s="17">
        <v>241</v>
      </c>
      <c r="B246" s="17">
        <v>1906.32</v>
      </c>
      <c r="C246" s="17">
        <v>76.38</v>
      </c>
      <c r="D246" s="17">
        <v>0.53</v>
      </c>
      <c r="E246" s="17">
        <v>66.290000000000006</v>
      </c>
      <c r="F246" s="17">
        <v>2098</v>
      </c>
      <c r="G246" s="17">
        <v>5534</v>
      </c>
      <c r="H246" s="17">
        <v>101.31</v>
      </c>
      <c r="I246" s="17">
        <v>42.65</v>
      </c>
      <c r="J246" s="17">
        <v>1.69</v>
      </c>
      <c r="K246" s="17">
        <v>0.59</v>
      </c>
      <c r="L246" s="17">
        <v>0.85</v>
      </c>
      <c r="M246" s="17">
        <f t="shared" si="9"/>
        <v>108.94</v>
      </c>
      <c r="N246" s="35">
        <f t="shared" si="10"/>
        <v>24727.208741029706</v>
      </c>
      <c r="O246" s="36">
        <f t="shared" si="11"/>
        <v>3.4123548062620995E-2</v>
      </c>
    </row>
    <row r="247" spans="1:15" x14ac:dyDescent="0.25">
      <c r="A247" s="17">
        <v>242</v>
      </c>
      <c r="B247" s="17">
        <v>9274.7199999999993</v>
      </c>
      <c r="C247" s="17">
        <v>89.01</v>
      </c>
      <c r="D247" s="17">
        <v>0.17</v>
      </c>
      <c r="E247" s="17">
        <v>307.2</v>
      </c>
      <c r="F247" s="17">
        <v>2608</v>
      </c>
      <c r="G247" s="17">
        <v>5668</v>
      </c>
      <c r="H247" s="17">
        <v>87.09</v>
      </c>
      <c r="I247" s="17">
        <v>56.79</v>
      </c>
      <c r="J247" s="17">
        <v>7.08</v>
      </c>
      <c r="K247" s="17">
        <v>0.14000000000000001</v>
      </c>
      <c r="L247" s="17">
        <v>0.64</v>
      </c>
      <c r="M247" s="17">
        <f t="shared" si="9"/>
        <v>363.99</v>
      </c>
      <c r="N247" s="35">
        <f t="shared" si="10"/>
        <v>82618.475396065754</v>
      </c>
      <c r="O247" s="36">
        <f t="shared" si="11"/>
        <v>0.11401349604657074</v>
      </c>
    </row>
    <row r="248" spans="1:15" x14ac:dyDescent="0.25">
      <c r="A248" s="17">
        <v>243</v>
      </c>
      <c r="B248" s="17">
        <v>30954.04</v>
      </c>
      <c r="C248" s="17">
        <v>173.68</v>
      </c>
      <c r="D248" s="17">
        <v>0.05</v>
      </c>
      <c r="E248" s="17">
        <v>1028.9100000000001</v>
      </c>
      <c r="F248" s="17">
        <v>1773</v>
      </c>
      <c r="G248" s="17">
        <v>5680</v>
      </c>
      <c r="H248" s="17">
        <v>174.64</v>
      </c>
      <c r="I248" s="17">
        <v>338.9</v>
      </c>
      <c r="J248" s="17">
        <v>3.24</v>
      </c>
      <c r="K248" s="17">
        <v>0.31</v>
      </c>
      <c r="L248" s="17">
        <v>0.13</v>
      </c>
      <c r="M248" s="17">
        <f t="shared" si="9"/>
        <v>1367.81</v>
      </c>
      <c r="N248" s="35">
        <f t="shared" si="10"/>
        <v>310465.60848235578</v>
      </c>
      <c r="O248" s="36">
        <f t="shared" si="11"/>
        <v>0.42844253970565094</v>
      </c>
    </row>
    <row r="249" spans="1:15" x14ac:dyDescent="0.25">
      <c r="A249" s="17">
        <v>244</v>
      </c>
      <c r="B249" s="17">
        <v>43973.8</v>
      </c>
      <c r="C249" s="17">
        <v>111.31</v>
      </c>
      <c r="D249" s="17">
        <v>7.0000000000000007E-2</v>
      </c>
      <c r="E249" s="17">
        <v>1123.2</v>
      </c>
      <c r="F249" s="17">
        <v>2422</v>
      </c>
      <c r="G249" s="17">
        <v>5574</v>
      </c>
      <c r="H249" s="17">
        <v>106.13</v>
      </c>
      <c r="I249" s="17">
        <v>161.27000000000001</v>
      </c>
      <c r="J249" s="17">
        <v>9.2799999999999994</v>
      </c>
      <c r="K249" s="17">
        <v>0.11</v>
      </c>
      <c r="L249" s="17">
        <v>0.33</v>
      </c>
      <c r="M249" s="17">
        <f t="shared" si="9"/>
        <v>1284.47</v>
      </c>
      <c r="N249" s="35">
        <f t="shared" si="10"/>
        <v>291549.08951340581</v>
      </c>
      <c r="O249" s="36">
        <f t="shared" si="11"/>
        <v>0.40233774352849999</v>
      </c>
    </row>
    <row r="250" spans="1:15" x14ac:dyDescent="0.25">
      <c r="A250" s="17">
        <v>245</v>
      </c>
      <c r="B250" s="17">
        <v>31265</v>
      </c>
      <c r="C250" s="17">
        <v>70.44</v>
      </c>
      <c r="D250" s="17">
        <v>7.0000000000000007E-2</v>
      </c>
      <c r="E250" s="17">
        <v>846.67</v>
      </c>
      <c r="F250" s="17">
        <v>4029</v>
      </c>
      <c r="G250" s="17">
        <v>5979</v>
      </c>
      <c r="H250" s="17">
        <v>66.66</v>
      </c>
      <c r="I250" s="17">
        <v>175.08</v>
      </c>
      <c r="J250" s="17">
        <v>5.66</v>
      </c>
      <c r="K250" s="17">
        <v>0.18</v>
      </c>
      <c r="L250" s="17">
        <v>0.3</v>
      </c>
      <c r="M250" s="17">
        <f t="shared" si="9"/>
        <v>1021.75</v>
      </c>
      <c r="N250" s="35">
        <f t="shared" si="10"/>
        <v>231916.88572743806</v>
      </c>
      <c r="O250" s="36">
        <f t="shared" si="11"/>
        <v>0.32004530230386452</v>
      </c>
    </row>
    <row r="251" spans="1:15" x14ac:dyDescent="0.25">
      <c r="A251" s="17">
        <v>246</v>
      </c>
      <c r="B251" s="17">
        <v>32481.8</v>
      </c>
      <c r="C251" s="17">
        <v>131.63999999999999</v>
      </c>
      <c r="D251" s="17">
        <v>0.11</v>
      </c>
      <c r="E251" s="17">
        <v>699.64</v>
      </c>
      <c r="F251" s="17">
        <v>5217</v>
      </c>
      <c r="G251" s="17">
        <v>5688</v>
      </c>
      <c r="H251" s="17">
        <v>128.36000000000001</v>
      </c>
      <c r="I251" s="17">
        <v>115.34</v>
      </c>
      <c r="J251" s="17">
        <v>7.78</v>
      </c>
      <c r="K251" s="17">
        <v>0.13</v>
      </c>
      <c r="L251" s="17">
        <v>0.52</v>
      </c>
      <c r="M251" s="17">
        <f t="shared" si="9"/>
        <v>814.98</v>
      </c>
      <c r="N251" s="35">
        <f t="shared" si="10"/>
        <v>184984.21681443354</v>
      </c>
      <c r="O251" s="36">
        <f t="shared" si="11"/>
        <v>0.2552782192039183</v>
      </c>
    </row>
    <row r="252" spans="1:15" x14ac:dyDescent="0.25">
      <c r="A252" s="17">
        <v>247</v>
      </c>
      <c r="B252" s="17">
        <v>17427.28</v>
      </c>
      <c r="C252" s="17">
        <v>62.58</v>
      </c>
      <c r="D252" s="17">
        <v>0.09</v>
      </c>
      <c r="E252" s="17">
        <v>595</v>
      </c>
      <c r="F252" s="17">
        <v>3729</v>
      </c>
      <c r="G252" s="17">
        <v>5909</v>
      </c>
      <c r="H252" s="17">
        <v>60.41</v>
      </c>
      <c r="I252" s="17">
        <v>84.98</v>
      </c>
      <c r="J252" s="17">
        <v>9.18</v>
      </c>
      <c r="K252" s="17">
        <v>0.11</v>
      </c>
      <c r="L252" s="17">
        <v>0.43</v>
      </c>
      <c r="M252" s="17">
        <f t="shared" si="9"/>
        <v>679.98</v>
      </c>
      <c r="N252" s="35">
        <f t="shared" si="10"/>
        <v>154341.9074694821</v>
      </c>
      <c r="O252" s="36">
        <f t="shared" si="11"/>
        <v>0.21299183230788529</v>
      </c>
    </row>
    <row r="253" spans="1:15" x14ac:dyDescent="0.25">
      <c r="A253" s="17">
        <v>248</v>
      </c>
      <c r="B253" s="17">
        <v>13398.32</v>
      </c>
      <c r="C253" s="17">
        <v>52.98</v>
      </c>
      <c r="D253" s="17">
        <v>7.0000000000000007E-2</v>
      </c>
      <c r="E253" s="17">
        <v>565.78</v>
      </c>
      <c r="F253" s="17">
        <v>3751</v>
      </c>
      <c r="G253" s="17">
        <v>5895</v>
      </c>
      <c r="H253" s="17">
        <v>52.66</v>
      </c>
      <c r="I253" s="17">
        <v>55.83</v>
      </c>
      <c r="J253" s="17">
        <v>16.16</v>
      </c>
      <c r="K253" s="17">
        <v>0.06</v>
      </c>
      <c r="L253" s="17">
        <v>0.48</v>
      </c>
      <c r="M253" s="17">
        <f t="shared" si="9"/>
        <v>621.61</v>
      </c>
      <c r="N253" s="35">
        <f t="shared" si="10"/>
        <v>141093.08082900199</v>
      </c>
      <c r="O253" s="36">
        <f t="shared" si="11"/>
        <v>0.19470845154402275</v>
      </c>
    </row>
    <row r="254" spans="1:15" x14ac:dyDescent="0.25">
      <c r="A254" s="17">
        <v>249</v>
      </c>
      <c r="B254" s="17">
        <v>29899.48</v>
      </c>
      <c r="C254" s="17">
        <v>92.07</v>
      </c>
      <c r="D254" s="17">
        <v>0.09</v>
      </c>
      <c r="E254" s="17">
        <v>675.02</v>
      </c>
      <c r="F254" s="17">
        <v>5000</v>
      </c>
      <c r="G254" s="17">
        <v>5738</v>
      </c>
      <c r="H254" s="17">
        <v>93.98</v>
      </c>
      <c r="I254" s="17">
        <v>213.82</v>
      </c>
      <c r="J254" s="17">
        <v>3.34</v>
      </c>
      <c r="K254" s="17">
        <v>0.3</v>
      </c>
      <c r="L254" s="17">
        <v>0.28000000000000003</v>
      </c>
      <c r="M254" s="17">
        <f t="shared" si="9"/>
        <v>888.83999999999992</v>
      </c>
      <c r="N254" s="35">
        <f t="shared" si="10"/>
        <v>201748.96472716029</v>
      </c>
      <c r="O254" s="36">
        <f t="shared" si="11"/>
        <v>0.27841357132348116</v>
      </c>
    </row>
    <row r="255" spans="1:15" x14ac:dyDescent="0.25">
      <c r="A255" s="17">
        <v>250</v>
      </c>
      <c r="B255" s="17">
        <v>24978.2</v>
      </c>
      <c r="C255" s="17">
        <v>12.41</v>
      </c>
      <c r="D255" s="17">
        <v>0.08</v>
      </c>
      <c r="E255" s="17">
        <v>816.44</v>
      </c>
      <c r="F255" s="17">
        <v>5454</v>
      </c>
      <c r="G255" s="17">
        <v>5963</v>
      </c>
      <c r="H255" s="17">
        <v>18.38</v>
      </c>
      <c r="I255" s="17">
        <v>148.18</v>
      </c>
      <c r="J255" s="17">
        <v>6.82</v>
      </c>
      <c r="K255" s="17">
        <v>0.15</v>
      </c>
      <c r="L255" s="17">
        <v>0.3</v>
      </c>
      <c r="M255" s="17">
        <f t="shared" si="9"/>
        <v>964.62000000000012</v>
      </c>
      <c r="N255" s="35">
        <f t="shared" si="10"/>
        <v>218949.51437279308</v>
      </c>
      <c r="O255" s="36">
        <f t="shared" si="11"/>
        <v>0.30215032983445445</v>
      </c>
    </row>
    <row r="256" spans="1:15" x14ac:dyDescent="0.25">
      <c r="A256" s="17">
        <v>251</v>
      </c>
      <c r="B256" s="17">
        <v>5360.68</v>
      </c>
      <c r="C256" s="17">
        <v>100.94</v>
      </c>
      <c r="D256" s="17">
        <v>0.38</v>
      </c>
      <c r="E256" s="17">
        <v>137.68</v>
      </c>
      <c r="F256" s="17">
        <v>2178</v>
      </c>
      <c r="G256" s="17">
        <v>5884</v>
      </c>
      <c r="H256" s="17">
        <v>100.89</v>
      </c>
      <c r="I256" s="17">
        <v>55.49</v>
      </c>
      <c r="J256" s="17">
        <v>2.83</v>
      </c>
      <c r="K256" s="17">
        <v>0.35</v>
      </c>
      <c r="L256" s="17">
        <v>0.84</v>
      </c>
      <c r="M256" s="17">
        <f t="shared" si="9"/>
        <v>193.17000000000002</v>
      </c>
      <c r="N256" s="35">
        <f t="shared" si="10"/>
        <v>43845.739971587194</v>
      </c>
      <c r="O256" s="36">
        <f t="shared" si="11"/>
        <v>6.0507121160790323E-2</v>
      </c>
    </row>
    <row r="257" spans="1:15" x14ac:dyDescent="0.25">
      <c r="A257" s="17">
        <v>252</v>
      </c>
      <c r="B257" s="17">
        <v>2521.48</v>
      </c>
      <c r="C257" s="17">
        <v>72.78</v>
      </c>
      <c r="D257" s="17">
        <v>0.41</v>
      </c>
      <c r="E257" s="17">
        <v>72.52</v>
      </c>
      <c r="F257" s="17">
        <v>2639</v>
      </c>
      <c r="G257" s="17">
        <v>5942</v>
      </c>
      <c r="H257" s="17">
        <v>75.47</v>
      </c>
      <c r="I257" s="17">
        <v>54.28</v>
      </c>
      <c r="J257" s="17">
        <v>1.35</v>
      </c>
      <c r="K257" s="17">
        <v>0.74</v>
      </c>
      <c r="L257" s="17">
        <v>0.84</v>
      </c>
      <c r="M257" s="17">
        <f t="shared" si="9"/>
        <v>126.8</v>
      </c>
      <c r="N257" s="35">
        <f t="shared" si="10"/>
        <v>28781.072777332171</v>
      </c>
      <c r="O257" s="36">
        <f t="shared" si="11"/>
        <v>3.9717880432718393E-2</v>
      </c>
    </row>
    <row r="258" spans="1:15" x14ac:dyDescent="0.25">
      <c r="A258" s="17">
        <v>253</v>
      </c>
      <c r="B258" s="17">
        <v>18529.16</v>
      </c>
      <c r="C258" s="17">
        <v>118.59</v>
      </c>
      <c r="D258" s="17">
        <v>0.1</v>
      </c>
      <c r="E258" s="17">
        <v>482.91</v>
      </c>
      <c r="F258" s="17">
        <v>2586</v>
      </c>
      <c r="G258" s="17">
        <v>5946</v>
      </c>
      <c r="H258" s="17">
        <v>121.12</v>
      </c>
      <c r="I258" s="17">
        <v>129.32</v>
      </c>
      <c r="J258" s="17">
        <v>4.5999999999999996</v>
      </c>
      <c r="K258" s="17">
        <v>0.22</v>
      </c>
      <c r="L258" s="17">
        <v>0.4</v>
      </c>
      <c r="M258" s="17">
        <f t="shared" si="9"/>
        <v>612.23</v>
      </c>
      <c r="N258" s="35">
        <f t="shared" si="10"/>
        <v>138964.00777970091</v>
      </c>
      <c r="O258" s="36">
        <f t="shared" si="11"/>
        <v>0.19177033073598726</v>
      </c>
    </row>
    <row r="259" spans="1:15" x14ac:dyDescent="0.25">
      <c r="A259" s="17">
        <v>254</v>
      </c>
      <c r="B259" s="17">
        <v>22240.400000000001</v>
      </c>
      <c r="C259" s="17">
        <v>160.54</v>
      </c>
      <c r="D259" s="17">
        <v>0.09</v>
      </c>
      <c r="E259" s="17">
        <v>598.21</v>
      </c>
      <c r="F259" s="17">
        <v>3110</v>
      </c>
      <c r="G259" s="17">
        <v>5990</v>
      </c>
      <c r="H259" s="17">
        <v>163.85</v>
      </c>
      <c r="I259" s="17">
        <v>133.61000000000001</v>
      </c>
      <c r="J259" s="17">
        <v>5.66</v>
      </c>
      <c r="K259" s="17">
        <v>0.18</v>
      </c>
      <c r="L259" s="17">
        <v>0.39</v>
      </c>
      <c r="M259" s="17">
        <f t="shared" si="9"/>
        <v>731.82</v>
      </c>
      <c r="N259" s="35">
        <f t="shared" si="10"/>
        <v>166108.55425794347</v>
      </c>
      <c r="O259" s="36">
        <f t="shared" si="11"/>
        <v>0.22922980487596198</v>
      </c>
    </row>
    <row r="260" spans="1:15" x14ac:dyDescent="0.25">
      <c r="A260" s="17">
        <v>255</v>
      </c>
      <c r="B260" s="17">
        <v>35665.760000000002</v>
      </c>
      <c r="C260" s="17">
        <v>43.76</v>
      </c>
      <c r="D260" s="17">
        <v>7.0000000000000007E-2</v>
      </c>
      <c r="E260" s="17">
        <v>917.55</v>
      </c>
      <c r="F260" s="17">
        <v>4738</v>
      </c>
      <c r="G260" s="17">
        <v>6240</v>
      </c>
      <c r="H260" s="17">
        <v>46.03</v>
      </c>
      <c r="I260" s="17">
        <v>190.38</v>
      </c>
      <c r="J260" s="17">
        <v>5.61</v>
      </c>
      <c r="K260" s="17">
        <v>0.18</v>
      </c>
      <c r="L260" s="17">
        <v>0.28999999999999998</v>
      </c>
      <c r="M260" s="17">
        <f t="shared" si="9"/>
        <v>1107.9299999999998</v>
      </c>
      <c r="N260" s="35">
        <f t="shared" si="10"/>
        <v>251478.02809297814</v>
      </c>
      <c r="O260" s="36">
        <f t="shared" si="11"/>
        <v>0.34703967876830982</v>
      </c>
    </row>
    <row r="261" spans="1:15" x14ac:dyDescent="0.25">
      <c r="A261" s="17">
        <v>256</v>
      </c>
      <c r="B261" s="17">
        <v>10356.32</v>
      </c>
      <c r="C261" s="17">
        <v>24.64</v>
      </c>
      <c r="D261" s="17">
        <v>0.14000000000000001</v>
      </c>
      <c r="E261" s="17">
        <v>438.75</v>
      </c>
      <c r="F261" s="17">
        <v>4658</v>
      </c>
      <c r="G261" s="17">
        <v>6061</v>
      </c>
      <c r="H261" s="17">
        <v>24.13</v>
      </c>
      <c r="I261" s="17">
        <v>42.39</v>
      </c>
      <c r="J261" s="17">
        <v>14.43</v>
      </c>
      <c r="K261" s="17">
        <v>7.0000000000000007E-2</v>
      </c>
      <c r="L261" s="17">
        <v>0.66</v>
      </c>
      <c r="M261" s="17">
        <f t="shared" si="9"/>
        <v>481.14</v>
      </c>
      <c r="N261" s="35">
        <f t="shared" si="10"/>
        <v>109209.19050540695</v>
      </c>
      <c r="O261" s="36">
        <f t="shared" si="11"/>
        <v>0.15070868289746159</v>
      </c>
    </row>
    <row r="262" spans="1:15" x14ac:dyDescent="0.25">
      <c r="A262" s="17">
        <v>257</v>
      </c>
      <c r="B262" s="17">
        <v>16913.52</v>
      </c>
      <c r="C262" s="17">
        <v>138.88</v>
      </c>
      <c r="D262" s="17">
        <v>0.08</v>
      </c>
      <c r="E262" s="17">
        <v>585.23</v>
      </c>
      <c r="F262" s="17">
        <v>3454</v>
      </c>
      <c r="G262" s="17">
        <v>6000</v>
      </c>
      <c r="H262" s="17">
        <v>140.22999999999999</v>
      </c>
      <c r="I262" s="17">
        <v>70.239999999999995</v>
      </c>
      <c r="J262" s="17">
        <v>13.06</v>
      </c>
      <c r="K262" s="17">
        <v>0.08</v>
      </c>
      <c r="L262" s="17">
        <v>0.48</v>
      </c>
      <c r="M262" s="17">
        <f t="shared" si="9"/>
        <v>655.47</v>
      </c>
      <c r="N262" s="35">
        <f t="shared" si="10"/>
        <v>148778.62597285426</v>
      </c>
      <c r="O262" s="36">
        <f t="shared" si="11"/>
        <v>0.20531450384253888</v>
      </c>
    </row>
    <row r="263" spans="1:15" x14ac:dyDescent="0.25">
      <c r="A263" s="17">
        <v>258</v>
      </c>
      <c r="B263" s="17">
        <v>12195.04</v>
      </c>
      <c r="C263" s="17">
        <v>5.94</v>
      </c>
      <c r="D263" s="17">
        <v>0.13</v>
      </c>
      <c r="E263" s="17">
        <v>507.63</v>
      </c>
      <c r="F263" s="17">
        <v>5465</v>
      </c>
      <c r="G263" s="17">
        <v>6021</v>
      </c>
      <c r="H263" s="17">
        <v>6.47</v>
      </c>
      <c r="I263" s="17">
        <v>27.42</v>
      </c>
      <c r="J263" s="17">
        <v>20.49</v>
      </c>
      <c r="K263" s="17">
        <v>0.05</v>
      </c>
      <c r="L263" s="17">
        <v>0.89</v>
      </c>
      <c r="M263" s="17">
        <f t="shared" ref="M263:M279" si="12">E263+I263</f>
        <v>535.04999999999995</v>
      </c>
      <c r="N263" s="35">
        <f t="shared" ref="N263:N279" si="13">PI()*8.5^2*M263</f>
        <v>121445.68603715755</v>
      </c>
      <c r="O263" s="36">
        <f t="shared" ref="O263:O279" si="14">0.00000138*N263</f>
        <v>0.1675950467312774</v>
      </c>
    </row>
    <row r="264" spans="1:15" x14ac:dyDescent="0.25">
      <c r="A264" s="17">
        <v>259</v>
      </c>
      <c r="B264" s="17">
        <v>18562.96</v>
      </c>
      <c r="C264" s="17">
        <v>119.07</v>
      </c>
      <c r="D264" s="17">
        <v>0.09</v>
      </c>
      <c r="E264" s="17">
        <v>440.78</v>
      </c>
      <c r="F264" s="17">
        <v>5080</v>
      </c>
      <c r="G264" s="17">
        <v>5998</v>
      </c>
      <c r="H264" s="17">
        <v>117.77</v>
      </c>
      <c r="I264" s="17">
        <v>219.27</v>
      </c>
      <c r="J264" s="17">
        <v>2.1800000000000002</v>
      </c>
      <c r="K264" s="17">
        <v>0.46</v>
      </c>
      <c r="L264" s="17">
        <v>0.28999999999999998</v>
      </c>
      <c r="M264" s="17">
        <f t="shared" si="12"/>
        <v>660.05</v>
      </c>
      <c r="N264" s="35">
        <f t="shared" si="13"/>
        <v>149818.19468989037</v>
      </c>
      <c r="O264" s="36">
        <f t="shared" si="14"/>
        <v>0.20674910867204871</v>
      </c>
    </row>
    <row r="265" spans="1:15" x14ac:dyDescent="0.25">
      <c r="A265" s="17">
        <v>260</v>
      </c>
      <c r="B265" s="17">
        <v>27898.52</v>
      </c>
      <c r="C265" s="17">
        <v>119.53</v>
      </c>
      <c r="D265" s="17">
        <v>7.0000000000000007E-2</v>
      </c>
      <c r="E265" s="17">
        <v>770.13</v>
      </c>
      <c r="F265" s="17">
        <v>4042</v>
      </c>
      <c r="G265" s="17">
        <v>6106</v>
      </c>
      <c r="H265" s="17">
        <v>120.2</v>
      </c>
      <c r="I265" s="17">
        <v>157.02000000000001</v>
      </c>
      <c r="J265" s="17">
        <v>5.49</v>
      </c>
      <c r="K265" s="17">
        <v>0.18</v>
      </c>
      <c r="L265" s="17">
        <v>0.35</v>
      </c>
      <c r="M265" s="17">
        <f t="shared" si="12"/>
        <v>927.15</v>
      </c>
      <c r="N265" s="35">
        <f t="shared" si="13"/>
        <v>210444.57117904985</v>
      </c>
      <c r="O265" s="36">
        <f t="shared" si="14"/>
        <v>0.29041350822708878</v>
      </c>
    </row>
    <row r="266" spans="1:15" x14ac:dyDescent="0.25">
      <c r="A266" s="17">
        <v>261</v>
      </c>
      <c r="B266" s="17">
        <v>11775.92</v>
      </c>
      <c r="C266" s="17">
        <v>149.19999999999999</v>
      </c>
      <c r="D266" s="17">
        <v>0.1</v>
      </c>
      <c r="E266" s="17">
        <v>474.77</v>
      </c>
      <c r="F266" s="17">
        <v>3072</v>
      </c>
      <c r="G266" s="17">
        <v>6135</v>
      </c>
      <c r="H266" s="17">
        <v>151.19</v>
      </c>
      <c r="I266" s="17">
        <v>90.64</v>
      </c>
      <c r="J266" s="17">
        <v>7.14</v>
      </c>
      <c r="K266" s="17">
        <v>0.14000000000000001</v>
      </c>
      <c r="L266" s="17">
        <v>0.38</v>
      </c>
      <c r="M266" s="17">
        <f t="shared" si="12"/>
        <v>565.41</v>
      </c>
      <c r="N266" s="35">
        <f t="shared" si="13"/>
        <v>128336.8009387333</v>
      </c>
      <c r="O266" s="36">
        <f t="shared" si="14"/>
        <v>0.17710478529545196</v>
      </c>
    </row>
    <row r="267" spans="1:15" x14ac:dyDescent="0.25">
      <c r="A267" s="17">
        <v>262</v>
      </c>
      <c r="B267" s="17">
        <v>11985.48</v>
      </c>
      <c r="C267" s="17">
        <v>162.51</v>
      </c>
      <c r="D267" s="17">
        <v>0.17</v>
      </c>
      <c r="E267" s="17">
        <v>335.71</v>
      </c>
      <c r="F267" s="17">
        <v>2935</v>
      </c>
      <c r="G267" s="17">
        <v>6166</v>
      </c>
      <c r="H267" s="17">
        <v>163.81</v>
      </c>
      <c r="I267" s="17">
        <v>83.6</v>
      </c>
      <c r="J267" s="17">
        <v>5.39</v>
      </c>
      <c r="K267" s="17">
        <v>0.19</v>
      </c>
      <c r="L267" s="17">
        <v>0.59</v>
      </c>
      <c r="M267" s="17">
        <f t="shared" si="12"/>
        <v>419.30999999999995</v>
      </c>
      <c r="N267" s="35">
        <f t="shared" si="13"/>
        <v>95175.01282541918</v>
      </c>
      <c r="O267" s="36">
        <f t="shared" si="14"/>
        <v>0.13134151769907845</v>
      </c>
    </row>
    <row r="268" spans="1:15" x14ac:dyDescent="0.25">
      <c r="A268" s="17">
        <v>263</v>
      </c>
      <c r="B268" s="17">
        <v>3555.76</v>
      </c>
      <c r="C268" s="17">
        <v>105.62</v>
      </c>
      <c r="D268" s="17">
        <v>0.23</v>
      </c>
      <c r="E268" s="17">
        <v>123.33</v>
      </c>
      <c r="F268" s="17">
        <v>2637</v>
      </c>
      <c r="G268" s="17">
        <v>6182</v>
      </c>
      <c r="H268" s="17">
        <v>108.43</v>
      </c>
      <c r="I268" s="17">
        <v>48.42</v>
      </c>
      <c r="J268" s="17">
        <v>3.45</v>
      </c>
      <c r="K268" s="17">
        <v>0.28999999999999998</v>
      </c>
      <c r="L268" s="17">
        <v>0.74</v>
      </c>
      <c r="M268" s="17">
        <f t="shared" si="12"/>
        <v>171.75</v>
      </c>
      <c r="N268" s="35">
        <f t="shared" si="13"/>
        <v>38983.826888854892</v>
      </c>
      <c r="O268" s="36">
        <f t="shared" si="14"/>
        <v>5.3797681106619748E-2</v>
      </c>
    </row>
    <row r="269" spans="1:15" x14ac:dyDescent="0.25">
      <c r="A269" s="17">
        <v>264</v>
      </c>
      <c r="B269" s="17">
        <v>30561.96</v>
      </c>
      <c r="C269" s="17">
        <v>134.32</v>
      </c>
      <c r="D269" s="17">
        <v>0.05</v>
      </c>
      <c r="E269" s="17">
        <v>834.44</v>
      </c>
      <c r="F269" s="17">
        <v>2916</v>
      </c>
      <c r="G269" s="17">
        <v>6196</v>
      </c>
      <c r="H269" s="17">
        <v>141.44999999999999</v>
      </c>
      <c r="I269" s="17">
        <v>175.36</v>
      </c>
      <c r="J269" s="17">
        <v>6.54</v>
      </c>
      <c r="K269" s="17">
        <v>0.15</v>
      </c>
      <c r="L269" s="17">
        <v>0.3</v>
      </c>
      <c r="M269" s="17">
        <f t="shared" si="12"/>
        <v>1009.8000000000001</v>
      </c>
      <c r="N269" s="35">
        <f t="shared" si="13"/>
        <v>229204.47390023683</v>
      </c>
      <c r="O269" s="36">
        <f t="shared" si="14"/>
        <v>0.3163021739823268</v>
      </c>
    </row>
    <row r="270" spans="1:15" x14ac:dyDescent="0.25">
      <c r="A270" s="17">
        <v>265</v>
      </c>
      <c r="B270" s="17">
        <v>4975.3599999999997</v>
      </c>
      <c r="C270" s="17">
        <v>60.94</v>
      </c>
      <c r="D270" s="17">
        <v>0.24</v>
      </c>
      <c r="E270" s="17">
        <v>173.81</v>
      </c>
      <c r="F270" s="17">
        <v>3066</v>
      </c>
      <c r="G270" s="17">
        <v>6287</v>
      </c>
      <c r="H270" s="17">
        <v>55.36</v>
      </c>
      <c r="I270" s="17">
        <v>43.16</v>
      </c>
      <c r="J270" s="17">
        <v>5.39</v>
      </c>
      <c r="K270" s="17">
        <v>0.19</v>
      </c>
      <c r="L270" s="17">
        <v>0.72</v>
      </c>
      <c r="M270" s="17">
        <f t="shared" si="12"/>
        <v>216.97</v>
      </c>
      <c r="N270" s="35">
        <f t="shared" si="13"/>
        <v>49247.865619067517</v>
      </c>
      <c r="O270" s="36">
        <f t="shared" si="14"/>
        <v>6.7962054554313173E-2</v>
      </c>
    </row>
    <row r="271" spans="1:15" x14ac:dyDescent="0.25">
      <c r="A271" s="17">
        <v>266</v>
      </c>
      <c r="B271" s="17">
        <v>9491.0400000000009</v>
      </c>
      <c r="C271" s="17">
        <v>53.77</v>
      </c>
      <c r="D271" s="17">
        <v>0.09</v>
      </c>
      <c r="E271" s="17">
        <v>381.73</v>
      </c>
      <c r="F271" s="17">
        <v>3316</v>
      </c>
      <c r="G271" s="17">
        <v>6359</v>
      </c>
      <c r="H271" s="17">
        <v>52.19</v>
      </c>
      <c r="I271" s="17">
        <v>45.97</v>
      </c>
      <c r="J271" s="17">
        <v>13.92</v>
      </c>
      <c r="K271" s="17">
        <v>7.0000000000000007E-2</v>
      </c>
      <c r="L271" s="17">
        <v>0.64</v>
      </c>
      <c r="M271" s="17">
        <f t="shared" si="12"/>
        <v>427.70000000000005</v>
      </c>
      <c r="N271" s="35">
        <f t="shared" si="13"/>
        <v>97079.375606190617</v>
      </c>
      <c r="O271" s="36">
        <f t="shared" si="14"/>
        <v>0.13396953833654304</v>
      </c>
    </row>
    <row r="272" spans="1:15" x14ac:dyDescent="0.25">
      <c r="A272" s="17">
        <v>267</v>
      </c>
      <c r="B272" s="17">
        <v>31589.48</v>
      </c>
      <c r="C272" s="17">
        <v>108.87</v>
      </c>
      <c r="D272" s="17">
        <v>0.11</v>
      </c>
      <c r="E272" s="17">
        <v>649.41999999999996</v>
      </c>
      <c r="F272" s="17">
        <v>2555</v>
      </c>
      <c r="G272" s="17">
        <v>6242</v>
      </c>
      <c r="H272" s="17">
        <v>111.12</v>
      </c>
      <c r="I272" s="17">
        <v>176.45</v>
      </c>
      <c r="J272" s="17">
        <v>4.58</v>
      </c>
      <c r="K272" s="17">
        <v>0.22</v>
      </c>
      <c r="L272" s="17">
        <v>0.38</v>
      </c>
      <c r="M272" s="17">
        <f t="shared" si="12"/>
        <v>825.86999999999989</v>
      </c>
      <c r="N272" s="35">
        <f t="shared" si="13"/>
        <v>187456.02976825961</v>
      </c>
      <c r="O272" s="36">
        <f t="shared" si="14"/>
        <v>0.25868932108019826</v>
      </c>
    </row>
    <row r="273" spans="1:19" x14ac:dyDescent="0.25">
      <c r="A273" s="17">
        <v>268</v>
      </c>
      <c r="B273" s="17">
        <v>29453.32</v>
      </c>
      <c r="C273" s="17">
        <v>141.36000000000001</v>
      </c>
      <c r="D273" s="17">
        <v>0.05</v>
      </c>
      <c r="E273" s="17">
        <v>731.75</v>
      </c>
      <c r="F273" s="17">
        <v>3368</v>
      </c>
      <c r="G273" s="17">
        <v>6301</v>
      </c>
      <c r="H273" s="17">
        <v>144.11000000000001</v>
      </c>
      <c r="I273" s="17">
        <v>336.1</v>
      </c>
      <c r="J273" s="17">
        <v>2.58</v>
      </c>
      <c r="K273" s="17">
        <v>0.39</v>
      </c>
      <c r="L273" s="17">
        <v>0.15</v>
      </c>
      <c r="M273" s="17">
        <f t="shared" si="12"/>
        <v>1067.8499999999999</v>
      </c>
      <c r="N273" s="35">
        <f t="shared" si="13"/>
        <v>242380.6669185659</v>
      </c>
      <c r="O273" s="36">
        <f t="shared" si="14"/>
        <v>0.33448532034762091</v>
      </c>
    </row>
    <row r="274" spans="1:19" x14ac:dyDescent="0.25">
      <c r="A274" s="17">
        <v>269</v>
      </c>
      <c r="B274" s="17">
        <v>20618</v>
      </c>
      <c r="C274" s="17">
        <v>64.05</v>
      </c>
      <c r="D274" s="17">
        <v>0.08</v>
      </c>
      <c r="E274" s="17">
        <v>554.78</v>
      </c>
      <c r="F274" s="17">
        <v>3725</v>
      </c>
      <c r="G274" s="17">
        <v>6464</v>
      </c>
      <c r="H274" s="17">
        <v>64.760000000000005</v>
      </c>
      <c r="I274" s="17">
        <v>151.58000000000001</v>
      </c>
      <c r="J274" s="17">
        <v>4.38</v>
      </c>
      <c r="K274" s="17">
        <v>0.23</v>
      </c>
      <c r="L274" s="17">
        <v>0.32</v>
      </c>
      <c r="M274" s="17">
        <f t="shared" si="12"/>
        <v>706.36</v>
      </c>
      <c r="N274" s="35">
        <f t="shared" si="13"/>
        <v>160329.64169555483</v>
      </c>
      <c r="O274" s="36">
        <f t="shared" si="14"/>
        <v>0.22125490553986565</v>
      </c>
    </row>
    <row r="275" spans="1:19" x14ac:dyDescent="0.25">
      <c r="A275" s="17">
        <v>270</v>
      </c>
      <c r="B275" s="17">
        <v>24694.28</v>
      </c>
      <c r="C275" s="17">
        <v>11.07</v>
      </c>
      <c r="D275" s="17">
        <v>0.06</v>
      </c>
      <c r="E275" s="17">
        <v>626.62</v>
      </c>
      <c r="F275" s="17">
        <v>4522</v>
      </c>
      <c r="G275" s="17">
        <v>6326</v>
      </c>
      <c r="H275" s="17">
        <v>5.24</v>
      </c>
      <c r="I275" s="17">
        <v>216.21</v>
      </c>
      <c r="J275" s="17">
        <v>3.22</v>
      </c>
      <c r="K275" s="17">
        <v>0.31</v>
      </c>
      <c r="L275" s="17">
        <v>0.27</v>
      </c>
      <c r="M275" s="17">
        <f t="shared" si="12"/>
        <v>842.83</v>
      </c>
      <c r="N275" s="35">
        <f t="shared" si="13"/>
        <v>191305.61174226241</v>
      </c>
      <c r="O275" s="36">
        <f t="shared" si="14"/>
        <v>0.2640017442043221</v>
      </c>
    </row>
    <row r="276" spans="1:19" x14ac:dyDescent="0.25">
      <c r="A276" s="17">
        <v>271</v>
      </c>
      <c r="B276" s="17">
        <v>5495.88</v>
      </c>
      <c r="C276" s="17">
        <v>59.19</v>
      </c>
      <c r="D276" s="17">
        <v>0.23</v>
      </c>
      <c r="E276" s="17">
        <v>167.45</v>
      </c>
      <c r="F276" s="17">
        <v>2884</v>
      </c>
      <c r="G276" s="17">
        <v>6365</v>
      </c>
      <c r="H276" s="17">
        <v>64.23</v>
      </c>
      <c r="I276" s="17">
        <v>53.04</v>
      </c>
      <c r="J276" s="17">
        <v>4.1100000000000003</v>
      </c>
      <c r="K276" s="17">
        <v>0.24</v>
      </c>
      <c r="L276" s="17">
        <v>0.73</v>
      </c>
      <c r="M276" s="17">
        <f t="shared" si="12"/>
        <v>220.48999999999998</v>
      </c>
      <c r="N276" s="35">
        <f t="shared" si="13"/>
        <v>50046.835462728472</v>
      </c>
      <c r="O276" s="36">
        <f t="shared" si="14"/>
        <v>6.9064632938565282E-2</v>
      </c>
    </row>
    <row r="277" spans="1:19" x14ac:dyDescent="0.25">
      <c r="A277" s="17">
        <v>272</v>
      </c>
      <c r="B277" s="17">
        <v>24755.119999999999</v>
      </c>
      <c r="C277" s="17">
        <v>71.28</v>
      </c>
      <c r="D277" s="17">
        <v>7.0000000000000007E-2</v>
      </c>
      <c r="E277" s="17">
        <v>650.36</v>
      </c>
      <c r="F277" s="17">
        <v>3780</v>
      </c>
      <c r="G277" s="17">
        <v>6560</v>
      </c>
      <c r="H277" s="17">
        <v>71.349999999999994</v>
      </c>
      <c r="I277" s="17">
        <v>202.46</v>
      </c>
      <c r="J277" s="17">
        <v>3.58</v>
      </c>
      <c r="K277" s="17">
        <v>0.28000000000000003</v>
      </c>
      <c r="L277" s="17">
        <v>0.27</v>
      </c>
      <c r="M277" s="17">
        <f t="shared" si="12"/>
        <v>852.82</v>
      </c>
      <c r="N277" s="35">
        <f t="shared" si="13"/>
        <v>193573.14263378884</v>
      </c>
      <c r="O277" s="36">
        <f t="shared" si="14"/>
        <v>0.26713093683462857</v>
      </c>
    </row>
    <row r="278" spans="1:19" x14ac:dyDescent="0.25">
      <c r="A278" s="17">
        <v>273</v>
      </c>
      <c r="B278" s="17">
        <v>3643.64</v>
      </c>
      <c r="C278" s="17">
        <v>22.8</v>
      </c>
      <c r="D278" s="17">
        <v>0.26</v>
      </c>
      <c r="E278" s="17">
        <v>105.84</v>
      </c>
      <c r="F278" s="17">
        <v>3648</v>
      </c>
      <c r="G278" s="17">
        <v>6535</v>
      </c>
      <c r="H278" s="17">
        <v>27.82</v>
      </c>
      <c r="I278" s="17">
        <v>50.12</v>
      </c>
      <c r="J278" s="17">
        <v>2.31</v>
      </c>
      <c r="K278" s="17">
        <v>0.43</v>
      </c>
      <c r="L278" s="17">
        <v>0.81</v>
      </c>
      <c r="M278" s="17">
        <f t="shared" si="12"/>
        <v>155.96</v>
      </c>
      <c r="N278" s="35">
        <f t="shared" si="13"/>
        <v>35399.811595841682</v>
      </c>
      <c r="O278" s="36">
        <f t="shared" si="14"/>
        <v>4.8851740002261515E-2</v>
      </c>
    </row>
    <row r="279" spans="1:19" x14ac:dyDescent="0.25">
      <c r="A279" s="17">
        <v>274</v>
      </c>
      <c r="B279" s="17">
        <v>26620.880000000001</v>
      </c>
      <c r="C279" s="17">
        <v>47.14</v>
      </c>
      <c r="D279" s="17">
        <v>0.06</v>
      </c>
      <c r="E279" s="17">
        <v>754.67</v>
      </c>
      <c r="F279" s="17">
        <v>3817</v>
      </c>
      <c r="G279" s="17">
        <v>6831</v>
      </c>
      <c r="H279" s="17">
        <v>47.79</v>
      </c>
      <c r="I279" s="17">
        <v>193.2</v>
      </c>
      <c r="J279" s="17">
        <v>4.3499999999999996</v>
      </c>
      <c r="K279" s="17">
        <v>0.23</v>
      </c>
      <c r="L279" s="17">
        <v>0.25</v>
      </c>
      <c r="M279" s="17">
        <f t="shared" si="12"/>
        <v>947.86999999999989</v>
      </c>
      <c r="N279" s="35">
        <f t="shared" si="13"/>
        <v>215147.59821332683</v>
      </c>
      <c r="O279" s="36">
        <f t="shared" si="14"/>
        <v>0.296903685534391</v>
      </c>
    </row>
    <row r="280" spans="1:19" ht="14.4" x14ac:dyDescent="0.3">
      <c r="N280" s="35"/>
      <c r="O280" s="36"/>
      <c r="Q280"/>
      <c r="R280"/>
      <c r="S280"/>
    </row>
    <row r="281" spans="1:19" x14ac:dyDescent="0.25">
      <c r="N281" s="35"/>
      <c r="O281" s="36"/>
    </row>
    <row r="282" spans="1:19" x14ac:dyDescent="0.25">
      <c r="N282" s="35"/>
      <c r="O282" s="36"/>
    </row>
    <row r="283" spans="1:19" x14ac:dyDescent="0.25">
      <c r="N283" s="35"/>
      <c r="O283" s="36"/>
    </row>
    <row r="284" spans="1:19" x14ac:dyDescent="0.25">
      <c r="N284" s="35"/>
      <c r="O284" s="36"/>
    </row>
    <row r="285" spans="1:19" x14ac:dyDescent="0.25">
      <c r="N285" s="35"/>
      <c r="O285" s="36"/>
    </row>
    <row r="286" spans="1:19" x14ac:dyDescent="0.25">
      <c r="N286" s="35"/>
      <c r="O286" s="36"/>
    </row>
    <row r="287" spans="1:19" x14ac:dyDescent="0.25">
      <c r="N287" s="35"/>
      <c r="O287" s="36"/>
    </row>
    <row r="288" spans="1:19" x14ac:dyDescent="0.25">
      <c r="N288" s="35"/>
      <c r="O288" s="36"/>
    </row>
    <row r="289" spans="14:15" x14ac:dyDescent="0.25">
      <c r="N289" s="35"/>
      <c r="O289" s="36"/>
    </row>
    <row r="290" spans="14:15" x14ac:dyDescent="0.25">
      <c r="N290" s="35"/>
      <c r="O290" s="36"/>
    </row>
    <row r="291" spans="14:15" x14ac:dyDescent="0.25">
      <c r="N291" s="35"/>
      <c r="O291" s="36"/>
    </row>
    <row r="292" spans="14:15" x14ac:dyDescent="0.25">
      <c r="N292" s="35"/>
      <c r="O292" s="36"/>
    </row>
    <row r="293" spans="14:15" x14ac:dyDescent="0.25">
      <c r="N293" s="35"/>
      <c r="O293" s="36"/>
    </row>
    <row r="294" spans="14:15" x14ac:dyDescent="0.25">
      <c r="N294" s="35"/>
      <c r="O294" s="36"/>
    </row>
    <row r="295" spans="14:15" x14ac:dyDescent="0.25">
      <c r="N295" s="35"/>
      <c r="O295" s="36"/>
    </row>
    <row r="296" spans="14:15" x14ac:dyDescent="0.25">
      <c r="N296" s="35"/>
      <c r="O296" s="36"/>
    </row>
    <row r="297" spans="14:15" x14ac:dyDescent="0.25">
      <c r="N297" s="35"/>
      <c r="O297" s="36"/>
    </row>
    <row r="298" spans="14:15" x14ac:dyDescent="0.25">
      <c r="N298" s="35"/>
      <c r="O298" s="36"/>
    </row>
    <row r="299" spans="14:15" x14ac:dyDescent="0.25">
      <c r="N299" s="35"/>
      <c r="O299" s="36"/>
    </row>
    <row r="300" spans="14:15" x14ac:dyDescent="0.25">
      <c r="N300" s="35"/>
      <c r="O300" s="36"/>
    </row>
    <row r="301" spans="14:15" x14ac:dyDescent="0.25">
      <c r="N301" s="35"/>
      <c r="O301" s="36"/>
    </row>
    <row r="302" spans="14:15" x14ac:dyDescent="0.25">
      <c r="N302" s="35"/>
      <c r="O302" s="36"/>
    </row>
    <row r="303" spans="14:15" x14ac:dyDescent="0.25">
      <c r="N303" s="35"/>
      <c r="O303" s="36"/>
    </row>
    <row r="304" spans="14:15" x14ac:dyDescent="0.25">
      <c r="N304" s="35"/>
      <c r="O304" s="36"/>
    </row>
    <row r="305" spans="14:15" x14ac:dyDescent="0.25">
      <c r="N305" s="35"/>
      <c r="O305" s="36"/>
    </row>
    <row r="306" spans="14:15" x14ac:dyDescent="0.25">
      <c r="N306" s="35"/>
      <c r="O306" s="36"/>
    </row>
    <row r="307" spans="14:15" x14ac:dyDescent="0.25">
      <c r="N307" s="35"/>
      <c r="O307" s="36"/>
    </row>
    <row r="308" spans="14:15" x14ac:dyDescent="0.25">
      <c r="N308" s="35"/>
      <c r="O308" s="36"/>
    </row>
    <row r="309" spans="14:15" x14ac:dyDescent="0.25">
      <c r="N309" s="35"/>
      <c r="O309" s="36"/>
    </row>
    <row r="310" spans="14:15" x14ac:dyDescent="0.25">
      <c r="N310" s="35"/>
      <c r="O310" s="36"/>
    </row>
    <row r="311" spans="14:15" x14ac:dyDescent="0.25">
      <c r="N311" s="35"/>
      <c r="O311" s="36"/>
    </row>
    <row r="312" spans="14:15" x14ac:dyDescent="0.25">
      <c r="N312" s="35"/>
      <c r="O312" s="36"/>
    </row>
    <row r="313" spans="14:15" x14ac:dyDescent="0.25">
      <c r="N313" s="35"/>
      <c r="O313" s="36"/>
    </row>
    <row r="314" spans="14:15" x14ac:dyDescent="0.25">
      <c r="N314" s="35"/>
      <c r="O314" s="36"/>
    </row>
    <row r="315" spans="14:15" x14ac:dyDescent="0.25">
      <c r="N315" s="35"/>
      <c r="O315" s="36"/>
    </row>
    <row r="316" spans="14:15" x14ac:dyDescent="0.25">
      <c r="N316" s="35"/>
      <c r="O316" s="36"/>
    </row>
    <row r="317" spans="14:15" x14ac:dyDescent="0.25">
      <c r="N317" s="35"/>
      <c r="O317" s="36"/>
    </row>
    <row r="318" spans="14:15" x14ac:dyDescent="0.25">
      <c r="N318" s="35"/>
      <c r="O318" s="36"/>
    </row>
    <row r="319" spans="14:15" x14ac:dyDescent="0.25">
      <c r="N319" s="35"/>
      <c r="O319" s="36"/>
    </row>
    <row r="320" spans="14:15" x14ac:dyDescent="0.25">
      <c r="N320" s="35"/>
      <c r="O320" s="36"/>
    </row>
    <row r="321" spans="14:15" x14ac:dyDescent="0.25">
      <c r="N321" s="35"/>
      <c r="O321" s="36"/>
    </row>
    <row r="322" spans="14:15" x14ac:dyDescent="0.25">
      <c r="N322" s="35"/>
      <c r="O322" s="36"/>
    </row>
    <row r="323" spans="14:15" x14ac:dyDescent="0.25">
      <c r="N323" s="35"/>
      <c r="O323" s="36"/>
    </row>
    <row r="324" spans="14:15" x14ac:dyDescent="0.25">
      <c r="N324" s="35"/>
      <c r="O324" s="36"/>
    </row>
    <row r="325" spans="14:15" x14ac:dyDescent="0.25">
      <c r="N325" s="35"/>
      <c r="O325" s="36"/>
    </row>
    <row r="326" spans="14:15" x14ac:dyDescent="0.25">
      <c r="N326" s="35"/>
      <c r="O326" s="36"/>
    </row>
    <row r="327" spans="14:15" x14ac:dyDescent="0.25">
      <c r="N327" s="35"/>
      <c r="O327" s="36"/>
    </row>
    <row r="328" spans="14:15" x14ac:dyDescent="0.25">
      <c r="N328" s="35"/>
      <c r="O328" s="36"/>
    </row>
    <row r="329" spans="14:15" x14ac:dyDescent="0.25">
      <c r="N329" s="35"/>
      <c r="O329" s="36"/>
    </row>
    <row r="330" spans="14:15" x14ac:dyDescent="0.25">
      <c r="N330" s="35"/>
      <c r="O330" s="36"/>
    </row>
    <row r="331" spans="14:15" x14ac:dyDescent="0.25">
      <c r="N331" s="35"/>
      <c r="O331" s="36"/>
    </row>
    <row r="332" spans="14:15" x14ac:dyDescent="0.25">
      <c r="N332" s="35"/>
      <c r="O332" s="36"/>
    </row>
    <row r="333" spans="14:15" x14ac:dyDescent="0.25">
      <c r="N333" s="35"/>
      <c r="O333" s="36"/>
    </row>
    <row r="334" spans="14:15" x14ac:dyDescent="0.25">
      <c r="N334" s="35"/>
      <c r="O334" s="36"/>
    </row>
    <row r="335" spans="14:15" x14ac:dyDescent="0.25">
      <c r="N335" s="35"/>
      <c r="O335" s="36"/>
    </row>
    <row r="336" spans="14:15" x14ac:dyDescent="0.25">
      <c r="N336" s="35"/>
      <c r="O336" s="36"/>
    </row>
    <row r="337" spans="14:15" x14ac:dyDescent="0.25">
      <c r="N337" s="35"/>
      <c r="O337" s="36"/>
    </row>
    <row r="338" spans="14:15" x14ac:dyDescent="0.25">
      <c r="N338" s="35"/>
      <c r="O338" s="36"/>
    </row>
    <row r="339" spans="14:15" x14ac:dyDescent="0.25">
      <c r="N339" s="35"/>
      <c r="O339" s="36"/>
    </row>
    <row r="340" spans="14:15" x14ac:dyDescent="0.25">
      <c r="N340" s="35"/>
      <c r="O340" s="36"/>
    </row>
    <row r="341" spans="14:15" x14ac:dyDescent="0.25">
      <c r="N341" s="35"/>
      <c r="O341" s="36"/>
    </row>
    <row r="342" spans="14:15" x14ac:dyDescent="0.25">
      <c r="N342" s="35"/>
      <c r="O342" s="36"/>
    </row>
    <row r="343" spans="14:15" x14ac:dyDescent="0.25">
      <c r="N343" s="35"/>
      <c r="O343" s="36"/>
    </row>
    <row r="344" spans="14:15" x14ac:dyDescent="0.25">
      <c r="N344" s="35"/>
      <c r="O344" s="36"/>
    </row>
    <row r="345" spans="14:15" x14ac:dyDescent="0.25">
      <c r="N345" s="35"/>
      <c r="O345" s="36"/>
    </row>
    <row r="346" spans="14:15" x14ac:dyDescent="0.25">
      <c r="N346" s="35"/>
      <c r="O346" s="36"/>
    </row>
    <row r="347" spans="14:15" x14ac:dyDescent="0.25">
      <c r="N347" s="35"/>
      <c r="O347" s="36"/>
    </row>
    <row r="348" spans="14:15" x14ac:dyDescent="0.25">
      <c r="N348" s="35"/>
      <c r="O348" s="36"/>
    </row>
    <row r="349" spans="14:15" x14ac:dyDescent="0.25">
      <c r="N349" s="35"/>
      <c r="O349" s="36"/>
    </row>
    <row r="350" spans="14:15" x14ac:dyDescent="0.25">
      <c r="N350" s="35"/>
      <c r="O350" s="36"/>
    </row>
    <row r="351" spans="14:15" x14ac:dyDescent="0.25">
      <c r="N351" s="35"/>
      <c r="O351" s="36"/>
    </row>
    <row r="352" spans="14:15" x14ac:dyDescent="0.25">
      <c r="N352" s="35"/>
      <c r="O352" s="36"/>
    </row>
    <row r="353" spans="14:15" x14ac:dyDescent="0.25">
      <c r="N353" s="35"/>
      <c r="O353" s="36"/>
    </row>
    <row r="354" spans="14:15" x14ac:dyDescent="0.25">
      <c r="N354" s="35"/>
      <c r="O354" s="36"/>
    </row>
    <row r="355" spans="14:15" x14ac:dyDescent="0.25">
      <c r="N355" s="35"/>
      <c r="O355" s="36"/>
    </row>
    <row r="356" spans="14:15" x14ac:dyDescent="0.25">
      <c r="N356" s="35"/>
      <c r="O356" s="36"/>
    </row>
    <row r="357" spans="14:15" x14ac:dyDescent="0.25">
      <c r="N357" s="35"/>
      <c r="O357" s="36"/>
    </row>
    <row r="358" spans="14:15" x14ac:dyDescent="0.25">
      <c r="N358" s="35"/>
      <c r="O358" s="36"/>
    </row>
    <row r="359" spans="14:15" x14ac:dyDescent="0.25">
      <c r="N359" s="35"/>
      <c r="O359" s="36"/>
    </row>
    <row r="360" spans="14:15" x14ac:dyDescent="0.25">
      <c r="N360" s="35"/>
      <c r="O360" s="36"/>
    </row>
    <row r="361" spans="14:15" x14ac:dyDescent="0.25">
      <c r="N361" s="35"/>
      <c r="O361" s="36"/>
    </row>
    <row r="362" spans="14:15" x14ac:dyDescent="0.25">
      <c r="N362" s="35"/>
      <c r="O362" s="36"/>
    </row>
    <row r="363" spans="14:15" x14ac:dyDescent="0.25">
      <c r="N363" s="35"/>
      <c r="O363" s="36"/>
    </row>
    <row r="364" spans="14:15" x14ac:dyDescent="0.25">
      <c r="N364" s="35"/>
      <c r="O364" s="36"/>
    </row>
    <row r="365" spans="14:15" x14ac:dyDescent="0.25">
      <c r="N365" s="35"/>
      <c r="O365" s="36"/>
    </row>
    <row r="366" spans="14:15" x14ac:dyDescent="0.25">
      <c r="N366" s="35"/>
      <c r="O366" s="36"/>
    </row>
    <row r="367" spans="14:15" x14ac:dyDescent="0.25">
      <c r="N367" s="35"/>
      <c r="O367" s="36"/>
    </row>
    <row r="368" spans="14:15" x14ac:dyDescent="0.25">
      <c r="N368" s="35"/>
      <c r="O368" s="36"/>
    </row>
    <row r="369" spans="14:15" x14ac:dyDescent="0.25">
      <c r="N369" s="35"/>
      <c r="O369" s="36"/>
    </row>
    <row r="370" spans="14:15" x14ac:dyDescent="0.25">
      <c r="N370" s="35"/>
      <c r="O370" s="36"/>
    </row>
    <row r="371" spans="14:15" x14ac:dyDescent="0.25">
      <c r="N371" s="35"/>
      <c r="O371" s="36"/>
    </row>
    <row r="372" spans="14:15" x14ac:dyDescent="0.25">
      <c r="N372" s="35"/>
      <c r="O372" s="36"/>
    </row>
    <row r="373" spans="14:15" x14ac:dyDescent="0.25">
      <c r="N373" s="35"/>
      <c r="O373" s="36"/>
    </row>
    <row r="374" spans="14:15" x14ac:dyDescent="0.25">
      <c r="N374" s="35"/>
      <c r="O374" s="36"/>
    </row>
    <row r="375" spans="14:15" x14ac:dyDescent="0.25">
      <c r="N375" s="35"/>
      <c r="O375" s="36"/>
    </row>
    <row r="376" spans="14:15" x14ac:dyDescent="0.25">
      <c r="N376" s="35"/>
      <c r="O376" s="36"/>
    </row>
    <row r="377" spans="14:15" x14ac:dyDescent="0.25">
      <c r="N377" s="35"/>
      <c r="O377" s="36"/>
    </row>
    <row r="378" spans="14:15" x14ac:dyDescent="0.25">
      <c r="N378" s="35"/>
      <c r="O378" s="36"/>
    </row>
    <row r="379" spans="14:15" x14ac:dyDescent="0.25">
      <c r="N379" s="35"/>
      <c r="O379" s="36"/>
    </row>
    <row r="380" spans="14:15" x14ac:dyDescent="0.25">
      <c r="N380" s="35"/>
      <c r="O380" s="36"/>
    </row>
    <row r="381" spans="14:15" x14ac:dyDescent="0.25">
      <c r="N381" s="35"/>
      <c r="O381" s="36"/>
    </row>
    <row r="382" spans="14:15" x14ac:dyDescent="0.25">
      <c r="N382" s="35"/>
      <c r="O382" s="36"/>
    </row>
    <row r="383" spans="14:15" x14ac:dyDescent="0.25">
      <c r="N383" s="35"/>
      <c r="O383" s="36"/>
    </row>
    <row r="384" spans="14:15" x14ac:dyDescent="0.25">
      <c r="N384" s="35"/>
      <c r="O384" s="36"/>
    </row>
    <row r="385" spans="14:15" x14ac:dyDescent="0.25">
      <c r="N385" s="35"/>
      <c r="O385" s="36"/>
    </row>
    <row r="386" spans="14:15" x14ac:dyDescent="0.25">
      <c r="N386" s="35"/>
      <c r="O386" s="36"/>
    </row>
    <row r="387" spans="14:15" x14ac:dyDescent="0.25">
      <c r="N387" s="35"/>
      <c r="O387" s="36"/>
    </row>
    <row r="388" spans="14:15" x14ac:dyDescent="0.25">
      <c r="N388" s="35"/>
      <c r="O388" s="36"/>
    </row>
    <row r="389" spans="14:15" x14ac:dyDescent="0.25">
      <c r="N389" s="35"/>
      <c r="O389" s="36"/>
    </row>
    <row r="390" spans="14:15" x14ac:dyDescent="0.25">
      <c r="N390" s="35"/>
      <c r="O390" s="36"/>
    </row>
    <row r="391" spans="14:15" x14ac:dyDescent="0.25">
      <c r="N391" s="35"/>
      <c r="O391" s="36"/>
    </row>
    <row r="392" spans="14:15" x14ac:dyDescent="0.25">
      <c r="N392" s="35"/>
      <c r="O392" s="36"/>
    </row>
    <row r="393" spans="14:15" x14ac:dyDescent="0.25">
      <c r="N393" s="35"/>
      <c r="O393" s="36"/>
    </row>
    <row r="394" spans="14:15" x14ac:dyDescent="0.25">
      <c r="N394" s="35"/>
      <c r="O394" s="36"/>
    </row>
    <row r="395" spans="14:15" x14ac:dyDescent="0.25">
      <c r="N395" s="35"/>
      <c r="O395" s="36"/>
    </row>
    <row r="396" spans="14:15" x14ac:dyDescent="0.25">
      <c r="N396" s="35"/>
      <c r="O396" s="36"/>
    </row>
    <row r="397" spans="14:15" x14ac:dyDescent="0.25">
      <c r="N397" s="35"/>
      <c r="O397" s="36"/>
    </row>
    <row r="398" spans="14:15" x14ac:dyDescent="0.25">
      <c r="N398" s="35"/>
      <c r="O398" s="36"/>
    </row>
    <row r="399" spans="14:15" x14ac:dyDescent="0.25">
      <c r="N399" s="35"/>
      <c r="O399" s="36"/>
    </row>
    <row r="400" spans="14:15" x14ac:dyDescent="0.25">
      <c r="N400" s="35"/>
      <c r="O400" s="36"/>
    </row>
    <row r="401" spans="1:15" x14ac:dyDescent="0.25">
      <c r="N401" s="35"/>
      <c r="O401" s="36"/>
    </row>
    <row r="402" spans="1:15" x14ac:dyDescent="0.25">
      <c r="N402" s="35"/>
      <c r="O402" s="36"/>
    </row>
    <row r="403" spans="1:15" x14ac:dyDescent="0.25">
      <c r="N403" s="35"/>
      <c r="O403" s="36"/>
    </row>
    <row r="404" spans="1:15" x14ac:dyDescent="0.25">
      <c r="N404" s="35"/>
      <c r="O404" s="36"/>
    </row>
    <row r="405" spans="1:15" x14ac:dyDescent="0.25">
      <c r="N405" s="35"/>
      <c r="O405" s="36"/>
    </row>
    <row r="406" spans="1:15" x14ac:dyDescent="0.25">
      <c r="N406" s="35"/>
      <c r="O406" s="36"/>
    </row>
    <row r="407" spans="1:15" x14ac:dyDescent="0.25">
      <c r="N407" s="35"/>
      <c r="O407" s="36"/>
    </row>
    <row r="408" spans="1:15" x14ac:dyDescent="0.25">
      <c r="N408" s="35"/>
      <c r="O408" s="36"/>
    </row>
    <row r="409" spans="1:15" x14ac:dyDescent="0.25">
      <c r="A409" s="17">
        <v>404</v>
      </c>
      <c r="B409" s="17">
        <v>2629.64</v>
      </c>
      <c r="C409" s="17">
        <v>83.23</v>
      </c>
      <c r="D409" s="17">
        <v>0.9</v>
      </c>
      <c r="E409" s="17">
        <v>63.95</v>
      </c>
      <c r="F409" s="17">
        <v>3942</v>
      </c>
      <c r="G409" s="42">
        <v>5952</v>
      </c>
      <c r="H409" s="17">
        <v>63.43</v>
      </c>
      <c r="I409" s="17">
        <v>57.2</v>
      </c>
      <c r="J409" s="17">
        <v>1</v>
      </c>
      <c r="K409" s="17">
        <v>1</v>
      </c>
      <c r="L409" s="17">
        <v>0.94</v>
      </c>
      <c r="M409" s="35">
        <f t="shared" ref="M409:M454" si="15">PI()*20.2^2*E409</f>
        <v>81977.215074411331</v>
      </c>
      <c r="N409" s="36">
        <f t="shared" ref="N409:N454" si="16">0.00000138*M409</f>
        <v>0.11312855680268763</v>
      </c>
      <c r="O409" s="36"/>
    </row>
    <row r="410" spans="1:15" x14ac:dyDescent="0.25">
      <c r="A410" s="17">
        <v>405</v>
      </c>
      <c r="B410" s="17">
        <v>21219.64</v>
      </c>
      <c r="C410" s="17">
        <v>77.12</v>
      </c>
      <c r="D410" s="17">
        <v>0.31</v>
      </c>
      <c r="E410" s="17">
        <v>390.74</v>
      </c>
      <c r="F410" s="17">
        <v>4636</v>
      </c>
      <c r="G410" s="42">
        <v>6074</v>
      </c>
      <c r="H410" s="17">
        <v>69.760000000000005</v>
      </c>
      <c r="I410" s="17">
        <v>91.79</v>
      </c>
      <c r="J410" s="17">
        <v>5.27</v>
      </c>
      <c r="K410" s="17">
        <v>0.19</v>
      </c>
      <c r="L410" s="17">
        <v>0.69</v>
      </c>
      <c r="M410" s="35">
        <f t="shared" si="15"/>
        <v>500887.83452971827</v>
      </c>
      <c r="N410" s="36">
        <f t="shared" si="16"/>
        <v>0.69122521165101114</v>
      </c>
      <c r="O410" s="36"/>
    </row>
    <row r="411" spans="1:15" x14ac:dyDescent="0.25">
      <c r="A411" s="17">
        <v>406</v>
      </c>
      <c r="B411" s="17">
        <v>6766.76</v>
      </c>
      <c r="C411" s="17">
        <v>86.68</v>
      </c>
      <c r="D411" s="17">
        <v>0.48</v>
      </c>
      <c r="E411" s="17">
        <v>177.49</v>
      </c>
      <c r="F411" s="17">
        <v>4038</v>
      </c>
      <c r="G411" s="42">
        <v>6005</v>
      </c>
      <c r="H411" s="17">
        <v>84.96</v>
      </c>
      <c r="I411" s="17">
        <v>47.47</v>
      </c>
      <c r="J411" s="17">
        <v>4.17</v>
      </c>
      <c r="K411" s="17">
        <v>0.24</v>
      </c>
      <c r="L411" s="17">
        <v>0.9</v>
      </c>
      <c r="M411" s="35">
        <f t="shared" si="15"/>
        <v>227523.62632614959</v>
      </c>
      <c r="N411" s="36">
        <f t="shared" si="16"/>
        <v>0.3139826043300864</v>
      </c>
      <c r="O411" s="36"/>
    </row>
    <row r="412" spans="1:15" x14ac:dyDescent="0.25">
      <c r="A412" s="17">
        <v>407</v>
      </c>
      <c r="B412" s="17">
        <v>15919.8</v>
      </c>
      <c r="C412" s="17">
        <v>33.590000000000003</v>
      </c>
      <c r="D412" s="17">
        <v>0.24</v>
      </c>
      <c r="E412" s="17">
        <v>391.95</v>
      </c>
      <c r="F412" s="17">
        <v>2179</v>
      </c>
      <c r="G412" s="42">
        <v>6028</v>
      </c>
      <c r="H412" s="17">
        <v>31.16</v>
      </c>
      <c r="I412" s="17">
        <v>91.07</v>
      </c>
      <c r="J412" s="17">
        <v>5.61</v>
      </c>
      <c r="K412" s="17">
        <v>0.18</v>
      </c>
      <c r="L412" s="17">
        <v>0.59</v>
      </c>
      <c r="M412" s="35">
        <f t="shared" si="15"/>
        <v>502438.92804402683</v>
      </c>
      <c r="N412" s="36">
        <f t="shared" si="16"/>
        <v>0.69336572070075697</v>
      </c>
      <c r="O412" s="36"/>
    </row>
    <row r="413" spans="1:15" x14ac:dyDescent="0.25">
      <c r="A413" s="17">
        <v>408</v>
      </c>
      <c r="B413" s="17">
        <v>11093.16</v>
      </c>
      <c r="C413" s="17">
        <v>145.6</v>
      </c>
      <c r="D413" s="17">
        <v>0.53</v>
      </c>
      <c r="E413" s="17">
        <v>215.61</v>
      </c>
      <c r="F413" s="17">
        <v>6043</v>
      </c>
      <c r="G413" s="42">
        <v>5952</v>
      </c>
      <c r="H413" s="17">
        <v>146.31</v>
      </c>
      <c r="I413" s="17">
        <v>68.430000000000007</v>
      </c>
      <c r="J413" s="17">
        <v>3.69</v>
      </c>
      <c r="K413" s="17">
        <v>0.27</v>
      </c>
      <c r="L413" s="17">
        <v>0.87</v>
      </c>
      <c r="M413" s="35">
        <f t="shared" si="15"/>
        <v>276389.48150420369</v>
      </c>
      <c r="N413" s="36">
        <f t="shared" si="16"/>
        <v>0.38141748447580109</v>
      </c>
      <c r="O413" s="36"/>
    </row>
    <row r="414" spans="1:15" x14ac:dyDescent="0.25">
      <c r="A414" s="17">
        <v>409</v>
      </c>
      <c r="B414" s="17">
        <v>19955.52</v>
      </c>
      <c r="C414" s="17">
        <v>87.75</v>
      </c>
      <c r="D414" s="17">
        <v>0.24</v>
      </c>
      <c r="E414" s="17">
        <v>434.83</v>
      </c>
      <c r="F414" s="17">
        <v>5191</v>
      </c>
      <c r="G414" s="42">
        <v>6117</v>
      </c>
      <c r="H414" s="17">
        <v>86.92</v>
      </c>
      <c r="I414" s="17">
        <v>87.65</v>
      </c>
      <c r="J414" s="17">
        <v>6.15</v>
      </c>
      <c r="K414" s="17">
        <v>0.16</v>
      </c>
      <c r="L414" s="17">
        <v>0.67</v>
      </c>
      <c r="M414" s="35">
        <f t="shared" si="15"/>
        <v>557406.6056420058</v>
      </c>
      <c r="N414" s="36">
        <f t="shared" si="16"/>
        <v>0.76922111578596797</v>
      </c>
      <c r="O414" s="36"/>
    </row>
    <row r="415" spans="1:15" x14ac:dyDescent="0.25">
      <c r="A415" s="17">
        <v>410</v>
      </c>
      <c r="B415" s="17">
        <v>5766.28</v>
      </c>
      <c r="C415" s="17">
        <v>151.63</v>
      </c>
      <c r="D415" s="17">
        <v>0.59</v>
      </c>
      <c r="E415" s="17">
        <v>136.63999999999999</v>
      </c>
      <c r="F415" s="17">
        <v>2486</v>
      </c>
      <c r="G415" s="42">
        <v>5979</v>
      </c>
      <c r="H415" s="17">
        <v>158.81</v>
      </c>
      <c r="I415" s="17">
        <v>56.98</v>
      </c>
      <c r="J415" s="17">
        <v>2.92</v>
      </c>
      <c r="K415" s="17">
        <v>0.34</v>
      </c>
      <c r="L415" s="17">
        <v>0.86</v>
      </c>
      <c r="M415" s="35">
        <f t="shared" si="15"/>
        <v>175158.19652490324</v>
      </c>
      <c r="N415" s="36">
        <f t="shared" si="16"/>
        <v>0.24171831120436646</v>
      </c>
      <c r="O415" s="36"/>
    </row>
    <row r="416" spans="1:15" x14ac:dyDescent="0.25">
      <c r="A416" s="17">
        <v>411</v>
      </c>
      <c r="B416" s="17">
        <v>2873</v>
      </c>
      <c r="C416" s="17">
        <v>51.41</v>
      </c>
      <c r="D416" s="17">
        <v>0.82</v>
      </c>
      <c r="E416" s="17">
        <v>80.099999999999994</v>
      </c>
      <c r="F416" s="17">
        <v>4523</v>
      </c>
      <c r="G416" s="42">
        <v>5994</v>
      </c>
      <c r="H416" s="17">
        <v>35.75</v>
      </c>
      <c r="I416" s="17">
        <v>50.15</v>
      </c>
      <c r="J416" s="17">
        <v>1.64</v>
      </c>
      <c r="K416" s="17">
        <v>0.61</v>
      </c>
      <c r="L416" s="17">
        <v>0.93</v>
      </c>
      <c r="M416" s="35">
        <f t="shared" si="15"/>
        <v>102679.82685629941</v>
      </c>
      <c r="N416" s="36">
        <f t="shared" si="16"/>
        <v>0.14169816106169317</v>
      </c>
      <c r="O416" s="36"/>
    </row>
    <row r="417" spans="1:15" x14ac:dyDescent="0.25">
      <c r="A417" s="17">
        <v>412</v>
      </c>
      <c r="B417" s="17">
        <v>8395.92</v>
      </c>
      <c r="C417" s="17">
        <v>91.97</v>
      </c>
      <c r="D417" s="17">
        <v>0.59</v>
      </c>
      <c r="E417" s="17">
        <v>178.34</v>
      </c>
      <c r="F417" s="17">
        <v>3730</v>
      </c>
      <c r="G417" s="42">
        <v>5991</v>
      </c>
      <c r="H417" s="17">
        <v>97.54</v>
      </c>
      <c r="I417" s="17">
        <v>57.01</v>
      </c>
      <c r="J417" s="17">
        <v>3.29</v>
      </c>
      <c r="K417" s="17">
        <v>0.3</v>
      </c>
      <c r="L417" s="17">
        <v>0.94</v>
      </c>
      <c r="M417" s="35">
        <f t="shared" si="15"/>
        <v>228613.23747256474</v>
      </c>
      <c r="N417" s="36">
        <f t="shared" si="16"/>
        <v>0.31548626771213933</v>
      </c>
      <c r="O417" s="36"/>
    </row>
    <row r="418" spans="1:15" x14ac:dyDescent="0.25">
      <c r="A418" s="17">
        <v>413</v>
      </c>
      <c r="B418" s="17">
        <v>9274.7199999999993</v>
      </c>
      <c r="C418" s="17">
        <v>80.95</v>
      </c>
      <c r="D418" s="17">
        <v>0.23</v>
      </c>
      <c r="E418" s="17">
        <v>304.42</v>
      </c>
      <c r="F418" s="17">
        <v>5836</v>
      </c>
      <c r="G418" s="42">
        <v>6110</v>
      </c>
      <c r="H418" s="17">
        <v>79.17</v>
      </c>
      <c r="I418" s="17">
        <v>57.26</v>
      </c>
      <c r="J418" s="17">
        <v>7.27</v>
      </c>
      <c r="K418" s="17">
        <v>0.14000000000000001</v>
      </c>
      <c r="L418" s="17">
        <v>0.64</v>
      </c>
      <c r="M418" s="35">
        <f t="shared" si="15"/>
        <v>390234.61787259259</v>
      </c>
      <c r="N418" s="36">
        <f t="shared" si="16"/>
        <v>0.53852377266417772</v>
      </c>
      <c r="O418" s="36"/>
    </row>
    <row r="419" spans="1:15" x14ac:dyDescent="0.25">
      <c r="A419" s="17">
        <v>414</v>
      </c>
      <c r="B419" s="17">
        <v>10626.72</v>
      </c>
      <c r="C419" s="17">
        <v>123.68</v>
      </c>
      <c r="D419" s="17">
        <v>0.31</v>
      </c>
      <c r="E419" s="17">
        <v>281.98</v>
      </c>
      <c r="F419" s="17">
        <v>5725</v>
      </c>
      <c r="G419" s="42">
        <v>5997</v>
      </c>
      <c r="H419" s="17">
        <v>122.96</v>
      </c>
      <c r="I419" s="17">
        <v>58.31</v>
      </c>
      <c r="J419" s="17">
        <v>6.99</v>
      </c>
      <c r="K419" s="17">
        <v>0.14000000000000001</v>
      </c>
      <c r="L419" s="17">
        <v>0.73</v>
      </c>
      <c r="M419" s="35">
        <f t="shared" si="15"/>
        <v>361468.8836072323</v>
      </c>
      <c r="N419" s="36">
        <f t="shared" si="16"/>
        <v>0.49882705937798055</v>
      </c>
      <c r="O419" s="36"/>
    </row>
    <row r="420" spans="1:15" x14ac:dyDescent="0.25">
      <c r="A420" s="17">
        <v>415</v>
      </c>
      <c r="B420" s="17">
        <v>20334.080000000002</v>
      </c>
      <c r="C420" s="17">
        <v>92.02</v>
      </c>
      <c r="D420" s="17">
        <v>0.28000000000000003</v>
      </c>
      <c r="E420" s="17">
        <v>410.31</v>
      </c>
      <c r="F420" s="17">
        <v>2767</v>
      </c>
      <c r="G420" s="42">
        <v>6005</v>
      </c>
      <c r="H420" s="17">
        <v>95.82</v>
      </c>
      <c r="I420" s="17">
        <v>92.56</v>
      </c>
      <c r="J420" s="17">
        <v>6.02</v>
      </c>
      <c r="K420" s="17">
        <v>0.17</v>
      </c>
      <c r="L420" s="17">
        <v>0.71</v>
      </c>
      <c r="M420" s="35">
        <f t="shared" si="15"/>
        <v>525974.52880659443</v>
      </c>
      <c r="N420" s="36">
        <f t="shared" si="16"/>
        <v>0.72584484975310026</v>
      </c>
      <c r="O420" s="36"/>
    </row>
    <row r="421" spans="1:15" x14ac:dyDescent="0.25">
      <c r="A421" s="17">
        <v>416</v>
      </c>
      <c r="B421" s="17">
        <v>13817.44</v>
      </c>
      <c r="C421" s="17">
        <v>71.63</v>
      </c>
      <c r="D421" s="17">
        <v>0.19</v>
      </c>
      <c r="E421" s="17">
        <v>414.5</v>
      </c>
      <c r="F421" s="17">
        <v>5668</v>
      </c>
      <c r="G421" s="42">
        <v>6175</v>
      </c>
      <c r="H421" s="17">
        <v>70.2</v>
      </c>
      <c r="I421" s="17">
        <v>78.14</v>
      </c>
      <c r="J421" s="17">
        <v>7.2</v>
      </c>
      <c r="K421" s="17">
        <v>0.14000000000000001</v>
      </c>
      <c r="L421" s="17">
        <v>0.56999999999999995</v>
      </c>
      <c r="M421" s="35">
        <f t="shared" si="15"/>
        <v>531345.67081068794</v>
      </c>
      <c r="N421" s="36">
        <f t="shared" si="16"/>
        <v>0.73325702571874929</v>
      </c>
      <c r="O421" s="36"/>
    </row>
    <row r="422" spans="1:15" x14ac:dyDescent="0.25">
      <c r="A422" s="17">
        <v>417</v>
      </c>
      <c r="B422" s="17">
        <v>4792.84</v>
      </c>
      <c r="C422" s="17">
        <v>80.2</v>
      </c>
      <c r="D422" s="17">
        <v>0.52</v>
      </c>
      <c r="E422" s="17">
        <v>137.31</v>
      </c>
      <c r="F422" s="17">
        <v>5576</v>
      </c>
      <c r="G422" s="42">
        <v>6079</v>
      </c>
      <c r="H422" s="17">
        <v>71.22</v>
      </c>
      <c r="I422" s="17">
        <v>54</v>
      </c>
      <c r="J422" s="17">
        <v>3.32</v>
      </c>
      <c r="K422" s="17">
        <v>0.3</v>
      </c>
      <c r="L422" s="17">
        <v>0.81</v>
      </c>
      <c r="M422" s="35">
        <f t="shared" si="15"/>
        <v>176017.06648737169</v>
      </c>
      <c r="N422" s="36">
        <f t="shared" si="16"/>
        <v>0.24290355175257292</v>
      </c>
      <c r="O422" s="36"/>
    </row>
    <row r="423" spans="1:15" x14ac:dyDescent="0.25">
      <c r="A423" s="17">
        <v>418</v>
      </c>
      <c r="B423" s="17">
        <v>16616.080000000002</v>
      </c>
      <c r="C423" s="17">
        <v>54.21</v>
      </c>
      <c r="D423" s="17">
        <v>0.16</v>
      </c>
      <c r="E423" s="17">
        <v>512.30999999999995</v>
      </c>
      <c r="F423" s="17">
        <v>5725</v>
      </c>
      <c r="G423" s="42">
        <v>6224</v>
      </c>
      <c r="H423" s="17">
        <v>54.29</v>
      </c>
      <c r="I423" s="17">
        <v>59</v>
      </c>
      <c r="J423" s="17">
        <v>12.61</v>
      </c>
      <c r="K423" s="17">
        <v>0.08</v>
      </c>
      <c r="L423" s="17">
        <v>0.62</v>
      </c>
      <c r="M423" s="35">
        <f t="shared" si="15"/>
        <v>656727.86637641373</v>
      </c>
      <c r="N423" s="36">
        <f t="shared" si="16"/>
        <v>0.90628445559945092</v>
      </c>
      <c r="O423" s="36"/>
    </row>
    <row r="424" spans="1:15" x14ac:dyDescent="0.25">
      <c r="A424" s="17">
        <v>419</v>
      </c>
      <c r="B424" s="17">
        <v>24444.16</v>
      </c>
      <c r="C424" s="17">
        <v>115.05</v>
      </c>
      <c r="D424" s="17">
        <v>0.12</v>
      </c>
      <c r="E424" s="17">
        <v>673.04</v>
      </c>
      <c r="F424" s="17">
        <v>4992</v>
      </c>
      <c r="G424" s="42">
        <v>6076</v>
      </c>
      <c r="H424" s="17">
        <v>119.64</v>
      </c>
      <c r="I424" s="17">
        <v>180.36</v>
      </c>
      <c r="J424" s="17">
        <v>4.32</v>
      </c>
      <c r="K424" s="17">
        <v>0.23</v>
      </c>
      <c r="L424" s="17">
        <v>0.3</v>
      </c>
      <c r="M424" s="35">
        <f t="shared" si="15"/>
        <v>862766.92468618916</v>
      </c>
      <c r="N424" s="36">
        <f t="shared" si="16"/>
        <v>1.190618356066941</v>
      </c>
      <c r="O424" s="36"/>
    </row>
    <row r="425" spans="1:15" x14ac:dyDescent="0.25">
      <c r="A425" s="17">
        <v>420</v>
      </c>
      <c r="B425" s="17">
        <v>4725.24</v>
      </c>
      <c r="C425" s="17">
        <v>172.25</v>
      </c>
      <c r="D425" s="17">
        <v>0.68</v>
      </c>
      <c r="E425" s="17">
        <v>110.71</v>
      </c>
      <c r="F425" s="17">
        <v>3664</v>
      </c>
      <c r="G425" s="42">
        <v>6119</v>
      </c>
      <c r="H425" s="17">
        <v>9.4600000000000009</v>
      </c>
      <c r="I425" s="17">
        <v>55.58</v>
      </c>
      <c r="J425" s="17">
        <v>2.17</v>
      </c>
      <c r="K425" s="17">
        <v>0.46</v>
      </c>
      <c r="L425" s="17">
        <v>0.87</v>
      </c>
      <c r="M425" s="35">
        <f t="shared" si="15"/>
        <v>141918.64708190894</v>
      </c>
      <c r="N425" s="36">
        <f t="shared" si="16"/>
        <v>0.19584773297303434</v>
      </c>
      <c r="O425" s="36"/>
    </row>
    <row r="426" spans="1:15" x14ac:dyDescent="0.25">
      <c r="A426" s="17">
        <v>421</v>
      </c>
      <c r="B426" s="17">
        <v>7746.96</v>
      </c>
      <c r="C426" s="17">
        <v>27.3</v>
      </c>
      <c r="D426" s="17">
        <v>0.54</v>
      </c>
      <c r="E426" s="17">
        <v>173.5</v>
      </c>
      <c r="F426" s="17">
        <v>2881</v>
      </c>
      <c r="G426" s="42">
        <v>6145</v>
      </c>
      <c r="H426" s="17">
        <v>29.64</v>
      </c>
      <c r="I426" s="17">
        <v>58.14</v>
      </c>
      <c r="J426" s="17">
        <v>3.41</v>
      </c>
      <c r="K426" s="17">
        <v>0.28999999999999998</v>
      </c>
      <c r="L426" s="17">
        <v>0.89</v>
      </c>
      <c r="M426" s="35">
        <f t="shared" si="15"/>
        <v>222408.86341533018</v>
      </c>
      <c r="N426" s="36">
        <f t="shared" si="16"/>
        <v>0.30692423151315562</v>
      </c>
      <c r="O426" s="36"/>
    </row>
    <row r="427" spans="1:15" x14ac:dyDescent="0.25">
      <c r="A427" s="17">
        <v>422</v>
      </c>
      <c r="B427" s="17">
        <v>4772.5600000000004</v>
      </c>
      <c r="C427" s="17">
        <v>121.42</v>
      </c>
      <c r="D427" s="17">
        <v>0.41</v>
      </c>
      <c r="E427" s="17">
        <v>159.63999999999999</v>
      </c>
      <c r="F427" s="17">
        <v>2394</v>
      </c>
      <c r="G427" s="42">
        <v>6139</v>
      </c>
      <c r="H427" s="17">
        <v>127.06</v>
      </c>
      <c r="I427" s="17">
        <v>49.99</v>
      </c>
      <c r="J427" s="17">
        <v>4.2300000000000004</v>
      </c>
      <c r="K427" s="17">
        <v>0.24</v>
      </c>
      <c r="L427" s="17">
        <v>0.79</v>
      </c>
      <c r="M427" s="35">
        <f t="shared" si="15"/>
        <v>204641.79225143115</v>
      </c>
      <c r="N427" s="36">
        <f t="shared" si="16"/>
        <v>0.28240567330697497</v>
      </c>
      <c r="O427" s="36"/>
    </row>
    <row r="428" spans="1:15" x14ac:dyDescent="0.25">
      <c r="A428" s="17">
        <v>423</v>
      </c>
      <c r="B428" s="17">
        <v>5475.6</v>
      </c>
      <c r="C428" s="17">
        <v>22.14</v>
      </c>
      <c r="D428" s="17">
        <v>0.48</v>
      </c>
      <c r="E428" s="17">
        <v>156.97</v>
      </c>
      <c r="F428" s="17">
        <v>4074</v>
      </c>
      <c r="G428" s="42">
        <v>6169</v>
      </c>
      <c r="H428" s="17">
        <v>26.57</v>
      </c>
      <c r="I428" s="17">
        <v>53.03</v>
      </c>
      <c r="J428" s="17">
        <v>3.79</v>
      </c>
      <c r="K428" s="17">
        <v>0.26</v>
      </c>
      <c r="L428" s="17">
        <v>0.8</v>
      </c>
      <c r="M428" s="35">
        <f t="shared" si="15"/>
        <v>201219.13135622119</v>
      </c>
      <c r="N428" s="36">
        <f t="shared" si="16"/>
        <v>0.27768240127158522</v>
      </c>
      <c r="O428" s="36"/>
    </row>
    <row r="429" spans="1:15" x14ac:dyDescent="0.25">
      <c r="A429" s="17">
        <v>424</v>
      </c>
      <c r="B429" s="17">
        <v>9524.84</v>
      </c>
      <c r="C429" s="17">
        <v>122.57</v>
      </c>
      <c r="D429" s="17">
        <v>0.31</v>
      </c>
      <c r="E429" s="17">
        <v>256.86</v>
      </c>
      <c r="F429" s="17">
        <v>3473</v>
      </c>
      <c r="G429" s="42">
        <v>6143</v>
      </c>
      <c r="H429" s="17">
        <v>121.76</v>
      </c>
      <c r="I429" s="17">
        <v>62.64</v>
      </c>
      <c r="J429" s="17">
        <v>5.84</v>
      </c>
      <c r="K429" s="17">
        <v>0.17</v>
      </c>
      <c r="L429" s="17">
        <v>0.67</v>
      </c>
      <c r="M429" s="35">
        <f t="shared" si="15"/>
        <v>329267.66949199833</v>
      </c>
      <c r="N429" s="36">
        <f t="shared" si="16"/>
        <v>0.45438938389895767</v>
      </c>
      <c r="O429" s="36"/>
    </row>
    <row r="430" spans="1:15" x14ac:dyDescent="0.25">
      <c r="A430" s="17">
        <v>425</v>
      </c>
      <c r="B430" s="17">
        <v>8747.44</v>
      </c>
      <c r="C430" s="17">
        <v>54.12</v>
      </c>
      <c r="D430" s="17">
        <v>0.42</v>
      </c>
      <c r="E430" s="17">
        <v>218.93</v>
      </c>
      <c r="F430" s="17">
        <v>5597</v>
      </c>
      <c r="G430" s="42">
        <v>6218</v>
      </c>
      <c r="H430" s="17">
        <v>52.72</v>
      </c>
      <c r="I430" s="17">
        <v>59.14</v>
      </c>
      <c r="J430" s="17">
        <v>4.8</v>
      </c>
      <c r="K430" s="17">
        <v>0.21</v>
      </c>
      <c r="L430" s="17">
        <v>0.8</v>
      </c>
      <c r="M430" s="35">
        <f t="shared" si="15"/>
        <v>280645.37445255468</v>
      </c>
      <c r="N430" s="36">
        <f t="shared" si="16"/>
        <v>0.38729061674452542</v>
      </c>
      <c r="O430" s="36"/>
    </row>
    <row r="431" spans="1:15" x14ac:dyDescent="0.25">
      <c r="A431" s="17">
        <v>426</v>
      </c>
      <c r="B431" s="17">
        <v>8051.16</v>
      </c>
      <c r="C431" s="17">
        <v>158.85</v>
      </c>
      <c r="D431" s="17">
        <v>0.27</v>
      </c>
      <c r="E431" s="17">
        <v>256.39999999999998</v>
      </c>
      <c r="F431" s="17">
        <v>2381</v>
      </c>
      <c r="G431" s="42">
        <v>6178</v>
      </c>
      <c r="H431" s="17">
        <v>157.34</v>
      </c>
      <c r="I431" s="17">
        <v>52.64</v>
      </c>
      <c r="J431" s="17">
        <v>7.48</v>
      </c>
      <c r="K431" s="17">
        <v>0.13</v>
      </c>
      <c r="L431" s="17">
        <v>0.67</v>
      </c>
      <c r="M431" s="35">
        <f t="shared" si="15"/>
        <v>328677.99757746776</v>
      </c>
      <c r="N431" s="36">
        <f t="shared" si="16"/>
        <v>0.45357563665690548</v>
      </c>
      <c r="O431" s="36"/>
    </row>
    <row r="432" spans="1:15" x14ac:dyDescent="0.25">
      <c r="A432" s="17">
        <v>427</v>
      </c>
      <c r="B432" s="17">
        <v>8902.92</v>
      </c>
      <c r="C432" s="17">
        <v>114.49</v>
      </c>
      <c r="D432" s="17">
        <v>0.45</v>
      </c>
      <c r="E432" s="17">
        <v>201.16</v>
      </c>
      <c r="F432" s="17">
        <v>4167</v>
      </c>
      <c r="G432" s="42">
        <v>6180</v>
      </c>
      <c r="H432" s="17">
        <v>116.9</v>
      </c>
      <c r="I432" s="17">
        <v>60.47</v>
      </c>
      <c r="J432" s="17">
        <v>4.22</v>
      </c>
      <c r="K432" s="17">
        <v>0.24</v>
      </c>
      <c r="L432" s="17">
        <v>0.78</v>
      </c>
      <c r="M432" s="35">
        <f t="shared" si="15"/>
        <v>257866.09201514593</v>
      </c>
      <c r="N432" s="36">
        <f t="shared" si="16"/>
        <v>0.35585520698090134</v>
      </c>
      <c r="O432" s="36"/>
    </row>
    <row r="433" spans="1:15" x14ac:dyDescent="0.25">
      <c r="A433" s="17">
        <v>428</v>
      </c>
      <c r="B433" s="17">
        <v>36456.68</v>
      </c>
      <c r="C433" s="17">
        <v>116.47</v>
      </c>
      <c r="D433" s="17">
        <v>0.12</v>
      </c>
      <c r="E433" s="17">
        <v>872.76</v>
      </c>
      <c r="F433" s="17">
        <v>2821</v>
      </c>
      <c r="G433" s="42">
        <v>6219</v>
      </c>
      <c r="H433" s="17">
        <v>114.27</v>
      </c>
      <c r="I433" s="17">
        <v>89.89</v>
      </c>
      <c r="J433" s="17">
        <v>14.36</v>
      </c>
      <c r="K433" s="17">
        <v>7.0000000000000007E-2</v>
      </c>
      <c r="L433" s="17">
        <v>0.56999999999999995</v>
      </c>
      <c r="M433" s="35">
        <f t="shared" si="15"/>
        <v>1118787.0872297611</v>
      </c>
      <c r="N433" s="36">
        <f t="shared" si="16"/>
        <v>1.5439261803770701</v>
      </c>
      <c r="O433" s="36"/>
    </row>
    <row r="434" spans="1:15" x14ac:dyDescent="0.25">
      <c r="A434" s="17">
        <v>429</v>
      </c>
      <c r="B434" s="17">
        <v>4745.5200000000004</v>
      </c>
      <c r="C434" s="17">
        <v>61.78</v>
      </c>
      <c r="D434" s="17">
        <v>0.5</v>
      </c>
      <c r="E434" s="17">
        <v>144.97</v>
      </c>
      <c r="F434" s="17">
        <v>2376</v>
      </c>
      <c r="G434" s="42">
        <v>6275</v>
      </c>
      <c r="H434" s="17">
        <v>57.45</v>
      </c>
      <c r="I434" s="17">
        <v>43.02</v>
      </c>
      <c r="J434" s="17">
        <v>3.86</v>
      </c>
      <c r="K434" s="17">
        <v>0.26</v>
      </c>
      <c r="L434" s="17">
        <v>0.85</v>
      </c>
      <c r="M434" s="35">
        <f t="shared" si="15"/>
        <v>185836.38575977186</v>
      </c>
      <c r="N434" s="36">
        <f t="shared" si="16"/>
        <v>0.25645421234848514</v>
      </c>
      <c r="O434" s="36"/>
    </row>
    <row r="435" spans="1:15" x14ac:dyDescent="0.25">
      <c r="A435" s="17">
        <v>430</v>
      </c>
      <c r="B435" s="17">
        <v>17515.16</v>
      </c>
      <c r="C435" s="17">
        <v>89.28</v>
      </c>
      <c r="D435" s="17">
        <v>0.15</v>
      </c>
      <c r="E435" s="17">
        <v>512.73</v>
      </c>
      <c r="F435" s="17">
        <v>5332</v>
      </c>
      <c r="G435" s="42">
        <v>6443</v>
      </c>
      <c r="H435" s="17">
        <v>87.38</v>
      </c>
      <c r="I435" s="17">
        <v>69.61</v>
      </c>
      <c r="J435" s="17">
        <v>10.55</v>
      </c>
      <c r="K435" s="17">
        <v>0.09</v>
      </c>
      <c r="L435" s="17">
        <v>0.55000000000000004</v>
      </c>
      <c r="M435" s="35">
        <f t="shared" si="15"/>
        <v>657266.26247228961</v>
      </c>
      <c r="N435" s="36">
        <f t="shared" si="16"/>
        <v>0.90702744221175957</v>
      </c>
      <c r="O435" s="36"/>
    </row>
    <row r="436" spans="1:15" x14ac:dyDescent="0.25">
      <c r="A436" s="17">
        <v>431</v>
      </c>
      <c r="B436" s="17">
        <v>21273.72</v>
      </c>
      <c r="C436" s="17">
        <v>43.41</v>
      </c>
      <c r="D436" s="17">
        <v>0.23</v>
      </c>
      <c r="E436" s="17">
        <v>470.88</v>
      </c>
      <c r="F436" s="17">
        <v>4310</v>
      </c>
      <c r="G436" s="42">
        <v>6373</v>
      </c>
      <c r="H436" s="17">
        <v>43.21</v>
      </c>
      <c r="I436" s="17">
        <v>89.7</v>
      </c>
      <c r="J436" s="17">
        <v>6.9</v>
      </c>
      <c r="K436" s="17">
        <v>0.15</v>
      </c>
      <c r="L436" s="17">
        <v>0.64</v>
      </c>
      <c r="M436" s="35">
        <f t="shared" si="15"/>
        <v>603618.93720467249</v>
      </c>
      <c r="N436" s="36">
        <f t="shared" si="16"/>
        <v>0.83299413334244798</v>
      </c>
      <c r="O436" s="36"/>
    </row>
    <row r="437" spans="1:15" x14ac:dyDescent="0.25">
      <c r="A437" s="17">
        <v>432</v>
      </c>
      <c r="B437" s="17">
        <v>13127.92</v>
      </c>
      <c r="C437" s="17">
        <v>167.46</v>
      </c>
      <c r="D437" s="17">
        <v>0.24</v>
      </c>
      <c r="E437" s="17">
        <v>350.31</v>
      </c>
      <c r="F437" s="17">
        <v>3789</v>
      </c>
      <c r="G437" s="42">
        <v>6256</v>
      </c>
      <c r="H437" s="17">
        <v>168.44</v>
      </c>
      <c r="I437" s="17">
        <v>70.22</v>
      </c>
      <c r="J437" s="17">
        <v>6.97</v>
      </c>
      <c r="K437" s="17">
        <v>0.14000000000000001</v>
      </c>
      <c r="L437" s="17">
        <v>0.61</v>
      </c>
      <c r="M437" s="35">
        <f t="shared" si="15"/>
        <v>449060.80082434765</v>
      </c>
      <c r="N437" s="36">
        <f t="shared" si="16"/>
        <v>0.61970390513759976</v>
      </c>
      <c r="O437" s="36"/>
    </row>
    <row r="438" spans="1:15" x14ac:dyDescent="0.25">
      <c r="A438" s="17">
        <v>433</v>
      </c>
      <c r="B438" s="17">
        <v>4089.8</v>
      </c>
      <c r="C438" s="17">
        <v>64.489999999999995</v>
      </c>
      <c r="D438" s="17">
        <v>0.69</v>
      </c>
      <c r="E438" s="17">
        <v>108.36</v>
      </c>
      <c r="F438" s="17">
        <v>3763</v>
      </c>
      <c r="G438" s="42">
        <v>6316</v>
      </c>
      <c r="H438" s="17">
        <v>59.74</v>
      </c>
      <c r="I438" s="17">
        <v>48.98</v>
      </c>
      <c r="J438" s="17">
        <v>2.34</v>
      </c>
      <c r="K438" s="17">
        <v>0.43</v>
      </c>
      <c r="L438" s="17">
        <v>0.91</v>
      </c>
      <c r="M438" s="35">
        <f t="shared" si="15"/>
        <v>138906.19273593763</v>
      </c>
      <c r="N438" s="36">
        <f t="shared" si="16"/>
        <v>0.1916905459755939</v>
      </c>
      <c r="O438" s="36"/>
    </row>
    <row r="439" spans="1:15" x14ac:dyDescent="0.25">
      <c r="A439" s="17">
        <v>434</v>
      </c>
      <c r="B439" s="17">
        <v>14716.52</v>
      </c>
      <c r="C439" s="17">
        <v>79.97</v>
      </c>
      <c r="D439" s="17">
        <v>0.19</v>
      </c>
      <c r="E439" s="17">
        <v>453.48</v>
      </c>
      <c r="F439" s="17">
        <v>4116</v>
      </c>
      <c r="G439" s="42">
        <v>6450</v>
      </c>
      <c r="H439" s="17">
        <v>77.08</v>
      </c>
      <c r="I439" s="17">
        <v>44.34</v>
      </c>
      <c r="J439" s="17">
        <v>12.97</v>
      </c>
      <c r="K439" s="17">
        <v>0.08</v>
      </c>
      <c r="L439" s="17">
        <v>0.79</v>
      </c>
      <c r="M439" s="35">
        <f t="shared" si="15"/>
        <v>581313.95608982095</v>
      </c>
      <c r="N439" s="36">
        <f t="shared" si="16"/>
        <v>0.80221325940395283</v>
      </c>
      <c r="O439" s="36"/>
    </row>
    <row r="440" spans="1:15" x14ac:dyDescent="0.25">
      <c r="A440" s="17">
        <v>435</v>
      </c>
      <c r="B440" s="17">
        <v>5408</v>
      </c>
      <c r="C440" s="17">
        <v>80.77</v>
      </c>
      <c r="D440" s="17">
        <v>0.49</v>
      </c>
      <c r="E440" s="17">
        <v>155.13</v>
      </c>
      <c r="F440" s="17">
        <v>5177</v>
      </c>
      <c r="G440" s="42">
        <v>6338</v>
      </c>
      <c r="H440" s="17">
        <v>76.430000000000007</v>
      </c>
      <c r="I440" s="17">
        <v>44.16</v>
      </c>
      <c r="J440" s="17">
        <v>3.96</v>
      </c>
      <c r="K440" s="17">
        <v>0.25</v>
      </c>
      <c r="L440" s="17">
        <v>0.87</v>
      </c>
      <c r="M440" s="35">
        <f t="shared" si="15"/>
        <v>198860.44369809897</v>
      </c>
      <c r="N440" s="36">
        <f t="shared" si="16"/>
        <v>0.27442741230337658</v>
      </c>
      <c r="O440" s="36"/>
    </row>
    <row r="441" spans="1:15" x14ac:dyDescent="0.25">
      <c r="A441" s="17">
        <v>436</v>
      </c>
      <c r="B441" s="17">
        <v>10173.799999999999</v>
      </c>
      <c r="C441" s="17">
        <v>144.27000000000001</v>
      </c>
      <c r="D441" s="17">
        <v>0.21</v>
      </c>
      <c r="E441" s="17">
        <v>352.73</v>
      </c>
      <c r="F441" s="17">
        <v>5047</v>
      </c>
      <c r="G441" s="42">
        <v>6284</v>
      </c>
      <c r="H441" s="17">
        <v>144.9</v>
      </c>
      <c r="I441" s="17">
        <v>53.31</v>
      </c>
      <c r="J441" s="17">
        <v>9.2799999999999994</v>
      </c>
      <c r="K441" s="17">
        <v>0.11</v>
      </c>
      <c r="L441" s="17">
        <v>0.65</v>
      </c>
      <c r="M441" s="35">
        <f t="shared" si="15"/>
        <v>452162.98785296496</v>
      </c>
      <c r="N441" s="36">
        <f t="shared" si="16"/>
        <v>0.62398492323709165</v>
      </c>
      <c r="O441" s="36"/>
    </row>
    <row r="442" spans="1:15" x14ac:dyDescent="0.25">
      <c r="A442" s="17">
        <v>437</v>
      </c>
      <c r="B442" s="17">
        <v>13790.4</v>
      </c>
      <c r="C442" s="17">
        <v>82.94</v>
      </c>
      <c r="D442" s="17">
        <v>0.34</v>
      </c>
      <c r="E442" s="17">
        <v>307.77999999999997</v>
      </c>
      <c r="F442" s="17">
        <v>3181</v>
      </c>
      <c r="G442" s="42">
        <v>6403</v>
      </c>
      <c r="H442" s="17">
        <v>81.25</v>
      </c>
      <c r="I442" s="17">
        <v>71.66</v>
      </c>
      <c r="J442" s="17">
        <v>5.65</v>
      </c>
      <c r="K442" s="17">
        <v>0.18</v>
      </c>
      <c r="L442" s="17">
        <v>0.79</v>
      </c>
      <c r="M442" s="35">
        <f t="shared" si="15"/>
        <v>394541.78663959837</v>
      </c>
      <c r="N442" s="36">
        <f t="shared" si="16"/>
        <v>0.5444676655626457</v>
      </c>
      <c r="O442" s="36"/>
    </row>
    <row r="443" spans="1:15" x14ac:dyDescent="0.25">
      <c r="A443" s="17">
        <v>438</v>
      </c>
      <c r="B443" s="17">
        <v>14561.04</v>
      </c>
      <c r="C443" s="17">
        <v>58.6</v>
      </c>
      <c r="D443" s="17">
        <v>0.23</v>
      </c>
      <c r="E443" s="17">
        <v>395.34</v>
      </c>
      <c r="F443" s="17">
        <v>3504</v>
      </c>
      <c r="G443" s="42">
        <v>6444</v>
      </c>
      <c r="H443" s="17">
        <v>54.64</v>
      </c>
      <c r="I443" s="17">
        <v>70.150000000000006</v>
      </c>
      <c r="J443" s="17">
        <v>7.52</v>
      </c>
      <c r="K443" s="17">
        <v>0.13</v>
      </c>
      <c r="L443" s="17">
        <v>0.7</v>
      </c>
      <c r="M443" s="35">
        <f t="shared" si="15"/>
        <v>506784.55367502378</v>
      </c>
      <c r="N443" s="36">
        <f t="shared" si="16"/>
        <v>0.69936268407153279</v>
      </c>
      <c r="O443" s="36"/>
    </row>
    <row r="444" spans="1:15" x14ac:dyDescent="0.25">
      <c r="A444" s="17">
        <v>439</v>
      </c>
      <c r="B444" s="17">
        <v>16947.32</v>
      </c>
      <c r="C444" s="17">
        <v>43.96</v>
      </c>
      <c r="D444" s="17">
        <v>0.18</v>
      </c>
      <c r="E444" s="17">
        <v>457.81</v>
      </c>
      <c r="F444" s="17">
        <v>5134</v>
      </c>
      <c r="G444" s="42">
        <v>6447</v>
      </c>
      <c r="H444" s="17">
        <v>44.31</v>
      </c>
      <c r="I444" s="17">
        <v>104.79</v>
      </c>
      <c r="J444" s="17">
        <v>5.85</v>
      </c>
      <c r="K444" s="17">
        <v>0.17</v>
      </c>
      <c r="L444" s="17">
        <v>0.46</v>
      </c>
      <c r="M444" s="35">
        <f t="shared" si="15"/>
        <v>586864.56345920637</v>
      </c>
      <c r="N444" s="36">
        <f t="shared" si="16"/>
        <v>0.80987309757370474</v>
      </c>
      <c r="O444" s="36"/>
    </row>
    <row r="445" spans="1:15" x14ac:dyDescent="0.25">
      <c r="A445" s="17">
        <v>440</v>
      </c>
      <c r="B445" s="17">
        <v>22003.8</v>
      </c>
      <c r="C445" s="17">
        <v>99.65</v>
      </c>
      <c r="D445" s="17">
        <v>0.26</v>
      </c>
      <c r="E445" s="17">
        <v>457.43</v>
      </c>
      <c r="F445" s="17">
        <v>4854</v>
      </c>
      <c r="G445" s="42">
        <v>6327</v>
      </c>
      <c r="H445" s="17">
        <v>100.48</v>
      </c>
      <c r="I445" s="17">
        <v>83.31</v>
      </c>
      <c r="J445" s="17">
        <v>7.53</v>
      </c>
      <c r="K445" s="17">
        <v>0.13</v>
      </c>
      <c r="L445" s="17">
        <v>0.69</v>
      </c>
      <c r="M445" s="35">
        <f t="shared" si="15"/>
        <v>586377.44318198552</v>
      </c>
      <c r="N445" s="36">
        <f t="shared" si="16"/>
        <v>0.80920087159113996</v>
      </c>
      <c r="O445" s="36"/>
    </row>
    <row r="446" spans="1:15" x14ac:dyDescent="0.25">
      <c r="A446" s="17">
        <v>441</v>
      </c>
      <c r="B446" s="17">
        <v>17089.28</v>
      </c>
      <c r="C446" s="17">
        <v>27.26</v>
      </c>
      <c r="D446" s="17">
        <v>0.16</v>
      </c>
      <c r="E446" s="17">
        <v>528.11</v>
      </c>
      <c r="F446" s="17">
        <v>4999</v>
      </c>
      <c r="G446" s="42">
        <v>6455</v>
      </c>
      <c r="H446" s="17">
        <v>28.21</v>
      </c>
      <c r="I446" s="17">
        <v>84.5</v>
      </c>
      <c r="J446" s="17">
        <v>8.07</v>
      </c>
      <c r="K446" s="17">
        <v>0.12</v>
      </c>
      <c r="L446" s="17">
        <v>0.49</v>
      </c>
      <c r="M446" s="35">
        <f t="shared" si="15"/>
        <v>676981.81474507216</v>
      </c>
      <c r="N446" s="36">
        <f t="shared" si="16"/>
        <v>0.93423490434819956</v>
      </c>
      <c r="O446" s="36"/>
    </row>
    <row r="447" spans="1:15" x14ac:dyDescent="0.25">
      <c r="A447" s="17">
        <v>442</v>
      </c>
      <c r="B447" s="17">
        <v>6111.04</v>
      </c>
      <c r="C447" s="17">
        <v>177.26</v>
      </c>
      <c r="D447" s="17">
        <v>0.28999999999999998</v>
      </c>
      <c r="E447" s="17">
        <v>237.51</v>
      </c>
      <c r="F447" s="17">
        <v>5059</v>
      </c>
      <c r="G447" s="42">
        <v>6364</v>
      </c>
      <c r="H447" s="17">
        <v>174.98</v>
      </c>
      <c r="I447" s="17">
        <v>32.880000000000003</v>
      </c>
      <c r="J447" s="17">
        <v>8.5299999999999994</v>
      </c>
      <c r="K447" s="17">
        <v>0.12</v>
      </c>
      <c r="L447" s="17">
        <v>0.86</v>
      </c>
      <c r="M447" s="35">
        <f t="shared" si="15"/>
        <v>304462.99221772375</v>
      </c>
      <c r="N447" s="36">
        <f t="shared" si="16"/>
        <v>0.42015892926045872</v>
      </c>
      <c r="O447" s="36"/>
    </row>
    <row r="448" spans="1:15" x14ac:dyDescent="0.25">
      <c r="A448" s="17">
        <v>443</v>
      </c>
      <c r="B448" s="17">
        <v>5881.2</v>
      </c>
      <c r="C448" s="17">
        <v>35.729999999999997</v>
      </c>
      <c r="D448" s="17">
        <v>0.42</v>
      </c>
      <c r="E448" s="17">
        <v>184.65</v>
      </c>
      <c r="F448" s="17">
        <v>5052</v>
      </c>
      <c r="G448" s="42">
        <v>6415</v>
      </c>
      <c r="H448" s="17">
        <v>32.35</v>
      </c>
      <c r="I448" s="17">
        <v>43.98</v>
      </c>
      <c r="J448" s="17">
        <v>4.96</v>
      </c>
      <c r="K448" s="17">
        <v>0.2</v>
      </c>
      <c r="L448" s="17">
        <v>0.83</v>
      </c>
      <c r="M448" s="35">
        <f t="shared" si="15"/>
        <v>236701.99786536436</v>
      </c>
      <c r="N448" s="36">
        <f t="shared" si="16"/>
        <v>0.32664875705420282</v>
      </c>
      <c r="O448" s="36"/>
    </row>
    <row r="449" spans="1:15" x14ac:dyDescent="0.25">
      <c r="A449" s="17">
        <v>444</v>
      </c>
      <c r="B449" s="17">
        <v>29953.56</v>
      </c>
      <c r="C449" s="17">
        <v>62.87</v>
      </c>
      <c r="D449" s="17">
        <v>0.15</v>
      </c>
      <c r="E449" s="17">
        <v>700.33</v>
      </c>
      <c r="F449" s="17">
        <v>4158</v>
      </c>
      <c r="G449" s="42">
        <v>6624</v>
      </c>
      <c r="H449" s="17">
        <v>61.63</v>
      </c>
      <c r="I449" s="17">
        <v>99.69</v>
      </c>
      <c r="J449" s="17">
        <v>9.0500000000000007</v>
      </c>
      <c r="K449" s="17">
        <v>0.11</v>
      </c>
      <c r="L449" s="17">
        <v>0.56000000000000005</v>
      </c>
      <c r="M449" s="35">
        <f t="shared" si="15"/>
        <v>897749.85196344776</v>
      </c>
      <c r="N449" s="36">
        <f t="shared" si="16"/>
        <v>1.2388947957095577</v>
      </c>
      <c r="O449" s="36"/>
    </row>
    <row r="450" spans="1:15" x14ac:dyDescent="0.25">
      <c r="A450" s="17">
        <v>445</v>
      </c>
      <c r="B450" s="17">
        <v>11045.84</v>
      </c>
      <c r="C450" s="17">
        <v>62.55</v>
      </c>
      <c r="D450" s="17">
        <v>0.33</v>
      </c>
      <c r="E450" s="17">
        <v>272.24</v>
      </c>
      <c r="F450" s="17">
        <v>3440</v>
      </c>
      <c r="G450" s="42">
        <v>6500</v>
      </c>
      <c r="H450" s="17">
        <v>61.48</v>
      </c>
      <c r="I450" s="17">
        <v>63.64</v>
      </c>
      <c r="J450" s="17">
        <v>5.78</v>
      </c>
      <c r="K450" s="17">
        <v>0.17</v>
      </c>
      <c r="L450" s="17">
        <v>0.75</v>
      </c>
      <c r="M450" s="35">
        <f t="shared" si="15"/>
        <v>348983.22176478093</v>
      </c>
      <c r="N450" s="36">
        <f t="shared" si="16"/>
        <v>0.48159684603539765</v>
      </c>
      <c r="O450" s="36"/>
    </row>
    <row r="451" spans="1:15" x14ac:dyDescent="0.25">
      <c r="A451" s="17">
        <v>446</v>
      </c>
      <c r="B451" s="17">
        <v>2210.52</v>
      </c>
      <c r="C451" s="17">
        <v>35.75</v>
      </c>
      <c r="D451" s="17">
        <v>0.88</v>
      </c>
      <c r="E451" s="17">
        <v>60.47</v>
      </c>
      <c r="F451" s="17">
        <v>2837</v>
      </c>
      <c r="G451" s="42">
        <v>6435</v>
      </c>
      <c r="H451" s="17">
        <v>64.540000000000006</v>
      </c>
      <c r="I451" s="17">
        <v>49.84</v>
      </c>
      <c r="J451" s="17">
        <v>1.1100000000000001</v>
      </c>
      <c r="K451" s="17">
        <v>0.9</v>
      </c>
      <c r="L451" s="17">
        <v>0.94</v>
      </c>
      <c r="M451" s="35">
        <f t="shared" si="15"/>
        <v>77516.218851441008</v>
      </c>
      <c r="N451" s="36">
        <f t="shared" si="16"/>
        <v>0.10697238201498858</v>
      </c>
      <c r="O451" s="36"/>
    </row>
    <row r="452" spans="1:15" x14ac:dyDescent="0.25">
      <c r="A452" s="17">
        <v>447</v>
      </c>
      <c r="B452" s="17">
        <v>5232.24</v>
      </c>
      <c r="C452" s="17">
        <v>170.69</v>
      </c>
      <c r="D452" s="17">
        <v>0.46</v>
      </c>
      <c r="E452" s="17">
        <v>148.22</v>
      </c>
      <c r="F452" s="17">
        <v>4312</v>
      </c>
      <c r="G452" s="42">
        <v>6416</v>
      </c>
      <c r="H452" s="17">
        <v>164.74</v>
      </c>
      <c r="I452" s="17">
        <v>52.51</v>
      </c>
      <c r="J452" s="17">
        <v>3.86</v>
      </c>
      <c r="K452" s="17">
        <v>0.26</v>
      </c>
      <c r="L452" s="17">
        <v>0.77</v>
      </c>
      <c r="M452" s="35">
        <f t="shared" si="15"/>
        <v>190002.54602547688</v>
      </c>
      <c r="N452" s="36">
        <f t="shared" si="16"/>
        <v>0.26220351351515808</v>
      </c>
      <c r="O452" s="36"/>
    </row>
    <row r="453" spans="1:15" x14ac:dyDescent="0.25">
      <c r="A453" s="17">
        <v>448</v>
      </c>
      <c r="B453" s="17">
        <v>9436.9599999999991</v>
      </c>
      <c r="C453" s="17">
        <v>7.18</v>
      </c>
      <c r="D453" s="17">
        <v>0.42</v>
      </c>
      <c r="E453" s="17">
        <v>227.04</v>
      </c>
      <c r="F453" s="17">
        <v>3776</v>
      </c>
      <c r="G453" s="42">
        <v>6449</v>
      </c>
      <c r="H453" s="17">
        <v>13.24</v>
      </c>
      <c r="I453" s="17">
        <v>57.8</v>
      </c>
      <c r="J453" s="17">
        <v>4.84</v>
      </c>
      <c r="K453" s="17">
        <v>0.21</v>
      </c>
      <c r="L453" s="17">
        <v>0.85</v>
      </c>
      <c r="M453" s="35">
        <f t="shared" si="15"/>
        <v>291041.54668482166</v>
      </c>
      <c r="N453" s="36">
        <f t="shared" si="16"/>
        <v>0.40163733442505389</v>
      </c>
      <c r="O453" s="36"/>
    </row>
    <row r="454" spans="1:15" x14ac:dyDescent="0.25">
      <c r="A454" s="17">
        <v>449</v>
      </c>
      <c r="B454" s="17">
        <v>8037.64</v>
      </c>
      <c r="C454" s="17">
        <v>118.46</v>
      </c>
      <c r="D454" s="17">
        <v>0.32</v>
      </c>
      <c r="E454" s="17">
        <v>249.71</v>
      </c>
      <c r="F454" s="17">
        <v>3570</v>
      </c>
      <c r="G454" s="42">
        <v>6435</v>
      </c>
      <c r="H454" s="17">
        <v>121.37</v>
      </c>
      <c r="I454" s="17">
        <v>43.39</v>
      </c>
      <c r="J454" s="17">
        <v>6.97</v>
      </c>
      <c r="K454" s="17">
        <v>0.14000000000000001</v>
      </c>
      <c r="L454" s="17">
        <v>0.82</v>
      </c>
      <c r="M454" s="35">
        <f t="shared" si="15"/>
        <v>320102.11690744729</v>
      </c>
      <c r="N454" s="36">
        <f t="shared" si="16"/>
        <v>0.44174092133227721</v>
      </c>
      <c r="O454" s="36"/>
    </row>
    <row r="455" spans="1:15" x14ac:dyDescent="0.25">
      <c r="A455" s="17">
        <v>450</v>
      </c>
      <c r="B455" s="17">
        <v>4306.12</v>
      </c>
      <c r="C455" s="17">
        <v>80.97</v>
      </c>
      <c r="D455" s="17">
        <v>0.62</v>
      </c>
      <c r="E455" s="17">
        <v>118.83</v>
      </c>
      <c r="F455" s="17">
        <v>4282</v>
      </c>
      <c r="G455" s="42">
        <v>6496</v>
      </c>
      <c r="H455" s="17">
        <v>79.92</v>
      </c>
      <c r="I455" s="17">
        <v>48.73</v>
      </c>
      <c r="J455" s="17">
        <v>2.78</v>
      </c>
      <c r="K455" s="17">
        <v>0.36</v>
      </c>
      <c r="L455" s="17">
        <v>0.9</v>
      </c>
      <c r="M455" s="35">
        <f t="shared" ref="M455:M464" si="17">PI()*20.2^2*E455</f>
        <v>152327.63826883968</v>
      </c>
      <c r="N455" s="36">
        <f t="shared" ref="N455:N464" si="18">0.00000138*M455</f>
        <v>0.21021214081099876</v>
      </c>
      <c r="O455" s="36"/>
    </row>
    <row r="456" spans="1:15" x14ac:dyDescent="0.25">
      <c r="A456" s="17">
        <v>451</v>
      </c>
      <c r="B456" s="17">
        <v>5076.76</v>
      </c>
      <c r="C456" s="17">
        <v>107.09</v>
      </c>
      <c r="D456" s="17">
        <v>0.43</v>
      </c>
      <c r="E456" s="17">
        <v>162.22</v>
      </c>
      <c r="F456" s="17">
        <v>4981</v>
      </c>
      <c r="G456" s="42">
        <v>6458</v>
      </c>
      <c r="H456" s="17">
        <v>111.63</v>
      </c>
      <c r="I456" s="17">
        <v>49.26</v>
      </c>
      <c r="J456" s="17">
        <v>4.46</v>
      </c>
      <c r="K456" s="17">
        <v>0.22</v>
      </c>
      <c r="L456" s="17">
        <v>0.78</v>
      </c>
      <c r="M456" s="35">
        <f t="shared" si="17"/>
        <v>207949.08255466778</v>
      </c>
      <c r="N456" s="36">
        <f t="shared" si="18"/>
        <v>0.28696973392544151</v>
      </c>
      <c r="O456" s="36"/>
    </row>
    <row r="457" spans="1:15" x14ac:dyDescent="0.25">
      <c r="A457" s="17">
        <v>452</v>
      </c>
      <c r="B457" s="17">
        <v>3089.32</v>
      </c>
      <c r="C457" s="17">
        <v>42.41</v>
      </c>
      <c r="D457" s="17">
        <v>0.76</v>
      </c>
      <c r="E457" s="17">
        <v>88.55</v>
      </c>
      <c r="F457" s="17">
        <v>3371</v>
      </c>
      <c r="G457" s="42">
        <v>6483</v>
      </c>
      <c r="H457" s="17">
        <v>40.24</v>
      </c>
      <c r="I457" s="17">
        <v>51.48</v>
      </c>
      <c r="J457" s="17">
        <v>1.87</v>
      </c>
      <c r="K457" s="17">
        <v>0.53</v>
      </c>
      <c r="L457" s="17">
        <v>0.91</v>
      </c>
      <c r="M457" s="35">
        <f t="shared" si="17"/>
        <v>113511.84354713249</v>
      </c>
      <c r="N457" s="36">
        <f t="shared" si="18"/>
        <v>0.15664634409504283</v>
      </c>
      <c r="O457" s="36"/>
    </row>
    <row r="458" spans="1:15" x14ac:dyDescent="0.25">
      <c r="A458" s="17">
        <v>453</v>
      </c>
      <c r="B458" s="17">
        <v>8308.0400000000009</v>
      </c>
      <c r="C458" s="17">
        <v>108.96</v>
      </c>
      <c r="D458" s="17">
        <v>0.47</v>
      </c>
      <c r="E458" s="17">
        <v>188.3</v>
      </c>
      <c r="F458" s="17">
        <v>3277</v>
      </c>
      <c r="G458" s="42">
        <v>6473</v>
      </c>
      <c r="H458" s="17">
        <v>107.68</v>
      </c>
      <c r="I458" s="17">
        <v>60.75</v>
      </c>
      <c r="J458" s="17">
        <v>3.82</v>
      </c>
      <c r="K458" s="17">
        <v>0.26</v>
      </c>
      <c r="L458" s="17">
        <v>0.8</v>
      </c>
      <c r="M458" s="35">
        <f t="shared" si="17"/>
        <v>241380.91631761772</v>
      </c>
      <c r="N458" s="36">
        <f t="shared" si="18"/>
        <v>0.33310566451831242</v>
      </c>
      <c r="O458" s="36"/>
    </row>
    <row r="459" spans="1:15" x14ac:dyDescent="0.25">
      <c r="A459" s="17">
        <v>454</v>
      </c>
      <c r="B459" s="17">
        <v>3089.32</v>
      </c>
      <c r="C459" s="17">
        <v>36.200000000000003</v>
      </c>
      <c r="D459" s="17">
        <v>0.66</v>
      </c>
      <c r="E459" s="17">
        <v>91.92</v>
      </c>
      <c r="F459" s="17">
        <v>3337</v>
      </c>
      <c r="G459" s="42">
        <v>6528</v>
      </c>
      <c r="H459" s="17">
        <v>45</v>
      </c>
      <c r="I459" s="17">
        <v>54.08</v>
      </c>
      <c r="J459" s="17">
        <v>1.76</v>
      </c>
      <c r="K459" s="17">
        <v>0.56999999999999995</v>
      </c>
      <c r="L459" s="17">
        <v>0.86</v>
      </c>
      <c r="M459" s="35">
        <f t="shared" si="17"/>
        <v>117831.83126880202</v>
      </c>
      <c r="N459" s="36">
        <f t="shared" si="18"/>
        <v>0.1626079271509468</v>
      </c>
      <c r="O459" s="36"/>
    </row>
    <row r="460" spans="1:15" x14ac:dyDescent="0.25">
      <c r="A460" s="17">
        <v>455</v>
      </c>
      <c r="B460" s="17">
        <v>9795.24</v>
      </c>
      <c r="C460" s="17">
        <v>57.11</v>
      </c>
      <c r="D460" s="17">
        <v>0.34</v>
      </c>
      <c r="E460" s="17">
        <v>260.44</v>
      </c>
      <c r="F460" s="17">
        <v>4196</v>
      </c>
      <c r="G460" s="42">
        <v>6641</v>
      </c>
      <c r="H460" s="17">
        <v>58.06</v>
      </c>
      <c r="I460" s="17">
        <v>55.74</v>
      </c>
      <c r="J460" s="17">
        <v>6.02</v>
      </c>
      <c r="K460" s="17">
        <v>0.17</v>
      </c>
      <c r="L460" s="17">
        <v>0.76</v>
      </c>
      <c r="M460" s="35">
        <f t="shared" si="17"/>
        <v>333856.8552616057</v>
      </c>
      <c r="N460" s="36">
        <f t="shared" si="18"/>
        <v>0.46072246026101582</v>
      </c>
      <c r="O460" s="36"/>
    </row>
    <row r="461" spans="1:15" x14ac:dyDescent="0.25">
      <c r="A461" s="17">
        <v>456</v>
      </c>
      <c r="B461" s="17">
        <v>3258.32</v>
      </c>
      <c r="C461" s="17">
        <v>64.62</v>
      </c>
      <c r="D461" s="17">
        <v>0.56000000000000005</v>
      </c>
      <c r="E461" s="17">
        <v>109.69</v>
      </c>
      <c r="F461" s="17">
        <v>3551</v>
      </c>
      <c r="G461" s="42">
        <v>6609</v>
      </c>
      <c r="H461" s="17">
        <v>58.57</v>
      </c>
      <c r="I461" s="17">
        <v>44.53</v>
      </c>
      <c r="J461" s="17">
        <v>2.97</v>
      </c>
      <c r="K461" s="17">
        <v>0.34</v>
      </c>
      <c r="L461" s="17">
        <v>0.87</v>
      </c>
      <c r="M461" s="35">
        <f t="shared" si="17"/>
        <v>140611.11370621074</v>
      </c>
      <c r="N461" s="36">
        <f t="shared" si="18"/>
        <v>0.19404333691457082</v>
      </c>
      <c r="O461" s="36"/>
    </row>
    <row r="462" spans="1:15" x14ac:dyDescent="0.25">
      <c r="A462" s="17">
        <v>457</v>
      </c>
      <c r="B462" s="17">
        <v>7091.24</v>
      </c>
      <c r="C462" s="17">
        <v>0.43</v>
      </c>
      <c r="D462" s="17">
        <v>0.51</v>
      </c>
      <c r="E462" s="17">
        <v>161.94999999999999</v>
      </c>
      <c r="F462" s="17">
        <v>3659</v>
      </c>
      <c r="G462" s="42">
        <v>6602</v>
      </c>
      <c r="H462" s="17">
        <v>5.53</v>
      </c>
      <c r="I462" s="17">
        <v>57.2</v>
      </c>
      <c r="J462" s="17">
        <v>3.33</v>
      </c>
      <c r="K462" s="17">
        <v>0.3</v>
      </c>
      <c r="L462" s="17">
        <v>0.86</v>
      </c>
      <c r="M462" s="35">
        <f t="shared" si="17"/>
        <v>207602.97077874767</v>
      </c>
      <c r="N462" s="36">
        <f t="shared" si="18"/>
        <v>0.28649209967467176</v>
      </c>
      <c r="O462" s="36"/>
    </row>
    <row r="463" spans="1:15" x14ac:dyDescent="0.25">
      <c r="A463" s="17">
        <v>458</v>
      </c>
      <c r="B463" s="17">
        <v>11498.76</v>
      </c>
      <c r="C463" s="17">
        <v>6.33</v>
      </c>
      <c r="D463" s="17">
        <v>0.25</v>
      </c>
      <c r="E463" s="17">
        <v>333.5</v>
      </c>
      <c r="F463" s="17">
        <v>3719</v>
      </c>
      <c r="G463" s="42">
        <v>6625</v>
      </c>
      <c r="H463" s="17">
        <v>8.07</v>
      </c>
      <c r="I463" s="17">
        <v>59.09</v>
      </c>
      <c r="J463" s="17">
        <v>7.48</v>
      </c>
      <c r="K463" s="17">
        <v>0.13</v>
      </c>
      <c r="L463" s="17">
        <v>0.67</v>
      </c>
      <c r="M463" s="35">
        <f t="shared" si="17"/>
        <v>427512.13803465484</v>
      </c>
      <c r="N463" s="36">
        <f t="shared" si="18"/>
        <v>0.58996675048782365</v>
      </c>
      <c r="O463" s="36"/>
    </row>
    <row r="464" spans="1:15" x14ac:dyDescent="0.25">
      <c r="A464" s="17">
        <v>459</v>
      </c>
      <c r="B464" s="17">
        <v>11627.2</v>
      </c>
      <c r="C464" s="17">
        <v>8.4</v>
      </c>
      <c r="D464" s="17">
        <v>0.23</v>
      </c>
      <c r="E464" s="17">
        <v>349.69</v>
      </c>
      <c r="F464" s="17">
        <v>3513</v>
      </c>
      <c r="G464" s="42">
        <v>6632</v>
      </c>
      <c r="H464" s="17">
        <v>8.5500000000000007</v>
      </c>
      <c r="I464" s="17">
        <v>59.9</v>
      </c>
      <c r="J464" s="17">
        <v>8.5</v>
      </c>
      <c r="K464" s="17">
        <v>0.12</v>
      </c>
      <c r="L464" s="17">
        <v>0.64</v>
      </c>
      <c r="M464" s="35">
        <f t="shared" si="17"/>
        <v>448266.02563519776</v>
      </c>
      <c r="N464" s="36">
        <f t="shared" si="18"/>
        <v>0.61860711537657287</v>
      </c>
      <c r="O464" s="36"/>
    </row>
    <row r="465" spans="7:7" x14ac:dyDescent="0.25">
      <c r="G465" s="42"/>
    </row>
    <row r="466" spans="7:7" x14ac:dyDescent="0.25">
      <c r="G466" s="42"/>
    </row>
    <row r="467" spans="7:7" x14ac:dyDescent="0.25">
      <c r="G467" s="42"/>
    </row>
    <row r="468" spans="7:7" x14ac:dyDescent="0.25">
      <c r="G468" s="42"/>
    </row>
    <row r="469" spans="7:7" x14ac:dyDescent="0.25">
      <c r="G469" s="42"/>
    </row>
    <row r="470" spans="7:7" x14ac:dyDescent="0.25">
      <c r="G470" s="42"/>
    </row>
    <row r="471" spans="7:7" x14ac:dyDescent="0.25">
      <c r="G471" s="42"/>
    </row>
    <row r="472" spans="7:7" x14ac:dyDescent="0.25">
      <c r="G472" s="42"/>
    </row>
    <row r="473" spans="7:7" x14ac:dyDescent="0.25">
      <c r="G473" s="42"/>
    </row>
    <row r="474" spans="7:7" x14ac:dyDescent="0.25">
      <c r="G474" s="42"/>
    </row>
    <row r="475" spans="7:7" x14ac:dyDescent="0.25">
      <c r="G475" s="42"/>
    </row>
    <row r="476" spans="7:7" x14ac:dyDescent="0.25">
      <c r="G476" s="42"/>
    </row>
    <row r="477" spans="7:7" x14ac:dyDescent="0.25">
      <c r="G477" s="42"/>
    </row>
    <row r="478" spans="7:7" x14ac:dyDescent="0.25">
      <c r="G478" s="42"/>
    </row>
    <row r="479" spans="7:7" x14ac:dyDescent="0.25">
      <c r="G479" s="42"/>
    </row>
    <row r="480" spans="7:7" x14ac:dyDescent="0.25">
      <c r="G480" s="42"/>
    </row>
    <row r="481" spans="7:7" x14ac:dyDescent="0.25">
      <c r="G481" s="42"/>
    </row>
    <row r="482" spans="7:7" x14ac:dyDescent="0.25">
      <c r="G482" s="42"/>
    </row>
    <row r="483" spans="7:7" x14ac:dyDescent="0.25">
      <c r="G483" s="42"/>
    </row>
    <row r="484" spans="7:7" x14ac:dyDescent="0.25">
      <c r="G484" s="42"/>
    </row>
    <row r="485" spans="7:7" x14ac:dyDescent="0.25">
      <c r="G485" s="42"/>
    </row>
    <row r="486" spans="7:7" x14ac:dyDescent="0.25">
      <c r="G486" s="42"/>
    </row>
    <row r="487" spans="7:7" x14ac:dyDescent="0.25">
      <c r="G487" s="42"/>
    </row>
    <row r="488" spans="7:7" x14ac:dyDescent="0.25">
      <c r="G488" s="42"/>
    </row>
    <row r="489" spans="7:7" x14ac:dyDescent="0.25">
      <c r="G489" s="42"/>
    </row>
    <row r="490" spans="7:7" x14ac:dyDescent="0.25">
      <c r="G490" s="42"/>
    </row>
    <row r="491" spans="7:7" x14ac:dyDescent="0.25">
      <c r="G491" s="42"/>
    </row>
    <row r="492" spans="7:7" x14ac:dyDescent="0.25">
      <c r="G492" s="42"/>
    </row>
    <row r="493" spans="7:7" x14ac:dyDescent="0.25">
      <c r="G493" s="42"/>
    </row>
    <row r="494" spans="7:7" x14ac:dyDescent="0.25">
      <c r="G494" s="42"/>
    </row>
    <row r="495" spans="7:7" x14ac:dyDescent="0.25">
      <c r="G495" s="42"/>
    </row>
    <row r="496" spans="7:7" x14ac:dyDescent="0.25">
      <c r="G496" s="42"/>
    </row>
    <row r="497" spans="7:7" x14ac:dyDescent="0.25">
      <c r="G497" s="42"/>
    </row>
    <row r="498" spans="7:7" x14ac:dyDescent="0.25">
      <c r="G498" s="42"/>
    </row>
    <row r="499" spans="7:7" x14ac:dyDescent="0.25">
      <c r="G499" s="42"/>
    </row>
    <row r="500" spans="7:7" x14ac:dyDescent="0.25">
      <c r="G500" s="42"/>
    </row>
    <row r="501" spans="7:7" x14ac:dyDescent="0.25">
      <c r="G501" s="42"/>
    </row>
    <row r="502" spans="7:7" x14ac:dyDescent="0.25">
      <c r="G502" s="42"/>
    </row>
    <row r="503" spans="7:7" x14ac:dyDescent="0.25">
      <c r="G503" s="42"/>
    </row>
    <row r="504" spans="7:7" x14ac:dyDescent="0.25">
      <c r="G504" s="42"/>
    </row>
    <row r="505" spans="7:7" x14ac:dyDescent="0.25">
      <c r="G505" s="42"/>
    </row>
    <row r="506" spans="7:7" x14ac:dyDescent="0.25">
      <c r="G506" s="42"/>
    </row>
    <row r="507" spans="7:7" x14ac:dyDescent="0.25">
      <c r="G507" s="42"/>
    </row>
    <row r="508" spans="7:7" x14ac:dyDescent="0.25">
      <c r="G508" s="42"/>
    </row>
    <row r="509" spans="7:7" x14ac:dyDescent="0.25">
      <c r="G509" s="42"/>
    </row>
    <row r="510" spans="7:7" x14ac:dyDescent="0.25">
      <c r="G510" s="42"/>
    </row>
    <row r="511" spans="7:7" x14ac:dyDescent="0.25">
      <c r="G511" s="42"/>
    </row>
    <row r="512" spans="7:7" x14ac:dyDescent="0.25">
      <c r="G512" s="42"/>
    </row>
    <row r="513" spans="7:7" x14ac:dyDescent="0.25">
      <c r="G513" s="42"/>
    </row>
    <row r="514" spans="7:7" x14ac:dyDescent="0.25">
      <c r="G514" s="42"/>
    </row>
    <row r="515" spans="7:7" x14ac:dyDescent="0.25">
      <c r="G515" s="42"/>
    </row>
    <row r="516" spans="7:7" x14ac:dyDescent="0.25">
      <c r="G516" s="42"/>
    </row>
    <row r="517" spans="7:7" x14ac:dyDescent="0.25">
      <c r="G517" s="42"/>
    </row>
    <row r="518" spans="7:7" x14ac:dyDescent="0.25">
      <c r="G518" s="42"/>
    </row>
    <row r="519" spans="7:7" x14ac:dyDescent="0.25">
      <c r="G519" s="42"/>
    </row>
    <row r="520" spans="7:7" x14ac:dyDescent="0.25">
      <c r="G520" s="42"/>
    </row>
    <row r="521" spans="7:7" x14ac:dyDescent="0.25">
      <c r="G521" s="42"/>
    </row>
    <row r="522" spans="7:7" x14ac:dyDescent="0.25">
      <c r="G522" s="42"/>
    </row>
    <row r="523" spans="7:7" x14ac:dyDescent="0.25">
      <c r="G523" s="42"/>
    </row>
    <row r="524" spans="7:7" x14ac:dyDescent="0.25">
      <c r="G524" s="42"/>
    </row>
    <row r="525" spans="7:7" x14ac:dyDescent="0.25">
      <c r="G525" s="42"/>
    </row>
    <row r="526" spans="7:7" x14ac:dyDescent="0.25">
      <c r="G526" s="42"/>
    </row>
    <row r="527" spans="7:7" x14ac:dyDescent="0.25">
      <c r="G527" s="42"/>
    </row>
    <row r="528" spans="7:7" x14ac:dyDescent="0.25">
      <c r="G528" s="42"/>
    </row>
    <row r="529" spans="7:7" x14ac:dyDescent="0.25">
      <c r="G529" s="42"/>
    </row>
    <row r="530" spans="7:7" x14ac:dyDescent="0.25">
      <c r="G530" s="42"/>
    </row>
    <row r="531" spans="7:7" x14ac:dyDescent="0.25">
      <c r="G531" s="42"/>
    </row>
    <row r="532" spans="7:7" x14ac:dyDescent="0.25">
      <c r="G532" s="42"/>
    </row>
    <row r="533" spans="7:7" x14ac:dyDescent="0.25">
      <c r="G533" s="42"/>
    </row>
    <row r="534" spans="7:7" x14ac:dyDescent="0.25">
      <c r="G534" s="42"/>
    </row>
    <row r="535" spans="7:7" x14ac:dyDescent="0.25">
      <c r="G535" s="42"/>
    </row>
    <row r="536" spans="7:7" x14ac:dyDescent="0.25">
      <c r="G536" s="42"/>
    </row>
    <row r="537" spans="7:7" x14ac:dyDescent="0.25">
      <c r="G537" s="42"/>
    </row>
    <row r="538" spans="7:7" x14ac:dyDescent="0.25">
      <c r="G538" s="42"/>
    </row>
    <row r="539" spans="7:7" x14ac:dyDescent="0.25">
      <c r="G539" s="42"/>
    </row>
    <row r="540" spans="7:7" x14ac:dyDescent="0.25">
      <c r="G540" s="42"/>
    </row>
    <row r="541" spans="7:7" x14ac:dyDescent="0.25">
      <c r="G541" s="42"/>
    </row>
    <row r="542" spans="7:7" x14ac:dyDescent="0.25">
      <c r="G542" s="42"/>
    </row>
    <row r="543" spans="7:7" x14ac:dyDescent="0.25">
      <c r="G543" s="42"/>
    </row>
    <row r="544" spans="7:7" x14ac:dyDescent="0.25">
      <c r="G544" s="42"/>
    </row>
    <row r="545" spans="7:7" x14ac:dyDescent="0.25">
      <c r="G545" s="42"/>
    </row>
    <row r="546" spans="7:7" x14ac:dyDescent="0.25">
      <c r="G546" s="42"/>
    </row>
    <row r="547" spans="7:7" x14ac:dyDescent="0.25">
      <c r="G547" s="42"/>
    </row>
    <row r="548" spans="7:7" x14ac:dyDescent="0.25">
      <c r="G548" s="42"/>
    </row>
    <row r="549" spans="7:7" x14ac:dyDescent="0.25">
      <c r="G549" s="42"/>
    </row>
    <row r="550" spans="7:7" x14ac:dyDescent="0.25">
      <c r="G550" s="42"/>
    </row>
    <row r="551" spans="7:7" x14ac:dyDescent="0.25">
      <c r="G551" s="42"/>
    </row>
    <row r="552" spans="7:7" x14ac:dyDescent="0.25">
      <c r="G552" s="42"/>
    </row>
    <row r="553" spans="7:7" x14ac:dyDescent="0.25">
      <c r="G553" s="42"/>
    </row>
    <row r="554" spans="7:7" x14ac:dyDescent="0.25">
      <c r="G554" s="42"/>
    </row>
    <row r="555" spans="7:7" x14ac:dyDescent="0.25">
      <c r="G555" s="42"/>
    </row>
    <row r="556" spans="7:7" x14ac:dyDescent="0.25">
      <c r="G556" s="42"/>
    </row>
    <row r="557" spans="7:7" x14ac:dyDescent="0.25">
      <c r="G557" s="42"/>
    </row>
    <row r="558" spans="7:7" x14ac:dyDescent="0.25">
      <c r="G558" s="42"/>
    </row>
    <row r="559" spans="7:7" x14ac:dyDescent="0.25">
      <c r="G559" s="42"/>
    </row>
    <row r="560" spans="7:7" x14ac:dyDescent="0.25">
      <c r="G560" s="42"/>
    </row>
    <row r="561" spans="7:7" x14ac:dyDescent="0.25">
      <c r="G561" s="42"/>
    </row>
    <row r="562" spans="7:7" x14ac:dyDescent="0.25">
      <c r="G562" s="42"/>
    </row>
    <row r="563" spans="7:7" x14ac:dyDescent="0.25">
      <c r="G563" s="42"/>
    </row>
    <row r="564" spans="7:7" x14ac:dyDescent="0.25">
      <c r="G564" s="42"/>
    </row>
    <row r="565" spans="7:7" x14ac:dyDescent="0.25">
      <c r="G565" s="42"/>
    </row>
    <row r="566" spans="7:7" x14ac:dyDescent="0.25">
      <c r="G566" s="42"/>
    </row>
    <row r="567" spans="7:7" x14ac:dyDescent="0.25">
      <c r="G567" s="42"/>
    </row>
    <row r="568" spans="7:7" x14ac:dyDescent="0.25">
      <c r="G568" s="42"/>
    </row>
    <row r="569" spans="7:7" x14ac:dyDescent="0.25">
      <c r="G569" s="42"/>
    </row>
    <row r="570" spans="7:7" x14ac:dyDescent="0.25">
      <c r="G570" s="42"/>
    </row>
    <row r="571" spans="7:7" x14ac:dyDescent="0.25">
      <c r="G571" s="42"/>
    </row>
    <row r="572" spans="7:7" x14ac:dyDescent="0.25">
      <c r="G572" s="42"/>
    </row>
    <row r="573" spans="7:7" x14ac:dyDescent="0.25">
      <c r="G573" s="42"/>
    </row>
    <row r="574" spans="7:7" x14ac:dyDescent="0.25">
      <c r="G574" s="42"/>
    </row>
    <row r="575" spans="7:7" x14ac:dyDescent="0.25">
      <c r="G575" s="42"/>
    </row>
    <row r="576" spans="7:7" x14ac:dyDescent="0.25">
      <c r="G576" s="42"/>
    </row>
    <row r="577" spans="7:7" x14ac:dyDescent="0.25">
      <c r="G577" s="42"/>
    </row>
    <row r="578" spans="7:7" x14ac:dyDescent="0.25">
      <c r="G578" s="42"/>
    </row>
    <row r="579" spans="7:7" x14ac:dyDescent="0.25">
      <c r="G579" s="42"/>
    </row>
    <row r="580" spans="7:7" x14ac:dyDescent="0.25">
      <c r="G580" s="42"/>
    </row>
    <row r="581" spans="7:7" x14ac:dyDescent="0.25">
      <c r="G581" s="42"/>
    </row>
    <row r="582" spans="7:7" x14ac:dyDescent="0.25">
      <c r="G582" s="42"/>
    </row>
    <row r="583" spans="7:7" x14ac:dyDescent="0.25">
      <c r="G583" s="42"/>
    </row>
    <row r="584" spans="7:7" x14ac:dyDescent="0.25">
      <c r="G584" s="42"/>
    </row>
    <row r="585" spans="7:7" x14ac:dyDescent="0.25">
      <c r="G585" s="42"/>
    </row>
    <row r="586" spans="7:7" x14ac:dyDescent="0.25">
      <c r="G586" s="42"/>
    </row>
    <row r="587" spans="7:7" x14ac:dyDescent="0.25">
      <c r="G587" s="42"/>
    </row>
    <row r="588" spans="7:7" x14ac:dyDescent="0.25">
      <c r="G588" s="42"/>
    </row>
    <row r="589" spans="7:7" x14ac:dyDescent="0.25">
      <c r="G589" s="42"/>
    </row>
    <row r="590" spans="7:7" x14ac:dyDescent="0.25">
      <c r="G590" s="42"/>
    </row>
    <row r="591" spans="7:7" x14ac:dyDescent="0.25">
      <c r="G591" s="42"/>
    </row>
    <row r="592" spans="7:7" x14ac:dyDescent="0.25">
      <c r="G592" s="42"/>
    </row>
    <row r="593" spans="7:7" x14ac:dyDescent="0.25">
      <c r="G593" s="42"/>
    </row>
    <row r="594" spans="7:7" x14ac:dyDescent="0.25">
      <c r="G594" s="42"/>
    </row>
    <row r="595" spans="7:7" x14ac:dyDescent="0.25">
      <c r="G595" s="42"/>
    </row>
    <row r="596" spans="7:7" x14ac:dyDescent="0.25">
      <c r="G596" s="42"/>
    </row>
    <row r="597" spans="7:7" x14ac:dyDescent="0.25">
      <c r="G597" s="42"/>
    </row>
    <row r="598" spans="7:7" x14ac:dyDescent="0.25">
      <c r="G598" s="42"/>
    </row>
    <row r="599" spans="7:7" x14ac:dyDescent="0.25">
      <c r="G599" s="42"/>
    </row>
    <row r="600" spans="7:7" x14ac:dyDescent="0.25">
      <c r="G600" s="42"/>
    </row>
    <row r="601" spans="7:7" x14ac:dyDescent="0.25">
      <c r="G601" s="42"/>
    </row>
    <row r="602" spans="7:7" x14ac:dyDescent="0.25">
      <c r="G602" s="42"/>
    </row>
    <row r="603" spans="7:7" x14ac:dyDescent="0.25">
      <c r="G603" s="42"/>
    </row>
    <row r="604" spans="7:7" x14ac:dyDescent="0.25">
      <c r="G604" s="42"/>
    </row>
    <row r="605" spans="7:7" x14ac:dyDescent="0.25">
      <c r="G605" s="42"/>
    </row>
    <row r="606" spans="7:7" x14ac:dyDescent="0.25">
      <c r="G606" s="42"/>
    </row>
    <row r="607" spans="7:7" x14ac:dyDescent="0.25">
      <c r="G607" s="42"/>
    </row>
    <row r="608" spans="7:7" x14ac:dyDescent="0.25">
      <c r="G608" s="42"/>
    </row>
    <row r="609" spans="7:7" x14ac:dyDescent="0.25">
      <c r="G609" s="42"/>
    </row>
    <row r="610" spans="7:7" x14ac:dyDescent="0.25">
      <c r="G610" s="42"/>
    </row>
    <row r="611" spans="7:7" x14ac:dyDescent="0.25">
      <c r="G611" s="42"/>
    </row>
    <row r="612" spans="7:7" x14ac:dyDescent="0.25">
      <c r="G612" s="42"/>
    </row>
    <row r="613" spans="7:7" x14ac:dyDescent="0.25">
      <c r="G613" s="42"/>
    </row>
    <row r="614" spans="7:7" x14ac:dyDescent="0.25">
      <c r="G614" s="42"/>
    </row>
    <row r="615" spans="7:7" x14ac:dyDescent="0.25">
      <c r="G615" s="42"/>
    </row>
    <row r="616" spans="7:7" x14ac:dyDescent="0.25">
      <c r="G616" s="42"/>
    </row>
    <row r="617" spans="7:7" x14ac:dyDescent="0.25">
      <c r="G617" s="42"/>
    </row>
    <row r="618" spans="7:7" x14ac:dyDescent="0.25">
      <c r="G618" s="42"/>
    </row>
    <row r="619" spans="7:7" x14ac:dyDescent="0.25">
      <c r="G619" s="42"/>
    </row>
    <row r="620" spans="7:7" x14ac:dyDescent="0.25">
      <c r="G620" s="42"/>
    </row>
    <row r="621" spans="7:7" x14ac:dyDescent="0.25">
      <c r="G621" s="42"/>
    </row>
    <row r="622" spans="7:7" x14ac:dyDescent="0.25">
      <c r="G622" s="42"/>
    </row>
    <row r="623" spans="7:7" x14ac:dyDescent="0.25">
      <c r="G623" s="42"/>
    </row>
    <row r="624" spans="7:7" x14ac:dyDescent="0.25">
      <c r="G624" s="42"/>
    </row>
    <row r="625" spans="7:7" x14ac:dyDescent="0.25">
      <c r="G625" s="42"/>
    </row>
    <row r="626" spans="7:7" x14ac:dyDescent="0.25">
      <c r="G626" s="42"/>
    </row>
    <row r="627" spans="7:7" x14ac:dyDescent="0.25">
      <c r="G627" s="42"/>
    </row>
    <row r="628" spans="7:7" x14ac:dyDescent="0.25">
      <c r="G628" s="42"/>
    </row>
    <row r="629" spans="7:7" x14ac:dyDescent="0.25">
      <c r="G629" s="42"/>
    </row>
    <row r="630" spans="7:7" x14ac:dyDescent="0.25">
      <c r="G630" s="42"/>
    </row>
    <row r="631" spans="7:7" x14ac:dyDescent="0.25">
      <c r="G631" s="42"/>
    </row>
    <row r="632" spans="7:7" x14ac:dyDescent="0.25">
      <c r="G632" s="42"/>
    </row>
    <row r="633" spans="7:7" x14ac:dyDescent="0.25">
      <c r="G633" s="42"/>
    </row>
    <row r="634" spans="7:7" x14ac:dyDescent="0.25">
      <c r="G634" s="42"/>
    </row>
    <row r="635" spans="7:7" x14ac:dyDescent="0.25">
      <c r="G635" s="42"/>
    </row>
    <row r="636" spans="7:7" x14ac:dyDescent="0.25">
      <c r="G636" s="42"/>
    </row>
    <row r="637" spans="7:7" x14ac:dyDescent="0.25">
      <c r="G637" s="42"/>
    </row>
    <row r="638" spans="7:7" x14ac:dyDescent="0.25">
      <c r="G638" s="42"/>
    </row>
    <row r="639" spans="7:7" x14ac:dyDescent="0.25">
      <c r="G639" s="42"/>
    </row>
    <row r="640" spans="7:7" x14ac:dyDescent="0.25">
      <c r="G640" s="42"/>
    </row>
    <row r="641" spans="5:7" x14ac:dyDescent="0.25">
      <c r="G641" s="42"/>
    </row>
    <row r="642" spans="5:7" x14ac:dyDescent="0.25">
      <c r="E642" s="40"/>
      <c r="G642" s="42"/>
    </row>
    <row r="643" spans="5:7" x14ac:dyDescent="0.25">
      <c r="G643" s="42"/>
    </row>
    <row r="644" spans="5:7" x14ac:dyDescent="0.25">
      <c r="G644" s="42"/>
    </row>
    <row r="645" spans="5:7" x14ac:dyDescent="0.25">
      <c r="G645" s="42"/>
    </row>
    <row r="646" spans="5:7" x14ac:dyDescent="0.25">
      <c r="G646" s="42"/>
    </row>
    <row r="647" spans="5:7" x14ac:dyDescent="0.25">
      <c r="G647" s="42"/>
    </row>
    <row r="648" spans="5:7" x14ac:dyDescent="0.25">
      <c r="G648" s="42"/>
    </row>
    <row r="649" spans="5:7" x14ac:dyDescent="0.25">
      <c r="G649" s="42"/>
    </row>
    <row r="650" spans="5:7" x14ac:dyDescent="0.25">
      <c r="G650" s="42"/>
    </row>
    <row r="651" spans="5:7" x14ac:dyDescent="0.25">
      <c r="G651" s="42"/>
    </row>
    <row r="652" spans="5:7" x14ac:dyDescent="0.25">
      <c r="G652" s="42"/>
    </row>
    <row r="653" spans="5:7" x14ac:dyDescent="0.25">
      <c r="G653" s="42"/>
    </row>
    <row r="654" spans="5:7" x14ac:dyDescent="0.25">
      <c r="G654" s="42"/>
    </row>
    <row r="655" spans="5:7" x14ac:dyDescent="0.25">
      <c r="G655" s="42"/>
    </row>
    <row r="656" spans="5:7" x14ac:dyDescent="0.25">
      <c r="G656" s="42"/>
    </row>
    <row r="657" spans="7:7" x14ac:dyDescent="0.25">
      <c r="G657" s="42"/>
    </row>
    <row r="658" spans="7:7" x14ac:dyDescent="0.25">
      <c r="G658" s="42"/>
    </row>
    <row r="659" spans="7:7" x14ac:dyDescent="0.25">
      <c r="G659" s="42"/>
    </row>
    <row r="660" spans="7:7" x14ac:dyDescent="0.25">
      <c r="G660" s="42"/>
    </row>
    <row r="661" spans="7:7" x14ac:dyDescent="0.25">
      <c r="G661" s="42"/>
    </row>
    <row r="662" spans="7:7" x14ac:dyDescent="0.25">
      <c r="G662" s="42"/>
    </row>
    <row r="663" spans="7:7" x14ac:dyDescent="0.25">
      <c r="G663" s="42"/>
    </row>
    <row r="664" spans="7:7" x14ac:dyDescent="0.25">
      <c r="G664" s="42"/>
    </row>
    <row r="665" spans="7:7" x14ac:dyDescent="0.25">
      <c r="G665" s="42"/>
    </row>
    <row r="666" spans="7:7" x14ac:dyDescent="0.25">
      <c r="G666" s="42"/>
    </row>
    <row r="667" spans="7:7" x14ac:dyDescent="0.25">
      <c r="G667" s="42"/>
    </row>
    <row r="668" spans="7:7" x14ac:dyDescent="0.25">
      <c r="G668" s="42"/>
    </row>
    <row r="669" spans="7:7" x14ac:dyDescent="0.25">
      <c r="G669" s="42"/>
    </row>
    <row r="670" spans="7:7" x14ac:dyDescent="0.25">
      <c r="G670" s="42"/>
    </row>
    <row r="671" spans="7:7" x14ac:dyDescent="0.25">
      <c r="G671" s="42"/>
    </row>
    <row r="672" spans="7:7" x14ac:dyDescent="0.25">
      <c r="G672" s="42"/>
    </row>
    <row r="673" spans="7:7" x14ac:dyDescent="0.25">
      <c r="G673" s="42"/>
    </row>
    <row r="674" spans="7:7" x14ac:dyDescent="0.25">
      <c r="G674" s="42"/>
    </row>
    <row r="675" spans="7:7" x14ac:dyDescent="0.25">
      <c r="G675" s="42"/>
    </row>
    <row r="676" spans="7:7" x14ac:dyDescent="0.25">
      <c r="G676" s="42"/>
    </row>
    <row r="677" spans="7:7" x14ac:dyDescent="0.25">
      <c r="G677" s="42"/>
    </row>
    <row r="678" spans="7:7" x14ac:dyDescent="0.25">
      <c r="G678" s="42"/>
    </row>
    <row r="679" spans="7:7" x14ac:dyDescent="0.25">
      <c r="G679" s="42"/>
    </row>
    <row r="680" spans="7:7" x14ac:dyDescent="0.25">
      <c r="G680" s="42"/>
    </row>
    <row r="681" spans="7:7" x14ac:dyDescent="0.25">
      <c r="G681" s="42"/>
    </row>
    <row r="682" spans="7:7" x14ac:dyDescent="0.25">
      <c r="G682" s="42"/>
    </row>
    <row r="683" spans="7:7" x14ac:dyDescent="0.25">
      <c r="G683" s="42"/>
    </row>
    <row r="684" spans="7:7" x14ac:dyDescent="0.25">
      <c r="G684" s="42"/>
    </row>
    <row r="685" spans="7:7" x14ac:dyDescent="0.25">
      <c r="G685" s="42"/>
    </row>
    <row r="686" spans="7:7" x14ac:dyDescent="0.25">
      <c r="G686" s="42"/>
    </row>
    <row r="687" spans="7:7" x14ac:dyDescent="0.25">
      <c r="G687" s="42"/>
    </row>
    <row r="688" spans="7:7" x14ac:dyDescent="0.25">
      <c r="G688" s="42"/>
    </row>
    <row r="689" spans="5:7" x14ac:dyDescent="0.25">
      <c r="G689" s="42"/>
    </row>
    <row r="690" spans="5:7" x14ac:dyDescent="0.25">
      <c r="G690" s="42"/>
    </row>
    <row r="691" spans="5:7" x14ac:dyDescent="0.25">
      <c r="G691" s="42"/>
    </row>
    <row r="692" spans="5:7" x14ac:dyDescent="0.25">
      <c r="G692" s="42"/>
    </row>
    <row r="693" spans="5:7" x14ac:dyDescent="0.25">
      <c r="G693" s="42"/>
    </row>
    <row r="694" spans="5:7" x14ac:dyDescent="0.25">
      <c r="G694" s="42"/>
    </row>
    <row r="695" spans="5:7" x14ac:dyDescent="0.25">
      <c r="E695" s="40"/>
      <c r="G695" s="42"/>
    </row>
    <row r="696" spans="5:7" x14ac:dyDescent="0.25">
      <c r="G696" s="42"/>
    </row>
    <row r="697" spans="5:7" x14ac:dyDescent="0.25">
      <c r="G697" s="42"/>
    </row>
    <row r="698" spans="5:7" x14ac:dyDescent="0.25">
      <c r="G698" s="42"/>
    </row>
    <row r="699" spans="5:7" x14ac:dyDescent="0.25">
      <c r="G699" s="42"/>
    </row>
    <row r="700" spans="5:7" x14ac:dyDescent="0.25">
      <c r="G700" s="42"/>
    </row>
    <row r="701" spans="5:7" x14ac:dyDescent="0.25">
      <c r="G701" s="42"/>
    </row>
    <row r="702" spans="5:7" x14ac:dyDescent="0.25">
      <c r="G702" s="42"/>
    </row>
    <row r="703" spans="5:7" x14ac:dyDescent="0.25">
      <c r="G703" s="42"/>
    </row>
    <row r="704" spans="5:7" x14ac:dyDescent="0.25">
      <c r="G704" s="42"/>
    </row>
    <row r="705" spans="7:7" x14ac:dyDescent="0.25">
      <c r="G705" s="42"/>
    </row>
    <row r="706" spans="7:7" x14ac:dyDescent="0.25">
      <c r="G706" s="42"/>
    </row>
    <row r="707" spans="7:7" x14ac:dyDescent="0.25">
      <c r="G707" s="42"/>
    </row>
    <row r="708" spans="7:7" x14ac:dyDescent="0.25">
      <c r="G708" s="42"/>
    </row>
    <row r="709" spans="7:7" x14ac:dyDescent="0.25">
      <c r="G709" s="42"/>
    </row>
    <row r="710" spans="7:7" x14ac:dyDescent="0.25">
      <c r="G710" s="42"/>
    </row>
    <row r="711" spans="7:7" x14ac:dyDescent="0.25">
      <c r="G711" s="42"/>
    </row>
    <row r="712" spans="7:7" x14ac:dyDescent="0.25">
      <c r="G712" s="42"/>
    </row>
    <row r="713" spans="7:7" x14ac:dyDescent="0.25">
      <c r="G713" s="42"/>
    </row>
    <row r="714" spans="7:7" x14ac:dyDescent="0.25">
      <c r="G714" s="42"/>
    </row>
    <row r="715" spans="7:7" x14ac:dyDescent="0.25">
      <c r="G715" s="42"/>
    </row>
    <row r="716" spans="7:7" x14ac:dyDescent="0.25">
      <c r="G716" s="42"/>
    </row>
    <row r="717" spans="7:7" x14ac:dyDescent="0.25">
      <c r="G717" s="42"/>
    </row>
    <row r="718" spans="7:7" x14ac:dyDescent="0.25">
      <c r="G718" s="42"/>
    </row>
    <row r="719" spans="7:7" x14ac:dyDescent="0.25">
      <c r="G719" s="42"/>
    </row>
    <row r="720" spans="7:7" x14ac:dyDescent="0.25">
      <c r="G720" s="42"/>
    </row>
    <row r="721" spans="7:7" x14ac:dyDescent="0.25">
      <c r="G721" s="42"/>
    </row>
    <row r="722" spans="7:7" x14ac:dyDescent="0.25">
      <c r="G722" s="42"/>
    </row>
    <row r="723" spans="7:7" x14ac:dyDescent="0.25">
      <c r="G723" s="42"/>
    </row>
    <row r="724" spans="7:7" x14ac:dyDescent="0.25">
      <c r="G724" s="42"/>
    </row>
    <row r="725" spans="7:7" x14ac:dyDescent="0.25">
      <c r="G725" s="42"/>
    </row>
    <row r="726" spans="7:7" x14ac:dyDescent="0.25">
      <c r="G726" s="42"/>
    </row>
    <row r="727" spans="7:7" x14ac:dyDescent="0.25">
      <c r="G727" s="42"/>
    </row>
    <row r="728" spans="7:7" x14ac:dyDescent="0.25">
      <c r="G728" s="42"/>
    </row>
    <row r="729" spans="7:7" x14ac:dyDescent="0.25">
      <c r="G729" s="42"/>
    </row>
    <row r="730" spans="7:7" x14ac:dyDescent="0.25">
      <c r="G730" s="42"/>
    </row>
    <row r="731" spans="7:7" x14ac:dyDescent="0.25">
      <c r="G731" s="42"/>
    </row>
    <row r="732" spans="7:7" x14ac:dyDescent="0.25">
      <c r="G732" s="42"/>
    </row>
    <row r="733" spans="7:7" x14ac:dyDescent="0.25">
      <c r="G733" s="42"/>
    </row>
    <row r="734" spans="7:7" x14ac:dyDescent="0.25">
      <c r="G734" s="42"/>
    </row>
    <row r="735" spans="7:7" x14ac:dyDescent="0.25">
      <c r="G735" s="42"/>
    </row>
    <row r="736" spans="7:7" x14ac:dyDescent="0.25">
      <c r="G736" s="42"/>
    </row>
    <row r="737" spans="7:7" x14ac:dyDescent="0.25">
      <c r="G737" s="42"/>
    </row>
    <row r="738" spans="7:7" x14ac:dyDescent="0.25">
      <c r="G738" s="42"/>
    </row>
    <row r="739" spans="7:7" x14ac:dyDescent="0.25">
      <c r="G739" s="42"/>
    </row>
    <row r="740" spans="7:7" x14ac:dyDescent="0.25">
      <c r="G740" s="42"/>
    </row>
    <row r="741" spans="7:7" x14ac:dyDescent="0.25">
      <c r="G741" s="42"/>
    </row>
    <row r="742" spans="7:7" x14ac:dyDescent="0.25">
      <c r="G742" s="42"/>
    </row>
    <row r="743" spans="7:7" x14ac:dyDescent="0.25">
      <c r="G743" s="42"/>
    </row>
    <row r="744" spans="7:7" x14ac:dyDescent="0.25">
      <c r="G744" s="42"/>
    </row>
    <row r="745" spans="7:7" x14ac:dyDescent="0.25">
      <c r="G745" s="42"/>
    </row>
    <row r="746" spans="7:7" x14ac:dyDescent="0.25">
      <c r="G746" s="42"/>
    </row>
    <row r="747" spans="7:7" x14ac:dyDescent="0.25">
      <c r="G747" s="42"/>
    </row>
    <row r="748" spans="7:7" x14ac:dyDescent="0.25">
      <c r="G748" s="42"/>
    </row>
    <row r="749" spans="7:7" x14ac:dyDescent="0.25">
      <c r="G749" s="42"/>
    </row>
    <row r="750" spans="7:7" x14ac:dyDescent="0.25">
      <c r="G750" s="42"/>
    </row>
    <row r="751" spans="7:7" x14ac:dyDescent="0.25">
      <c r="G751" s="42"/>
    </row>
    <row r="752" spans="7:7" x14ac:dyDescent="0.25">
      <c r="G752" s="42"/>
    </row>
    <row r="753" spans="7:7" x14ac:dyDescent="0.25">
      <c r="G753" s="42"/>
    </row>
    <row r="754" spans="7:7" x14ac:dyDescent="0.25">
      <c r="G754" s="42"/>
    </row>
    <row r="755" spans="7:7" x14ac:dyDescent="0.25">
      <c r="G755" s="42"/>
    </row>
    <row r="756" spans="7:7" x14ac:dyDescent="0.25">
      <c r="G756" s="42"/>
    </row>
    <row r="757" spans="7:7" x14ac:dyDescent="0.25">
      <c r="G757" s="42"/>
    </row>
    <row r="758" spans="7:7" x14ac:dyDescent="0.25">
      <c r="G758" s="42"/>
    </row>
    <row r="759" spans="7:7" x14ac:dyDescent="0.25">
      <c r="G759" s="42"/>
    </row>
    <row r="760" spans="7:7" x14ac:dyDescent="0.25">
      <c r="G760" s="42"/>
    </row>
    <row r="761" spans="7:7" x14ac:dyDescent="0.25">
      <c r="G761" s="42"/>
    </row>
    <row r="762" spans="7:7" x14ac:dyDescent="0.25">
      <c r="G762" s="42"/>
    </row>
    <row r="763" spans="7:7" x14ac:dyDescent="0.25">
      <c r="G763" s="42"/>
    </row>
    <row r="764" spans="7:7" x14ac:dyDescent="0.25">
      <c r="G764" s="42"/>
    </row>
    <row r="765" spans="7:7" x14ac:dyDescent="0.25">
      <c r="G765" s="42"/>
    </row>
    <row r="766" spans="7:7" x14ac:dyDescent="0.25">
      <c r="G766" s="42"/>
    </row>
    <row r="767" spans="7:7" x14ac:dyDescent="0.25">
      <c r="G767" s="42"/>
    </row>
    <row r="768" spans="7:7" x14ac:dyDescent="0.25">
      <c r="G768" s="42"/>
    </row>
    <row r="769" spans="7:7" x14ac:dyDescent="0.25">
      <c r="G769" s="42"/>
    </row>
    <row r="770" spans="7:7" x14ac:dyDescent="0.25">
      <c r="G770" s="42"/>
    </row>
    <row r="771" spans="7:7" x14ac:dyDescent="0.25">
      <c r="G771" s="42"/>
    </row>
    <row r="772" spans="7:7" x14ac:dyDescent="0.25">
      <c r="G772" s="42"/>
    </row>
    <row r="773" spans="7:7" x14ac:dyDescent="0.25">
      <c r="G773" s="42"/>
    </row>
    <row r="774" spans="7:7" x14ac:dyDescent="0.25">
      <c r="G774" s="42"/>
    </row>
    <row r="775" spans="7:7" x14ac:dyDescent="0.25">
      <c r="G775" s="42"/>
    </row>
    <row r="776" spans="7:7" x14ac:dyDescent="0.25">
      <c r="G776" s="42"/>
    </row>
    <row r="777" spans="7:7" x14ac:dyDescent="0.25">
      <c r="G777" s="42"/>
    </row>
    <row r="778" spans="7:7" x14ac:dyDescent="0.25">
      <c r="G778" s="42"/>
    </row>
    <row r="779" spans="7:7" x14ac:dyDescent="0.25">
      <c r="G779" s="42"/>
    </row>
    <row r="780" spans="7:7" x14ac:dyDescent="0.25">
      <c r="G780" s="42"/>
    </row>
    <row r="781" spans="7:7" x14ac:dyDescent="0.25">
      <c r="G781" s="42"/>
    </row>
    <row r="782" spans="7:7" x14ac:dyDescent="0.25">
      <c r="G782" s="42"/>
    </row>
    <row r="783" spans="7:7" x14ac:dyDescent="0.25">
      <c r="G783" s="42"/>
    </row>
    <row r="784" spans="7:7" x14ac:dyDescent="0.25">
      <c r="G784" s="42"/>
    </row>
    <row r="785" spans="7:7" x14ac:dyDescent="0.25">
      <c r="G785" s="42"/>
    </row>
    <row r="786" spans="7:7" x14ac:dyDescent="0.25">
      <c r="G786" s="42"/>
    </row>
    <row r="787" spans="7:7" x14ac:dyDescent="0.25">
      <c r="G787" s="42"/>
    </row>
    <row r="788" spans="7:7" x14ac:dyDescent="0.25">
      <c r="G788" s="42"/>
    </row>
    <row r="789" spans="7:7" x14ac:dyDescent="0.25">
      <c r="G789" s="42"/>
    </row>
    <row r="790" spans="7:7" x14ac:dyDescent="0.25">
      <c r="G790" s="42"/>
    </row>
    <row r="791" spans="7:7" x14ac:dyDescent="0.25">
      <c r="G791" s="42"/>
    </row>
    <row r="792" spans="7:7" x14ac:dyDescent="0.25">
      <c r="G792" s="42"/>
    </row>
    <row r="793" spans="7:7" x14ac:dyDescent="0.25">
      <c r="G793" s="42"/>
    </row>
    <row r="794" spans="7:7" x14ac:dyDescent="0.25">
      <c r="G794" s="42"/>
    </row>
    <row r="795" spans="7:7" x14ac:dyDescent="0.25">
      <c r="G795" s="42"/>
    </row>
    <row r="796" spans="7:7" x14ac:dyDescent="0.25">
      <c r="G796" s="42"/>
    </row>
    <row r="797" spans="7:7" x14ac:dyDescent="0.25">
      <c r="G797" s="42"/>
    </row>
    <row r="798" spans="7:7" x14ac:dyDescent="0.25">
      <c r="G798" s="42"/>
    </row>
    <row r="799" spans="7:7" x14ac:dyDescent="0.25">
      <c r="G799" s="42"/>
    </row>
    <row r="800" spans="7:7" x14ac:dyDescent="0.25">
      <c r="G800" s="42"/>
    </row>
    <row r="801" spans="7:7" x14ac:dyDescent="0.25">
      <c r="G801" s="42"/>
    </row>
    <row r="802" spans="7:7" x14ac:dyDescent="0.25">
      <c r="G802" s="42"/>
    </row>
    <row r="803" spans="7:7" x14ac:dyDescent="0.25">
      <c r="G803" s="42"/>
    </row>
    <row r="804" spans="7:7" x14ac:dyDescent="0.25">
      <c r="G804" s="42"/>
    </row>
    <row r="805" spans="7:7" x14ac:dyDescent="0.25">
      <c r="G805" s="42"/>
    </row>
    <row r="806" spans="7:7" x14ac:dyDescent="0.25">
      <c r="G806" s="42"/>
    </row>
    <row r="807" spans="7:7" x14ac:dyDescent="0.25">
      <c r="G807" s="42"/>
    </row>
    <row r="808" spans="7:7" x14ac:dyDescent="0.25">
      <c r="G808" s="42"/>
    </row>
    <row r="809" spans="7:7" x14ac:dyDescent="0.25">
      <c r="G809" s="42"/>
    </row>
    <row r="810" spans="7:7" x14ac:dyDescent="0.25">
      <c r="G810" s="42"/>
    </row>
    <row r="811" spans="7:7" x14ac:dyDescent="0.25">
      <c r="G811" s="42"/>
    </row>
    <row r="812" spans="7:7" x14ac:dyDescent="0.25">
      <c r="G812" s="42"/>
    </row>
    <row r="813" spans="7:7" x14ac:dyDescent="0.25">
      <c r="G813" s="42"/>
    </row>
    <row r="814" spans="7:7" x14ac:dyDescent="0.25">
      <c r="G814" s="42"/>
    </row>
    <row r="815" spans="7:7" x14ac:dyDescent="0.25">
      <c r="G815" s="42"/>
    </row>
    <row r="816" spans="7:7" x14ac:dyDescent="0.25">
      <c r="G816" s="42"/>
    </row>
    <row r="817" spans="7:7" x14ac:dyDescent="0.25">
      <c r="G817" s="42"/>
    </row>
    <row r="818" spans="7:7" x14ac:dyDescent="0.25">
      <c r="G818" s="42"/>
    </row>
    <row r="819" spans="7:7" x14ac:dyDescent="0.25">
      <c r="G819" s="42"/>
    </row>
    <row r="820" spans="7:7" x14ac:dyDescent="0.25">
      <c r="G820" s="42"/>
    </row>
    <row r="821" spans="7:7" x14ac:dyDescent="0.25">
      <c r="G821" s="42"/>
    </row>
    <row r="822" spans="7:7" x14ac:dyDescent="0.25">
      <c r="G822" s="42"/>
    </row>
    <row r="823" spans="7:7" x14ac:dyDescent="0.25">
      <c r="G823" s="42"/>
    </row>
    <row r="824" spans="7:7" x14ac:dyDescent="0.25">
      <c r="G824" s="42"/>
    </row>
    <row r="825" spans="7:7" x14ac:dyDescent="0.25">
      <c r="G825" s="42"/>
    </row>
    <row r="826" spans="7:7" x14ac:dyDescent="0.25">
      <c r="G826" s="42"/>
    </row>
    <row r="827" spans="7:7" x14ac:dyDescent="0.25">
      <c r="G827" s="42"/>
    </row>
    <row r="828" spans="7:7" x14ac:dyDescent="0.25">
      <c r="G828" s="42"/>
    </row>
    <row r="829" spans="7:7" x14ac:dyDescent="0.25">
      <c r="G829" s="42"/>
    </row>
    <row r="830" spans="7:7" x14ac:dyDescent="0.25">
      <c r="G830" s="42"/>
    </row>
    <row r="831" spans="7:7" x14ac:dyDescent="0.25">
      <c r="G831" s="42"/>
    </row>
    <row r="832" spans="7:7" x14ac:dyDescent="0.25">
      <c r="G832" s="42"/>
    </row>
    <row r="833" spans="7:7" x14ac:dyDescent="0.25">
      <c r="G833" s="42"/>
    </row>
    <row r="834" spans="7:7" x14ac:dyDescent="0.25">
      <c r="G834" s="42"/>
    </row>
    <row r="835" spans="7:7" x14ac:dyDescent="0.25">
      <c r="G835" s="42"/>
    </row>
    <row r="836" spans="7:7" x14ac:dyDescent="0.25">
      <c r="G836" s="42"/>
    </row>
    <row r="837" spans="7:7" x14ac:dyDescent="0.25">
      <c r="G837" s="42"/>
    </row>
    <row r="838" spans="7:7" x14ac:dyDescent="0.25">
      <c r="G838" s="42"/>
    </row>
    <row r="839" spans="7:7" x14ac:dyDescent="0.25">
      <c r="G839" s="42"/>
    </row>
    <row r="840" spans="7:7" x14ac:dyDescent="0.25">
      <c r="G840" s="42"/>
    </row>
    <row r="841" spans="7:7" x14ac:dyDescent="0.25">
      <c r="G841" s="42"/>
    </row>
    <row r="842" spans="7:7" x14ac:dyDescent="0.25">
      <c r="G842" s="42"/>
    </row>
    <row r="843" spans="7:7" x14ac:dyDescent="0.25">
      <c r="G843" s="42"/>
    </row>
    <row r="844" spans="7:7" x14ac:dyDescent="0.25">
      <c r="G844" s="42"/>
    </row>
    <row r="845" spans="7:7" x14ac:dyDescent="0.25">
      <c r="G845" s="42"/>
    </row>
    <row r="846" spans="7:7" x14ac:dyDescent="0.25">
      <c r="G846" s="42"/>
    </row>
    <row r="847" spans="7:7" x14ac:dyDescent="0.25">
      <c r="G847" s="42"/>
    </row>
    <row r="848" spans="7:7" x14ac:dyDescent="0.25">
      <c r="G848" s="42"/>
    </row>
    <row r="849" spans="7:7" x14ac:dyDescent="0.25">
      <c r="G849" s="42"/>
    </row>
    <row r="850" spans="7:7" x14ac:dyDescent="0.25">
      <c r="G850" s="42"/>
    </row>
    <row r="851" spans="7:7" x14ac:dyDescent="0.25">
      <c r="G851" s="42"/>
    </row>
    <row r="852" spans="7:7" x14ac:dyDescent="0.25">
      <c r="G852" s="42"/>
    </row>
    <row r="853" spans="7:7" x14ac:dyDescent="0.25">
      <c r="G853" s="42"/>
    </row>
    <row r="854" spans="7:7" x14ac:dyDescent="0.25">
      <c r="G854" s="42"/>
    </row>
    <row r="855" spans="7:7" x14ac:dyDescent="0.25">
      <c r="G855" s="42"/>
    </row>
    <row r="856" spans="7:7" x14ac:dyDescent="0.25">
      <c r="G856" s="42"/>
    </row>
    <row r="857" spans="7:7" x14ac:dyDescent="0.25">
      <c r="G857" s="42"/>
    </row>
    <row r="858" spans="7:7" x14ac:dyDescent="0.25">
      <c r="G858" s="42"/>
    </row>
    <row r="859" spans="7:7" x14ac:dyDescent="0.25">
      <c r="G859" s="42"/>
    </row>
    <row r="860" spans="7:7" x14ac:dyDescent="0.25">
      <c r="G860" s="42"/>
    </row>
    <row r="861" spans="7:7" x14ac:dyDescent="0.25">
      <c r="G861" s="42"/>
    </row>
    <row r="862" spans="7:7" x14ac:dyDescent="0.25">
      <c r="G862" s="42"/>
    </row>
    <row r="863" spans="7:7" x14ac:dyDescent="0.25">
      <c r="G863" s="42"/>
    </row>
    <row r="864" spans="7:7" x14ac:dyDescent="0.25">
      <c r="G864" s="42"/>
    </row>
    <row r="865" spans="7:7" x14ac:dyDescent="0.25">
      <c r="G865" s="42"/>
    </row>
    <row r="866" spans="7:7" x14ac:dyDescent="0.25">
      <c r="G866" s="42"/>
    </row>
    <row r="867" spans="7:7" x14ac:dyDescent="0.25">
      <c r="G867" s="42"/>
    </row>
    <row r="868" spans="7:7" x14ac:dyDescent="0.25">
      <c r="G868" s="42"/>
    </row>
    <row r="869" spans="7:7" x14ac:dyDescent="0.25">
      <c r="G869" s="42"/>
    </row>
    <row r="870" spans="7:7" x14ac:dyDescent="0.25">
      <c r="G870" s="42"/>
    </row>
    <row r="871" spans="7:7" x14ac:dyDescent="0.25">
      <c r="G871" s="42"/>
    </row>
    <row r="872" spans="7:7" x14ac:dyDescent="0.25">
      <c r="G872" s="42"/>
    </row>
    <row r="873" spans="7:7" x14ac:dyDescent="0.25">
      <c r="G873" s="42"/>
    </row>
    <row r="874" spans="7:7" x14ac:dyDescent="0.25">
      <c r="G874" s="42"/>
    </row>
    <row r="875" spans="7:7" x14ac:dyDescent="0.25">
      <c r="G875" s="42"/>
    </row>
    <row r="876" spans="7:7" x14ac:dyDescent="0.25">
      <c r="G876" s="42"/>
    </row>
    <row r="877" spans="7:7" x14ac:dyDescent="0.25">
      <c r="G877" s="42"/>
    </row>
    <row r="878" spans="7:7" x14ac:dyDescent="0.25">
      <c r="G878" s="42"/>
    </row>
    <row r="879" spans="7:7" x14ac:dyDescent="0.25">
      <c r="G879" s="42"/>
    </row>
    <row r="880" spans="7:7" x14ac:dyDescent="0.25">
      <c r="G880" s="42"/>
    </row>
    <row r="881" spans="7:7" x14ac:dyDescent="0.25">
      <c r="G881" s="42"/>
    </row>
    <row r="882" spans="7:7" x14ac:dyDescent="0.25">
      <c r="G882" s="42"/>
    </row>
    <row r="883" spans="7:7" x14ac:dyDescent="0.25">
      <c r="G883" s="42"/>
    </row>
    <row r="884" spans="7:7" x14ac:dyDescent="0.25">
      <c r="G884" s="42"/>
    </row>
    <row r="885" spans="7:7" x14ac:dyDescent="0.25">
      <c r="G885" s="42"/>
    </row>
    <row r="886" spans="7:7" x14ac:dyDescent="0.25">
      <c r="G886" s="42"/>
    </row>
    <row r="887" spans="7:7" x14ac:dyDescent="0.25">
      <c r="G887" s="42"/>
    </row>
    <row r="888" spans="7:7" x14ac:dyDescent="0.25">
      <c r="G888" s="42"/>
    </row>
    <row r="889" spans="7:7" x14ac:dyDescent="0.25">
      <c r="G889" s="42"/>
    </row>
    <row r="890" spans="7:7" x14ac:dyDescent="0.25">
      <c r="G890" s="42"/>
    </row>
    <row r="891" spans="7:7" x14ac:dyDescent="0.25">
      <c r="G891" s="42"/>
    </row>
    <row r="892" spans="7:7" x14ac:dyDescent="0.25">
      <c r="G892" s="42"/>
    </row>
    <row r="893" spans="7:7" x14ac:dyDescent="0.25">
      <c r="G893" s="42"/>
    </row>
    <row r="894" spans="7:7" x14ac:dyDescent="0.25">
      <c r="G894" s="42"/>
    </row>
    <row r="895" spans="7:7" x14ac:dyDescent="0.25">
      <c r="G895" s="42"/>
    </row>
    <row r="896" spans="7:7" x14ac:dyDescent="0.25">
      <c r="G896" s="42"/>
    </row>
    <row r="897" spans="7:7" x14ac:dyDescent="0.25">
      <c r="G897" s="42"/>
    </row>
    <row r="898" spans="7:7" x14ac:dyDescent="0.25">
      <c r="G898" s="42"/>
    </row>
    <row r="899" spans="7:7" x14ac:dyDescent="0.25">
      <c r="G899" s="42"/>
    </row>
    <row r="900" spans="7:7" x14ac:dyDescent="0.25">
      <c r="G900" s="42"/>
    </row>
    <row r="901" spans="7:7" x14ac:dyDescent="0.25">
      <c r="G901" s="42"/>
    </row>
    <row r="902" spans="7:7" x14ac:dyDescent="0.25">
      <c r="G902" s="42"/>
    </row>
    <row r="903" spans="7:7" x14ac:dyDescent="0.25">
      <c r="G903" s="42"/>
    </row>
    <row r="904" spans="7:7" x14ac:dyDescent="0.25">
      <c r="G904" s="42"/>
    </row>
    <row r="905" spans="7:7" x14ac:dyDescent="0.25">
      <c r="G905" s="42"/>
    </row>
    <row r="906" spans="7:7" x14ac:dyDescent="0.25">
      <c r="G906" s="42"/>
    </row>
    <row r="907" spans="7:7" x14ac:dyDescent="0.25">
      <c r="G907" s="42"/>
    </row>
    <row r="908" spans="7:7" x14ac:dyDescent="0.25">
      <c r="G908" s="42"/>
    </row>
    <row r="909" spans="7:7" x14ac:dyDescent="0.25">
      <c r="G909" s="42"/>
    </row>
    <row r="910" spans="7:7" x14ac:dyDescent="0.25">
      <c r="G910" s="42"/>
    </row>
    <row r="911" spans="7:7" x14ac:dyDescent="0.25">
      <c r="G911" s="42"/>
    </row>
    <row r="912" spans="7:7" x14ac:dyDescent="0.25">
      <c r="G912" s="42"/>
    </row>
    <row r="913" spans="7:7" x14ac:dyDescent="0.25">
      <c r="G913" s="42"/>
    </row>
    <row r="914" spans="7:7" x14ac:dyDescent="0.25">
      <c r="G914" s="42"/>
    </row>
    <row r="915" spans="7:7" x14ac:dyDescent="0.25">
      <c r="G915" s="42"/>
    </row>
    <row r="916" spans="7:7" x14ac:dyDescent="0.25">
      <c r="G916" s="42"/>
    </row>
    <row r="917" spans="7:7" x14ac:dyDescent="0.25">
      <c r="G917" s="42"/>
    </row>
    <row r="918" spans="7:7" x14ac:dyDescent="0.25">
      <c r="G918" s="42"/>
    </row>
    <row r="919" spans="7:7" x14ac:dyDescent="0.25">
      <c r="G919" s="42"/>
    </row>
    <row r="920" spans="7:7" x14ac:dyDescent="0.25">
      <c r="G920" s="42"/>
    </row>
    <row r="921" spans="7:7" x14ac:dyDescent="0.25">
      <c r="G921" s="42"/>
    </row>
    <row r="922" spans="7:7" x14ac:dyDescent="0.25">
      <c r="G922" s="42"/>
    </row>
    <row r="923" spans="7:7" x14ac:dyDescent="0.25">
      <c r="G923" s="42"/>
    </row>
    <row r="924" spans="7:7" x14ac:dyDescent="0.25">
      <c r="G924" s="42"/>
    </row>
    <row r="925" spans="7:7" x14ac:dyDescent="0.25">
      <c r="G925" s="42"/>
    </row>
    <row r="926" spans="7:7" x14ac:dyDescent="0.25">
      <c r="G926" s="42"/>
    </row>
    <row r="927" spans="7:7" x14ac:dyDescent="0.25">
      <c r="G927" s="42"/>
    </row>
    <row r="928" spans="7:7" x14ac:dyDescent="0.25">
      <c r="G928" s="42"/>
    </row>
    <row r="929" spans="7:7" x14ac:dyDescent="0.25">
      <c r="G929" s="42"/>
    </row>
    <row r="930" spans="7:7" x14ac:dyDescent="0.25">
      <c r="G930" s="42"/>
    </row>
    <row r="931" spans="7:7" x14ac:dyDescent="0.25">
      <c r="G931" s="42"/>
    </row>
    <row r="932" spans="7:7" x14ac:dyDescent="0.25">
      <c r="G932" s="42"/>
    </row>
    <row r="933" spans="7:7" x14ac:dyDescent="0.25">
      <c r="G933" s="42"/>
    </row>
    <row r="934" spans="7:7" x14ac:dyDescent="0.25">
      <c r="G934" s="42"/>
    </row>
    <row r="935" spans="7:7" x14ac:dyDescent="0.25">
      <c r="G935" s="42"/>
    </row>
    <row r="936" spans="7:7" x14ac:dyDescent="0.25">
      <c r="G936" s="42"/>
    </row>
    <row r="937" spans="7:7" x14ac:dyDescent="0.25">
      <c r="G937" s="42"/>
    </row>
    <row r="938" spans="7:7" x14ac:dyDescent="0.25">
      <c r="G938" s="42"/>
    </row>
    <row r="939" spans="7:7" x14ac:dyDescent="0.25">
      <c r="G939" s="42"/>
    </row>
    <row r="940" spans="7:7" x14ac:dyDescent="0.25">
      <c r="G940" s="42"/>
    </row>
    <row r="941" spans="7:7" x14ac:dyDescent="0.25">
      <c r="G941" s="42"/>
    </row>
    <row r="942" spans="7:7" x14ac:dyDescent="0.25">
      <c r="G942" s="42"/>
    </row>
    <row r="943" spans="7:7" x14ac:dyDescent="0.25">
      <c r="G943" s="42"/>
    </row>
    <row r="944" spans="7:7" x14ac:dyDescent="0.25">
      <c r="G944" s="42"/>
    </row>
    <row r="945" spans="7:7" x14ac:dyDescent="0.25">
      <c r="G945" s="42"/>
    </row>
    <row r="946" spans="7:7" x14ac:dyDescent="0.25">
      <c r="G946" s="42"/>
    </row>
    <row r="947" spans="7:7" x14ac:dyDescent="0.25">
      <c r="G947" s="42"/>
    </row>
    <row r="948" spans="7:7" x14ac:dyDescent="0.25">
      <c r="G948" s="42"/>
    </row>
    <row r="949" spans="7:7" x14ac:dyDescent="0.25">
      <c r="G949" s="42"/>
    </row>
    <row r="950" spans="7:7" x14ac:dyDescent="0.25">
      <c r="G950" s="42"/>
    </row>
    <row r="951" spans="7:7" x14ac:dyDescent="0.25">
      <c r="G951" s="42"/>
    </row>
    <row r="952" spans="7:7" x14ac:dyDescent="0.25">
      <c r="G952" s="42"/>
    </row>
    <row r="953" spans="7:7" x14ac:dyDescent="0.25">
      <c r="G953" s="42"/>
    </row>
    <row r="954" spans="7:7" x14ac:dyDescent="0.25">
      <c r="G954" s="42"/>
    </row>
    <row r="955" spans="7:7" x14ac:dyDescent="0.25">
      <c r="G955" s="42"/>
    </row>
    <row r="956" spans="7:7" x14ac:dyDescent="0.25">
      <c r="G956" s="42"/>
    </row>
    <row r="957" spans="7:7" x14ac:dyDescent="0.25">
      <c r="G957" s="42"/>
    </row>
    <row r="958" spans="7:7" x14ac:dyDescent="0.25">
      <c r="G958" s="42"/>
    </row>
    <row r="959" spans="7:7" x14ac:dyDescent="0.25">
      <c r="G959" s="42"/>
    </row>
    <row r="960" spans="7:7" x14ac:dyDescent="0.25">
      <c r="G960" s="42"/>
    </row>
    <row r="961" spans="7:7" x14ac:dyDescent="0.25">
      <c r="G961" s="42"/>
    </row>
    <row r="962" spans="7:7" x14ac:dyDescent="0.25">
      <c r="G962" s="42"/>
    </row>
    <row r="963" spans="7:7" x14ac:dyDescent="0.25">
      <c r="G963" s="42"/>
    </row>
    <row r="964" spans="7:7" x14ac:dyDescent="0.25">
      <c r="G964" s="42"/>
    </row>
    <row r="965" spans="7:7" x14ac:dyDescent="0.25">
      <c r="G965" s="42"/>
    </row>
    <row r="966" spans="7:7" x14ac:dyDescent="0.25">
      <c r="G966" s="42"/>
    </row>
    <row r="967" spans="7:7" x14ac:dyDescent="0.25">
      <c r="G967" s="42"/>
    </row>
    <row r="968" spans="7:7" x14ac:dyDescent="0.25">
      <c r="G968" s="42"/>
    </row>
    <row r="969" spans="7:7" x14ac:dyDescent="0.25">
      <c r="G969" s="42"/>
    </row>
    <row r="970" spans="7:7" x14ac:dyDescent="0.25">
      <c r="G970" s="42"/>
    </row>
    <row r="971" spans="7:7" x14ac:dyDescent="0.25">
      <c r="G971" s="42"/>
    </row>
    <row r="972" spans="7:7" x14ac:dyDescent="0.25">
      <c r="G972" s="42"/>
    </row>
    <row r="973" spans="7:7" x14ac:dyDescent="0.25">
      <c r="G973" s="42"/>
    </row>
    <row r="974" spans="7:7" x14ac:dyDescent="0.25">
      <c r="G974" s="42"/>
    </row>
    <row r="975" spans="7:7" x14ac:dyDescent="0.25">
      <c r="G975" s="42"/>
    </row>
    <row r="976" spans="7:7" x14ac:dyDescent="0.25">
      <c r="G976" s="42"/>
    </row>
    <row r="977" spans="7:7" x14ac:dyDescent="0.25">
      <c r="G977" s="42"/>
    </row>
    <row r="978" spans="7:7" x14ac:dyDescent="0.25">
      <c r="G978" s="42"/>
    </row>
    <row r="979" spans="7:7" x14ac:dyDescent="0.25">
      <c r="G979" s="42"/>
    </row>
    <row r="980" spans="7:7" x14ac:dyDescent="0.25">
      <c r="G980" s="42"/>
    </row>
    <row r="981" spans="7:7" x14ac:dyDescent="0.25">
      <c r="G981" s="42"/>
    </row>
    <row r="982" spans="7:7" x14ac:dyDescent="0.25">
      <c r="G982" s="42"/>
    </row>
    <row r="983" spans="7:7" x14ac:dyDescent="0.25">
      <c r="G983" s="42"/>
    </row>
    <row r="984" spans="7:7" x14ac:dyDescent="0.25">
      <c r="G984" s="42"/>
    </row>
    <row r="985" spans="7:7" x14ac:dyDescent="0.25">
      <c r="G985" s="42"/>
    </row>
    <row r="986" spans="7:7" x14ac:dyDescent="0.25">
      <c r="G986" s="42"/>
    </row>
    <row r="987" spans="7:7" x14ac:dyDescent="0.25">
      <c r="G987" s="42"/>
    </row>
    <row r="988" spans="7:7" x14ac:dyDescent="0.25">
      <c r="G988" s="42"/>
    </row>
    <row r="989" spans="7:7" x14ac:dyDescent="0.25">
      <c r="G989" s="42"/>
    </row>
    <row r="990" spans="7:7" x14ac:dyDescent="0.25">
      <c r="G990" s="42"/>
    </row>
    <row r="991" spans="7:7" x14ac:dyDescent="0.25">
      <c r="G991" s="42"/>
    </row>
    <row r="992" spans="7:7" x14ac:dyDescent="0.25">
      <c r="G992" s="42"/>
    </row>
    <row r="993" spans="7:7" x14ac:dyDescent="0.25">
      <c r="G993" s="42"/>
    </row>
    <row r="994" spans="7:7" x14ac:dyDescent="0.25">
      <c r="G994" s="42"/>
    </row>
    <row r="995" spans="7:7" x14ac:dyDescent="0.25">
      <c r="G995" s="42"/>
    </row>
    <row r="996" spans="7:7" x14ac:dyDescent="0.25">
      <c r="G996" s="42"/>
    </row>
    <row r="997" spans="7:7" x14ac:dyDescent="0.25">
      <c r="G997" s="42"/>
    </row>
    <row r="998" spans="7:7" x14ac:dyDescent="0.25">
      <c r="G998" s="42"/>
    </row>
    <row r="999" spans="7:7" x14ac:dyDescent="0.25">
      <c r="G999" s="42"/>
    </row>
    <row r="1000" spans="7:7" x14ac:dyDescent="0.25">
      <c r="G1000" s="42"/>
    </row>
    <row r="1001" spans="7:7" x14ac:dyDescent="0.25">
      <c r="G1001" s="42"/>
    </row>
    <row r="1002" spans="7:7" x14ac:dyDescent="0.25">
      <c r="G1002" s="42"/>
    </row>
    <row r="1003" spans="7:7" x14ac:dyDescent="0.25">
      <c r="G1003" s="42"/>
    </row>
    <row r="1004" spans="7:7" x14ac:dyDescent="0.25">
      <c r="G1004" s="42"/>
    </row>
    <row r="1005" spans="7:7" x14ac:dyDescent="0.25">
      <c r="G1005" s="42"/>
    </row>
    <row r="1006" spans="7:7" x14ac:dyDescent="0.25">
      <c r="G1006" s="42"/>
    </row>
    <row r="1007" spans="7:7" x14ac:dyDescent="0.25">
      <c r="G1007" s="42"/>
    </row>
    <row r="1008" spans="7:7" x14ac:dyDescent="0.25">
      <c r="G1008" s="42"/>
    </row>
    <row r="1009" spans="7:7" x14ac:dyDescent="0.25">
      <c r="G1009" s="42"/>
    </row>
    <row r="1010" spans="7:7" x14ac:dyDescent="0.25">
      <c r="G1010" s="42"/>
    </row>
    <row r="1011" spans="7:7" x14ac:dyDescent="0.25">
      <c r="G1011" s="42"/>
    </row>
    <row r="1012" spans="7:7" x14ac:dyDescent="0.25">
      <c r="G1012" s="42"/>
    </row>
    <row r="1013" spans="7:7" x14ac:dyDescent="0.25">
      <c r="G1013" s="42"/>
    </row>
    <row r="1014" spans="7:7" x14ac:dyDescent="0.25">
      <c r="G1014" s="42"/>
    </row>
    <row r="1015" spans="7:7" x14ac:dyDescent="0.25">
      <c r="G1015" s="42"/>
    </row>
    <row r="1016" spans="7:7" x14ac:dyDescent="0.25">
      <c r="G1016" s="42"/>
    </row>
    <row r="1017" spans="7:7" x14ac:dyDescent="0.25">
      <c r="G1017" s="42"/>
    </row>
    <row r="1018" spans="7:7" x14ac:dyDescent="0.25">
      <c r="G1018" s="42"/>
    </row>
    <row r="1019" spans="7:7" x14ac:dyDescent="0.25">
      <c r="G1019" s="42"/>
    </row>
    <row r="1020" spans="7:7" x14ac:dyDescent="0.25">
      <c r="G1020" s="42"/>
    </row>
    <row r="1021" spans="7:7" x14ac:dyDescent="0.25">
      <c r="G1021" s="42"/>
    </row>
    <row r="1022" spans="7:7" x14ac:dyDescent="0.25">
      <c r="G1022" s="42"/>
    </row>
    <row r="1023" spans="7:7" x14ac:dyDescent="0.25">
      <c r="G1023" s="42"/>
    </row>
    <row r="1024" spans="7:7" x14ac:dyDescent="0.25">
      <c r="G1024" s="42"/>
    </row>
    <row r="1025" spans="7:7" x14ac:dyDescent="0.25">
      <c r="G1025" s="42"/>
    </row>
    <row r="1026" spans="7:7" x14ac:dyDescent="0.25">
      <c r="G1026" s="42"/>
    </row>
    <row r="1027" spans="7:7" x14ac:dyDescent="0.25">
      <c r="G1027" s="42"/>
    </row>
    <row r="1028" spans="7:7" x14ac:dyDescent="0.25">
      <c r="G1028" s="42"/>
    </row>
    <row r="1029" spans="7:7" x14ac:dyDescent="0.25">
      <c r="G1029" s="42"/>
    </row>
    <row r="1030" spans="7:7" x14ac:dyDescent="0.25">
      <c r="G1030" s="42"/>
    </row>
    <row r="1031" spans="7:7" x14ac:dyDescent="0.25">
      <c r="G1031" s="42"/>
    </row>
    <row r="1032" spans="7:7" x14ac:dyDescent="0.25">
      <c r="G1032" s="42"/>
    </row>
    <row r="1033" spans="7:7" x14ac:dyDescent="0.25">
      <c r="G1033" s="42"/>
    </row>
    <row r="1034" spans="7:7" x14ac:dyDescent="0.25">
      <c r="G1034" s="42"/>
    </row>
    <row r="1035" spans="7:7" x14ac:dyDescent="0.25">
      <c r="G1035" s="42"/>
    </row>
    <row r="1036" spans="7:7" x14ac:dyDescent="0.25">
      <c r="G1036" s="42"/>
    </row>
    <row r="1037" spans="7:7" x14ac:dyDescent="0.25">
      <c r="G1037" s="42"/>
    </row>
    <row r="1038" spans="7:7" x14ac:dyDescent="0.25">
      <c r="G1038" s="42"/>
    </row>
    <row r="1039" spans="7:7" x14ac:dyDescent="0.25">
      <c r="G1039" s="42"/>
    </row>
    <row r="1040" spans="7:7" x14ac:dyDescent="0.25">
      <c r="G1040" s="42"/>
    </row>
    <row r="1041" spans="7:7" x14ac:dyDescent="0.25">
      <c r="G1041" s="42"/>
    </row>
    <row r="1042" spans="7:7" x14ac:dyDescent="0.25">
      <c r="G1042" s="42"/>
    </row>
    <row r="1043" spans="7:7" x14ac:dyDescent="0.25">
      <c r="G1043" s="42"/>
    </row>
    <row r="1044" spans="7:7" x14ac:dyDescent="0.25">
      <c r="G1044" s="42"/>
    </row>
    <row r="1045" spans="7:7" x14ac:dyDescent="0.25">
      <c r="G1045" s="42"/>
    </row>
    <row r="1046" spans="7:7" x14ac:dyDescent="0.25">
      <c r="G1046" s="42"/>
    </row>
    <row r="1047" spans="7:7" x14ac:dyDescent="0.25">
      <c r="G1047" s="42"/>
    </row>
    <row r="1048" spans="7:7" x14ac:dyDescent="0.25">
      <c r="G1048" s="42"/>
    </row>
    <row r="1049" spans="7:7" x14ac:dyDescent="0.25">
      <c r="G1049" s="42"/>
    </row>
    <row r="1050" spans="7:7" x14ac:dyDescent="0.25">
      <c r="G1050" s="42"/>
    </row>
    <row r="1051" spans="7:7" x14ac:dyDescent="0.25">
      <c r="G1051" s="42"/>
    </row>
    <row r="1052" spans="7:7" x14ac:dyDescent="0.25">
      <c r="G1052" s="42"/>
    </row>
    <row r="1053" spans="7:7" x14ac:dyDescent="0.25">
      <c r="G1053" s="42"/>
    </row>
    <row r="1054" spans="7:7" x14ac:dyDescent="0.25">
      <c r="G1054" s="42"/>
    </row>
    <row r="1055" spans="7:7" x14ac:dyDescent="0.25">
      <c r="G1055" s="42"/>
    </row>
    <row r="1056" spans="7:7" x14ac:dyDescent="0.25">
      <c r="G1056" s="42"/>
    </row>
    <row r="1057" spans="7:7" x14ac:dyDescent="0.25">
      <c r="G1057" s="42"/>
    </row>
    <row r="1058" spans="7:7" x14ac:dyDescent="0.25">
      <c r="G1058" s="42"/>
    </row>
    <row r="1059" spans="7:7" x14ac:dyDescent="0.25">
      <c r="G1059" s="42"/>
    </row>
    <row r="1060" spans="7:7" x14ac:dyDescent="0.25">
      <c r="G1060" s="42"/>
    </row>
    <row r="1061" spans="7:7" x14ac:dyDescent="0.25">
      <c r="G1061" s="42"/>
    </row>
    <row r="1062" spans="7:7" x14ac:dyDescent="0.25">
      <c r="G1062" s="42"/>
    </row>
    <row r="1063" spans="7:7" x14ac:dyDescent="0.25">
      <c r="G1063" s="42"/>
    </row>
    <row r="1064" spans="7:7" x14ac:dyDescent="0.25">
      <c r="G1064" s="42"/>
    </row>
    <row r="1065" spans="7:7" x14ac:dyDescent="0.25">
      <c r="G1065" s="42"/>
    </row>
    <row r="1066" spans="7:7" x14ac:dyDescent="0.25">
      <c r="G1066" s="42"/>
    </row>
    <row r="1067" spans="7:7" x14ac:dyDescent="0.25">
      <c r="G1067" s="42"/>
    </row>
    <row r="1068" spans="7:7" x14ac:dyDescent="0.25">
      <c r="G1068" s="42"/>
    </row>
    <row r="1069" spans="7:7" x14ac:dyDescent="0.25">
      <c r="G1069" s="42"/>
    </row>
    <row r="1070" spans="7:7" x14ac:dyDescent="0.25">
      <c r="G1070" s="42"/>
    </row>
    <row r="1071" spans="7:7" x14ac:dyDescent="0.25">
      <c r="G1071" s="42"/>
    </row>
    <row r="1072" spans="7:7" x14ac:dyDescent="0.25">
      <c r="G1072" s="42"/>
    </row>
    <row r="1073" spans="7:7" x14ac:dyDescent="0.25">
      <c r="G1073" s="42"/>
    </row>
    <row r="1074" spans="7:7" x14ac:dyDescent="0.25">
      <c r="G1074" s="42"/>
    </row>
    <row r="1075" spans="7:7" x14ac:dyDescent="0.25">
      <c r="G1075" s="42"/>
    </row>
    <row r="1076" spans="7:7" x14ac:dyDescent="0.25">
      <c r="G1076" s="42"/>
    </row>
    <row r="1077" spans="7:7" x14ac:dyDescent="0.25">
      <c r="G1077" s="42"/>
    </row>
    <row r="1078" spans="7:7" x14ac:dyDescent="0.25">
      <c r="G1078" s="42"/>
    </row>
    <row r="1079" spans="7:7" x14ac:dyDescent="0.25">
      <c r="G1079" s="42"/>
    </row>
    <row r="1080" spans="7:7" x14ac:dyDescent="0.25">
      <c r="G1080" s="42"/>
    </row>
    <row r="1081" spans="7:7" x14ac:dyDescent="0.25">
      <c r="G1081" s="42"/>
    </row>
    <row r="1082" spans="7:7" x14ac:dyDescent="0.25">
      <c r="G1082" s="42"/>
    </row>
    <row r="1083" spans="7:7" x14ac:dyDescent="0.25">
      <c r="G1083" s="42"/>
    </row>
    <row r="1084" spans="7:7" x14ac:dyDescent="0.25">
      <c r="G1084" s="42"/>
    </row>
    <row r="1085" spans="7:7" x14ac:dyDescent="0.25">
      <c r="G1085" s="42"/>
    </row>
    <row r="1086" spans="7:7" x14ac:dyDescent="0.25">
      <c r="G1086" s="42"/>
    </row>
    <row r="1087" spans="7:7" x14ac:dyDescent="0.25">
      <c r="G1087" s="42"/>
    </row>
    <row r="1088" spans="7:7" x14ac:dyDescent="0.25">
      <c r="G1088" s="42"/>
    </row>
    <row r="1089" spans="7:7" x14ac:dyDescent="0.25">
      <c r="G1089" s="42"/>
    </row>
    <row r="1090" spans="7:7" x14ac:dyDescent="0.25">
      <c r="G1090" s="42"/>
    </row>
    <row r="1091" spans="7:7" x14ac:dyDescent="0.25">
      <c r="G1091" s="42"/>
    </row>
    <row r="1092" spans="7:7" x14ac:dyDescent="0.25">
      <c r="G1092" s="42"/>
    </row>
    <row r="1093" spans="7:7" x14ac:dyDescent="0.25">
      <c r="G1093" s="42"/>
    </row>
    <row r="1094" spans="7:7" x14ac:dyDescent="0.25">
      <c r="G1094" s="42"/>
    </row>
    <row r="1095" spans="7:7" x14ac:dyDescent="0.25">
      <c r="G1095" s="42"/>
    </row>
    <row r="1096" spans="7:7" x14ac:dyDescent="0.25">
      <c r="G1096" s="42"/>
    </row>
    <row r="1097" spans="7:7" x14ac:dyDescent="0.25">
      <c r="G1097" s="42"/>
    </row>
    <row r="1098" spans="7:7" x14ac:dyDescent="0.25">
      <c r="G1098" s="42"/>
    </row>
    <row r="1099" spans="7:7" x14ac:dyDescent="0.25">
      <c r="G1099" s="42"/>
    </row>
    <row r="1100" spans="7:7" x14ac:dyDescent="0.25">
      <c r="G1100" s="42"/>
    </row>
    <row r="1101" spans="7:7" x14ac:dyDescent="0.25">
      <c r="G1101" s="42"/>
    </row>
    <row r="1102" spans="7:7" x14ac:dyDescent="0.25">
      <c r="G1102" s="42"/>
    </row>
    <row r="1103" spans="7:7" x14ac:dyDescent="0.25">
      <c r="G1103" s="42"/>
    </row>
    <row r="1104" spans="7:7" x14ac:dyDescent="0.25">
      <c r="G1104" s="42"/>
    </row>
    <row r="1105" spans="7:7" x14ac:dyDescent="0.25">
      <c r="G1105" s="42"/>
    </row>
    <row r="1106" spans="7:7" x14ac:dyDescent="0.25">
      <c r="G1106" s="42"/>
    </row>
    <row r="1107" spans="7:7" x14ac:dyDescent="0.25">
      <c r="G1107" s="42"/>
    </row>
    <row r="1108" spans="7:7" x14ac:dyDescent="0.25">
      <c r="G1108" s="42"/>
    </row>
    <row r="1109" spans="7:7" x14ac:dyDescent="0.25">
      <c r="G1109" s="42"/>
    </row>
    <row r="1110" spans="7:7" x14ac:dyDescent="0.25">
      <c r="G1110" s="42"/>
    </row>
    <row r="1111" spans="7:7" x14ac:dyDescent="0.25">
      <c r="G1111" s="42"/>
    </row>
    <row r="1112" spans="7:7" x14ac:dyDescent="0.25">
      <c r="G1112" s="42"/>
    </row>
    <row r="1113" spans="7:7" x14ac:dyDescent="0.25">
      <c r="G1113" s="42"/>
    </row>
    <row r="1114" spans="7:7" x14ac:dyDescent="0.25">
      <c r="G1114" s="42"/>
    </row>
    <row r="1115" spans="7:7" x14ac:dyDescent="0.25">
      <c r="G1115" s="42"/>
    </row>
    <row r="1116" spans="7:7" x14ac:dyDescent="0.25">
      <c r="G1116" s="42"/>
    </row>
    <row r="1117" spans="7:7" x14ac:dyDescent="0.25">
      <c r="G1117" s="42"/>
    </row>
    <row r="1118" spans="7:7" x14ac:dyDescent="0.25">
      <c r="G1118" s="42"/>
    </row>
    <row r="1119" spans="7:7" x14ac:dyDescent="0.25">
      <c r="G1119" s="42"/>
    </row>
    <row r="1120" spans="7:7" x14ac:dyDescent="0.25">
      <c r="G1120" s="42"/>
    </row>
    <row r="1121" spans="7:7" x14ac:dyDescent="0.25">
      <c r="G1121" s="42"/>
    </row>
    <row r="1122" spans="7:7" x14ac:dyDescent="0.25">
      <c r="G1122" s="42"/>
    </row>
    <row r="1123" spans="7:7" x14ac:dyDescent="0.25">
      <c r="G1123" s="42"/>
    </row>
    <row r="1124" spans="7:7" x14ac:dyDescent="0.25">
      <c r="G1124" s="42"/>
    </row>
    <row r="1125" spans="7:7" x14ac:dyDescent="0.25">
      <c r="G1125" s="42"/>
    </row>
    <row r="1126" spans="7:7" x14ac:dyDescent="0.25">
      <c r="G1126" s="42"/>
    </row>
    <row r="1127" spans="7:7" x14ac:dyDescent="0.25">
      <c r="G1127" s="42"/>
    </row>
    <row r="1128" spans="7:7" x14ac:dyDescent="0.25">
      <c r="G1128" s="42"/>
    </row>
    <row r="1129" spans="7:7" x14ac:dyDescent="0.25">
      <c r="G1129" s="42"/>
    </row>
    <row r="1130" spans="7:7" x14ac:dyDescent="0.25">
      <c r="G1130" s="42"/>
    </row>
    <row r="1131" spans="7:7" x14ac:dyDescent="0.25">
      <c r="G1131" s="42"/>
    </row>
    <row r="1132" spans="7:7" x14ac:dyDescent="0.25">
      <c r="G1132" s="42"/>
    </row>
    <row r="1133" spans="7:7" x14ac:dyDescent="0.25">
      <c r="G1133" s="42"/>
    </row>
    <row r="1134" spans="7:7" x14ac:dyDescent="0.25">
      <c r="G1134" s="42"/>
    </row>
    <row r="1135" spans="7:7" x14ac:dyDescent="0.25">
      <c r="G1135" s="42"/>
    </row>
    <row r="1136" spans="7:7" x14ac:dyDescent="0.25">
      <c r="G1136" s="42"/>
    </row>
    <row r="1137" spans="5:7" x14ac:dyDescent="0.25">
      <c r="G1137" s="42"/>
    </row>
    <row r="1138" spans="5:7" x14ac:dyDescent="0.25">
      <c r="E1138" s="40"/>
      <c r="G1138" s="42"/>
    </row>
    <row r="1139" spans="5:7" x14ac:dyDescent="0.25">
      <c r="G1139" s="42"/>
    </row>
    <row r="1140" spans="5:7" x14ac:dyDescent="0.25">
      <c r="G1140" s="42"/>
    </row>
    <row r="1141" spans="5:7" x14ac:dyDescent="0.25">
      <c r="G1141" s="42"/>
    </row>
    <row r="1142" spans="5:7" x14ac:dyDescent="0.25">
      <c r="G1142" s="42"/>
    </row>
    <row r="1143" spans="5:7" x14ac:dyDescent="0.25">
      <c r="G1143" s="42"/>
    </row>
    <row r="1144" spans="5:7" x14ac:dyDescent="0.25">
      <c r="G1144" s="42"/>
    </row>
    <row r="1145" spans="5:7" x14ac:dyDescent="0.25">
      <c r="G1145" s="42"/>
    </row>
    <row r="1146" spans="5:7" x14ac:dyDescent="0.25">
      <c r="G1146" s="42"/>
    </row>
    <row r="1147" spans="5:7" x14ac:dyDescent="0.25">
      <c r="G1147" s="42"/>
    </row>
    <row r="1148" spans="5:7" x14ac:dyDescent="0.25">
      <c r="G1148" s="42"/>
    </row>
    <row r="1149" spans="5:7" x14ac:dyDescent="0.25">
      <c r="G1149" s="42"/>
    </row>
    <row r="1150" spans="5:7" x14ac:dyDescent="0.25">
      <c r="G1150" s="42"/>
    </row>
    <row r="1151" spans="5:7" x14ac:dyDescent="0.25">
      <c r="G1151" s="42"/>
    </row>
    <row r="1152" spans="5:7" x14ac:dyDescent="0.25">
      <c r="G1152" s="42"/>
    </row>
    <row r="1153" spans="7:7" x14ac:dyDescent="0.25">
      <c r="G1153" s="42"/>
    </row>
    <row r="1154" spans="7:7" x14ac:dyDescent="0.25">
      <c r="G1154" s="42"/>
    </row>
    <row r="1155" spans="7:7" x14ac:dyDescent="0.25">
      <c r="G1155" s="42"/>
    </row>
    <row r="1156" spans="7:7" x14ac:dyDescent="0.25">
      <c r="G1156" s="42"/>
    </row>
    <row r="1157" spans="7:7" x14ac:dyDescent="0.25">
      <c r="G1157" s="42"/>
    </row>
    <row r="1158" spans="7:7" x14ac:dyDescent="0.25">
      <c r="G1158" s="42"/>
    </row>
    <row r="1159" spans="7:7" x14ac:dyDescent="0.25">
      <c r="G1159" s="42"/>
    </row>
    <row r="1160" spans="7:7" x14ac:dyDescent="0.25">
      <c r="G1160" s="42"/>
    </row>
    <row r="1161" spans="7:7" x14ac:dyDescent="0.25">
      <c r="G1161" s="42"/>
    </row>
    <row r="1162" spans="7:7" x14ac:dyDescent="0.25">
      <c r="G1162" s="42"/>
    </row>
    <row r="1163" spans="7:7" x14ac:dyDescent="0.25">
      <c r="G1163" s="42"/>
    </row>
    <row r="1164" spans="7:7" x14ac:dyDescent="0.25">
      <c r="G1164" s="42"/>
    </row>
    <row r="1165" spans="7:7" x14ac:dyDescent="0.25">
      <c r="G1165" s="42"/>
    </row>
    <row r="1166" spans="7:7" x14ac:dyDescent="0.25">
      <c r="G1166" s="42"/>
    </row>
    <row r="1167" spans="7:7" x14ac:dyDescent="0.25">
      <c r="G1167" s="42"/>
    </row>
    <row r="1168" spans="7:7" x14ac:dyDescent="0.25">
      <c r="G1168" s="42"/>
    </row>
    <row r="1169" spans="7:7" x14ac:dyDescent="0.25">
      <c r="G1169" s="42"/>
    </row>
    <row r="1170" spans="7:7" x14ac:dyDescent="0.25">
      <c r="G1170" s="42"/>
    </row>
    <row r="1171" spans="7:7" x14ac:dyDescent="0.25">
      <c r="G1171" s="42"/>
    </row>
    <row r="1172" spans="7:7" x14ac:dyDescent="0.25">
      <c r="G1172" s="42"/>
    </row>
    <row r="1173" spans="7:7" x14ac:dyDescent="0.25">
      <c r="G1173" s="42"/>
    </row>
    <row r="1174" spans="7:7" x14ac:dyDescent="0.25">
      <c r="G1174" s="42"/>
    </row>
    <row r="1175" spans="7:7" x14ac:dyDescent="0.25">
      <c r="G1175" s="42"/>
    </row>
    <row r="1176" spans="7:7" x14ac:dyDescent="0.25">
      <c r="G1176" s="42"/>
    </row>
    <row r="1177" spans="7:7" x14ac:dyDescent="0.25">
      <c r="G1177" s="42"/>
    </row>
    <row r="1178" spans="7:7" x14ac:dyDescent="0.25">
      <c r="G1178" s="42"/>
    </row>
    <row r="1179" spans="7:7" x14ac:dyDescent="0.25">
      <c r="G1179" s="42"/>
    </row>
    <row r="1180" spans="7:7" x14ac:dyDescent="0.25">
      <c r="G1180" s="42"/>
    </row>
    <row r="1181" spans="7:7" x14ac:dyDescent="0.25">
      <c r="G1181" s="42"/>
    </row>
    <row r="1182" spans="7:7" x14ac:dyDescent="0.25">
      <c r="G1182" s="42"/>
    </row>
    <row r="1183" spans="7:7" x14ac:dyDescent="0.25">
      <c r="G1183" s="42"/>
    </row>
    <row r="1184" spans="7:7" x14ac:dyDescent="0.25">
      <c r="G1184" s="42"/>
    </row>
    <row r="1185" spans="7:7" x14ac:dyDescent="0.25">
      <c r="G1185" s="42"/>
    </row>
    <row r="1186" spans="7:7" x14ac:dyDescent="0.25">
      <c r="G1186" s="42"/>
    </row>
    <row r="1187" spans="7:7" x14ac:dyDescent="0.25">
      <c r="G1187" s="42"/>
    </row>
    <row r="1188" spans="7:7" x14ac:dyDescent="0.25">
      <c r="G1188" s="42"/>
    </row>
    <row r="1189" spans="7:7" x14ac:dyDescent="0.25">
      <c r="G1189" s="42"/>
    </row>
    <row r="1190" spans="7:7" x14ac:dyDescent="0.25">
      <c r="G1190" s="42"/>
    </row>
    <row r="1191" spans="7:7" x14ac:dyDescent="0.25">
      <c r="G1191" s="42"/>
    </row>
    <row r="1192" spans="7:7" x14ac:dyDescent="0.25">
      <c r="G1192" s="42"/>
    </row>
    <row r="1193" spans="7:7" x14ac:dyDescent="0.25">
      <c r="G1193" s="42"/>
    </row>
    <row r="1194" spans="7:7" x14ac:dyDescent="0.25">
      <c r="G1194" s="42"/>
    </row>
    <row r="1195" spans="7:7" x14ac:dyDescent="0.25">
      <c r="G1195" s="42"/>
    </row>
    <row r="1196" spans="7:7" x14ac:dyDescent="0.25">
      <c r="G1196" s="42"/>
    </row>
    <row r="1197" spans="7:7" x14ac:dyDescent="0.25">
      <c r="G1197" s="42"/>
    </row>
    <row r="1198" spans="7:7" x14ac:dyDescent="0.25">
      <c r="G1198" s="42"/>
    </row>
    <row r="1199" spans="7:7" x14ac:dyDescent="0.25">
      <c r="G1199" s="42"/>
    </row>
    <row r="1200" spans="7:7" x14ac:dyDescent="0.25">
      <c r="G1200" s="42"/>
    </row>
    <row r="1201" spans="7:7" x14ac:dyDescent="0.25">
      <c r="G1201" s="42"/>
    </row>
    <row r="1202" spans="7:7" x14ac:dyDescent="0.25">
      <c r="G1202" s="42"/>
    </row>
    <row r="1203" spans="7:7" x14ac:dyDescent="0.25">
      <c r="G1203" s="42"/>
    </row>
    <row r="1204" spans="7:7" x14ac:dyDescent="0.25">
      <c r="G1204" s="42"/>
    </row>
    <row r="1205" spans="7:7" x14ac:dyDescent="0.25">
      <c r="G1205" s="42"/>
    </row>
    <row r="1206" spans="7:7" x14ac:dyDescent="0.25">
      <c r="G1206" s="42"/>
    </row>
    <row r="1207" spans="7:7" x14ac:dyDescent="0.25">
      <c r="G1207" s="42"/>
    </row>
    <row r="1208" spans="7:7" x14ac:dyDescent="0.25">
      <c r="G1208" s="42"/>
    </row>
    <row r="1209" spans="7:7" x14ac:dyDescent="0.25">
      <c r="G1209" s="42"/>
    </row>
    <row r="1210" spans="7:7" x14ac:dyDescent="0.25">
      <c r="G1210" s="42"/>
    </row>
    <row r="1211" spans="7:7" x14ac:dyDescent="0.25">
      <c r="G1211" s="42"/>
    </row>
    <row r="1212" spans="7:7" x14ac:dyDescent="0.25">
      <c r="G1212" s="42"/>
    </row>
    <row r="1213" spans="7:7" x14ac:dyDescent="0.25">
      <c r="G1213" s="42"/>
    </row>
    <row r="1214" spans="7:7" x14ac:dyDescent="0.25">
      <c r="G1214" s="42"/>
    </row>
    <row r="1215" spans="7:7" x14ac:dyDescent="0.25">
      <c r="G1215" s="42"/>
    </row>
    <row r="1216" spans="7:7" x14ac:dyDescent="0.25">
      <c r="G1216" s="42"/>
    </row>
    <row r="1217" spans="7:7" x14ac:dyDescent="0.25">
      <c r="G1217" s="42"/>
    </row>
    <row r="1218" spans="7:7" x14ac:dyDescent="0.25">
      <c r="G1218" s="42"/>
    </row>
    <row r="1219" spans="7:7" x14ac:dyDescent="0.25">
      <c r="G1219" s="42"/>
    </row>
    <row r="1220" spans="7:7" x14ac:dyDescent="0.25">
      <c r="G1220" s="42"/>
    </row>
    <row r="1221" spans="7:7" x14ac:dyDescent="0.25">
      <c r="G1221" s="42"/>
    </row>
    <row r="1222" spans="7:7" x14ac:dyDescent="0.25">
      <c r="G1222" s="42"/>
    </row>
    <row r="1223" spans="7:7" x14ac:dyDescent="0.25">
      <c r="G1223" s="42"/>
    </row>
    <row r="1224" spans="7:7" x14ac:dyDescent="0.25">
      <c r="G1224" s="42"/>
    </row>
    <row r="1225" spans="7:7" x14ac:dyDescent="0.25">
      <c r="G1225" s="42"/>
    </row>
    <row r="1226" spans="7:7" x14ac:dyDescent="0.25">
      <c r="G1226" s="42"/>
    </row>
    <row r="1227" spans="7:7" x14ac:dyDescent="0.25">
      <c r="G1227" s="42"/>
    </row>
    <row r="1228" spans="7:7" x14ac:dyDescent="0.25">
      <c r="G1228" s="42"/>
    </row>
    <row r="1229" spans="7:7" x14ac:dyDescent="0.25">
      <c r="G1229" s="42"/>
    </row>
    <row r="1230" spans="7:7" x14ac:dyDescent="0.25">
      <c r="G1230" s="42"/>
    </row>
    <row r="1231" spans="7:7" x14ac:dyDescent="0.25">
      <c r="G1231" s="42"/>
    </row>
    <row r="1232" spans="7:7" x14ac:dyDescent="0.25">
      <c r="G1232" s="42"/>
    </row>
    <row r="1233" spans="7:7" x14ac:dyDescent="0.25">
      <c r="G1233" s="42"/>
    </row>
    <row r="1234" spans="7:7" x14ac:dyDescent="0.25">
      <c r="G1234" s="42"/>
    </row>
    <row r="1235" spans="7:7" x14ac:dyDescent="0.25">
      <c r="G1235" s="42"/>
    </row>
    <row r="1236" spans="7:7" x14ac:dyDescent="0.25">
      <c r="G1236" s="42"/>
    </row>
    <row r="1237" spans="7:7" x14ac:dyDescent="0.25">
      <c r="G1237" s="42"/>
    </row>
    <row r="1238" spans="7:7" x14ac:dyDescent="0.25">
      <c r="G1238" s="42"/>
    </row>
    <row r="1239" spans="7:7" x14ac:dyDescent="0.25">
      <c r="G1239" s="42"/>
    </row>
    <row r="1240" spans="7:7" x14ac:dyDescent="0.25">
      <c r="G1240" s="42"/>
    </row>
    <row r="1241" spans="7:7" x14ac:dyDescent="0.25">
      <c r="G1241" s="42"/>
    </row>
    <row r="1242" spans="7:7" x14ac:dyDescent="0.25">
      <c r="G1242" s="42"/>
    </row>
    <row r="1243" spans="7:7" x14ac:dyDescent="0.25">
      <c r="G1243" s="42"/>
    </row>
    <row r="1244" spans="7:7" x14ac:dyDescent="0.25">
      <c r="G1244" s="42"/>
    </row>
    <row r="1245" spans="7:7" x14ac:dyDescent="0.25">
      <c r="G1245" s="42"/>
    </row>
    <row r="1246" spans="7:7" x14ac:dyDescent="0.25">
      <c r="G1246" s="42"/>
    </row>
    <row r="1247" spans="7:7" x14ac:dyDescent="0.25">
      <c r="G1247" s="42"/>
    </row>
    <row r="1248" spans="7:7" x14ac:dyDescent="0.25">
      <c r="G1248" s="42"/>
    </row>
    <row r="1249" spans="7:7" x14ac:dyDescent="0.25">
      <c r="G1249" s="42"/>
    </row>
    <row r="1250" spans="7:7" x14ac:dyDescent="0.25">
      <c r="G1250" s="42"/>
    </row>
    <row r="1251" spans="7:7" x14ac:dyDescent="0.25">
      <c r="G1251" s="42"/>
    </row>
    <row r="1252" spans="7:7" x14ac:dyDescent="0.25">
      <c r="G1252" s="42"/>
    </row>
    <row r="1253" spans="7:7" x14ac:dyDescent="0.25">
      <c r="G1253" s="42"/>
    </row>
    <row r="1254" spans="7:7" x14ac:dyDescent="0.25">
      <c r="G1254" s="42"/>
    </row>
    <row r="1255" spans="7:7" x14ac:dyDescent="0.25">
      <c r="G1255" s="42"/>
    </row>
    <row r="1256" spans="7:7" x14ac:dyDescent="0.25">
      <c r="G1256" s="42"/>
    </row>
    <row r="1257" spans="7:7" x14ac:dyDescent="0.25">
      <c r="G1257" s="42"/>
    </row>
    <row r="1258" spans="7:7" x14ac:dyDescent="0.25">
      <c r="G1258" s="42"/>
    </row>
    <row r="1259" spans="7:7" x14ac:dyDescent="0.25">
      <c r="G1259" s="42"/>
    </row>
    <row r="1260" spans="7:7" x14ac:dyDescent="0.25">
      <c r="G1260" s="42"/>
    </row>
    <row r="1261" spans="7:7" x14ac:dyDescent="0.25">
      <c r="G1261" s="42"/>
    </row>
    <row r="1262" spans="7:7" x14ac:dyDescent="0.25">
      <c r="G1262" s="42"/>
    </row>
    <row r="1263" spans="7:7" x14ac:dyDescent="0.25">
      <c r="G1263" s="42"/>
    </row>
    <row r="1264" spans="7:7" x14ac:dyDescent="0.25">
      <c r="G1264" s="42"/>
    </row>
    <row r="1265" spans="7:7" x14ac:dyDescent="0.25">
      <c r="G1265" s="42"/>
    </row>
    <row r="1266" spans="7:7" x14ac:dyDescent="0.25">
      <c r="G1266" s="42"/>
    </row>
    <row r="1267" spans="7:7" x14ac:dyDescent="0.25">
      <c r="G1267" s="42"/>
    </row>
    <row r="1268" spans="7:7" x14ac:dyDescent="0.25">
      <c r="G1268" s="42"/>
    </row>
    <row r="1269" spans="7:7" x14ac:dyDescent="0.25">
      <c r="G1269" s="42"/>
    </row>
    <row r="1270" spans="7:7" x14ac:dyDescent="0.25">
      <c r="G1270" s="42"/>
    </row>
    <row r="1271" spans="7:7" x14ac:dyDescent="0.25">
      <c r="G1271" s="42"/>
    </row>
    <row r="1272" spans="7:7" x14ac:dyDescent="0.25">
      <c r="G1272" s="42"/>
    </row>
    <row r="1273" spans="7:7" x14ac:dyDescent="0.25">
      <c r="G1273" s="42"/>
    </row>
    <row r="1274" spans="7:7" x14ac:dyDescent="0.25">
      <c r="G1274" s="42"/>
    </row>
    <row r="1275" spans="7:7" x14ac:dyDescent="0.25">
      <c r="G1275" s="42"/>
    </row>
    <row r="1276" spans="7:7" x14ac:dyDescent="0.25">
      <c r="G1276" s="42"/>
    </row>
    <row r="1277" spans="7:7" x14ac:dyDescent="0.25">
      <c r="G1277" s="42"/>
    </row>
    <row r="1278" spans="7:7" x14ac:dyDescent="0.25">
      <c r="G1278" s="42"/>
    </row>
    <row r="1279" spans="7:7" x14ac:dyDescent="0.25">
      <c r="G1279" s="42"/>
    </row>
    <row r="1280" spans="7:7" x14ac:dyDescent="0.25">
      <c r="G1280" s="42"/>
    </row>
    <row r="1281" spans="7:7" x14ac:dyDescent="0.25">
      <c r="G1281" s="42"/>
    </row>
    <row r="1282" spans="7:7" x14ac:dyDescent="0.25">
      <c r="G1282" s="42"/>
    </row>
    <row r="1283" spans="7:7" x14ac:dyDescent="0.25">
      <c r="G1283" s="42"/>
    </row>
    <row r="1284" spans="7:7" x14ac:dyDescent="0.25">
      <c r="G1284" s="42"/>
    </row>
    <row r="1285" spans="7:7" x14ac:dyDescent="0.25">
      <c r="G1285" s="42"/>
    </row>
    <row r="1286" spans="7:7" x14ac:dyDescent="0.25">
      <c r="G1286" s="42"/>
    </row>
    <row r="1287" spans="7:7" x14ac:dyDescent="0.25">
      <c r="G1287" s="42"/>
    </row>
    <row r="1288" spans="7:7" x14ac:dyDescent="0.25">
      <c r="G1288" s="42"/>
    </row>
    <row r="1289" spans="7:7" x14ac:dyDescent="0.25">
      <c r="G1289" s="42"/>
    </row>
    <row r="1290" spans="7:7" x14ac:dyDescent="0.25">
      <c r="G1290" s="42"/>
    </row>
    <row r="1291" spans="7:7" x14ac:dyDescent="0.25">
      <c r="G1291" s="42"/>
    </row>
    <row r="1292" spans="7:7" x14ac:dyDescent="0.25">
      <c r="G1292" s="42"/>
    </row>
    <row r="1293" spans="7:7" x14ac:dyDescent="0.25">
      <c r="G1293" s="42"/>
    </row>
    <row r="1294" spans="7:7" x14ac:dyDescent="0.25">
      <c r="G1294" s="42"/>
    </row>
    <row r="1295" spans="7:7" x14ac:dyDescent="0.25">
      <c r="G1295" s="42"/>
    </row>
    <row r="1296" spans="7:7" x14ac:dyDescent="0.25">
      <c r="G1296" s="42"/>
    </row>
    <row r="1297" spans="7:7" x14ac:dyDescent="0.25">
      <c r="G1297" s="42"/>
    </row>
    <row r="1298" spans="7:7" x14ac:dyDescent="0.25">
      <c r="G1298" s="42"/>
    </row>
    <row r="1299" spans="7:7" x14ac:dyDescent="0.25">
      <c r="G1299" s="42"/>
    </row>
    <row r="1300" spans="7:7" x14ac:dyDescent="0.25">
      <c r="G1300" s="42"/>
    </row>
    <row r="1301" spans="7:7" x14ac:dyDescent="0.25">
      <c r="G1301" s="42"/>
    </row>
    <row r="1302" spans="7:7" x14ac:dyDescent="0.25">
      <c r="G1302" s="42"/>
    </row>
    <row r="1303" spans="7:7" x14ac:dyDescent="0.25">
      <c r="G1303" s="42"/>
    </row>
    <row r="1304" spans="7:7" x14ac:dyDescent="0.25">
      <c r="G1304" s="42"/>
    </row>
    <row r="1305" spans="7:7" x14ac:dyDescent="0.25">
      <c r="G1305" s="42"/>
    </row>
    <row r="1306" spans="7:7" x14ac:dyDescent="0.25">
      <c r="G1306" s="42"/>
    </row>
    <row r="1307" spans="7:7" x14ac:dyDescent="0.25">
      <c r="G1307" s="42"/>
    </row>
    <row r="1308" spans="7:7" x14ac:dyDescent="0.25">
      <c r="G1308" s="42"/>
    </row>
    <row r="1309" spans="7:7" x14ac:dyDescent="0.25">
      <c r="G1309" s="42"/>
    </row>
    <row r="1310" spans="7:7" x14ac:dyDescent="0.25">
      <c r="G1310" s="42"/>
    </row>
    <row r="1311" spans="7:7" x14ac:dyDescent="0.25">
      <c r="G1311" s="42"/>
    </row>
    <row r="1312" spans="7:7" x14ac:dyDescent="0.25">
      <c r="G1312" s="42"/>
    </row>
    <row r="1313" spans="7:7" x14ac:dyDescent="0.25">
      <c r="G1313" s="42"/>
    </row>
    <row r="1314" spans="7:7" x14ac:dyDescent="0.25">
      <c r="G1314" s="42"/>
    </row>
    <row r="1315" spans="7:7" x14ac:dyDescent="0.25">
      <c r="G1315" s="42"/>
    </row>
    <row r="1316" spans="7:7" x14ac:dyDescent="0.25">
      <c r="G1316" s="42"/>
    </row>
    <row r="1317" spans="7:7" x14ac:dyDescent="0.25">
      <c r="G1317" s="42"/>
    </row>
    <row r="1318" spans="7:7" x14ac:dyDescent="0.25">
      <c r="G1318" s="42"/>
    </row>
    <row r="1319" spans="7:7" x14ac:dyDescent="0.25">
      <c r="G1319" s="42"/>
    </row>
    <row r="1320" spans="7:7" x14ac:dyDescent="0.25">
      <c r="G1320" s="42"/>
    </row>
    <row r="1321" spans="7:7" x14ac:dyDescent="0.25">
      <c r="G1321" s="42"/>
    </row>
    <row r="1322" spans="7:7" x14ac:dyDescent="0.25">
      <c r="G1322" s="42"/>
    </row>
    <row r="1323" spans="7:7" x14ac:dyDescent="0.25">
      <c r="G1323" s="42"/>
    </row>
    <row r="1324" spans="7:7" x14ac:dyDescent="0.25">
      <c r="G1324" s="42"/>
    </row>
    <row r="1325" spans="7:7" x14ac:dyDescent="0.25">
      <c r="G1325" s="42"/>
    </row>
    <row r="1326" spans="7:7" x14ac:dyDescent="0.25">
      <c r="G1326" s="42"/>
    </row>
    <row r="1327" spans="7:7" x14ac:dyDescent="0.25">
      <c r="G1327" s="42"/>
    </row>
    <row r="1328" spans="7:7" x14ac:dyDescent="0.25">
      <c r="G1328" s="42"/>
    </row>
    <row r="1329" spans="7:7" x14ac:dyDescent="0.25">
      <c r="G1329" s="42"/>
    </row>
    <row r="1330" spans="7:7" x14ac:dyDescent="0.25">
      <c r="G1330" s="42"/>
    </row>
    <row r="1331" spans="7:7" x14ac:dyDescent="0.25">
      <c r="G1331" s="42"/>
    </row>
    <row r="1332" spans="7:7" x14ac:dyDescent="0.25">
      <c r="G1332" s="42"/>
    </row>
    <row r="1333" spans="7:7" x14ac:dyDescent="0.25">
      <c r="G1333" s="42"/>
    </row>
    <row r="1334" spans="7:7" x14ac:dyDescent="0.25">
      <c r="G1334" s="42"/>
    </row>
    <row r="1335" spans="7:7" x14ac:dyDescent="0.25">
      <c r="G1335" s="42"/>
    </row>
    <row r="1336" spans="7:7" x14ac:dyDescent="0.25">
      <c r="G1336" s="42"/>
    </row>
    <row r="1337" spans="7:7" x14ac:dyDescent="0.25">
      <c r="G1337" s="42"/>
    </row>
    <row r="1338" spans="7:7" x14ac:dyDescent="0.25">
      <c r="G1338" s="42"/>
    </row>
    <row r="1339" spans="7:7" x14ac:dyDescent="0.25">
      <c r="G1339" s="42"/>
    </row>
    <row r="1340" spans="7:7" x14ac:dyDescent="0.25">
      <c r="G1340" s="42"/>
    </row>
    <row r="1341" spans="7:7" x14ac:dyDescent="0.25">
      <c r="G1341" s="42"/>
    </row>
    <row r="1342" spans="7:7" x14ac:dyDescent="0.25">
      <c r="G1342" s="42"/>
    </row>
    <row r="1343" spans="7:7" x14ac:dyDescent="0.25">
      <c r="G1343" s="42"/>
    </row>
    <row r="1344" spans="7:7" x14ac:dyDescent="0.25">
      <c r="G1344" s="42"/>
    </row>
    <row r="1345" spans="7:7" x14ac:dyDescent="0.25">
      <c r="G1345" s="42"/>
    </row>
    <row r="1346" spans="7:7" x14ac:dyDescent="0.25">
      <c r="G1346" s="42"/>
    </row>
    <row r="1347" spans="7:7" x14ac:dyDescent="0.25">
      <c r="G1347" s="42"/>
    </row>
    <row r="1348" spans="7:7" x14ac:dyDescent="0.25">
      <c r="G1348" s="42"/>
    </row>
    <row r="1349" spans="7:7" x14ac:dyDescent="0.25">
      <c r="G1349" s="42"/>
    </row>
    <row r="1350" spans="7:7" x14ac:dyDescent="0.25">
      <c r="G1350" s="42"/>
    </row>
    <row r="1351" spans="7:7" x14ac:dyDescent="0.25">
      <c r="G1351" s="42"/>
    </row>
    <row r="1352" spans="7:7" x14ac:dyDescent="0.25">
      <c r="G1352" s="42"/>
    </row>
    <row r="1353" spans="7:7" x14ac:dyDescent="0.25">
      <c r="G1353" s="42"/>
    </row>
    <row r="1354" spans="7:7" x14ac:dyDescent="0.25">
      <c r="G1354" s="42"/>
    </row>
    <row r="1355" spans="7:7" x14ac:dyDescent="0.25">
      <c r="G1355" s="42"/>
    </row>
    <row r="1356" spans="7:7" x14ac:dyDescent="0.25">
      <c r="G1356" s="42"/>
    </row>
    <row r="1357" spans="7:7" x14ac:dyDescent="0.25">
      <c r="G1357" s="42"/>
    </row>
    <row r="1358" spans="7:7" x14ac:dyDescent="0.25">
      <c r="G1358" s="42"/>
    </row>
    <row r="1359" spans="7:7" x14ac:dyDescent="0.25">
      <c r="G1359" s="42"/>
    </row>
    <row r="1360" spans="7:7" x14ac:dyDescent="0.25">
      <c r="G1360" s="42"/>
    </row>
    <row r="1361" spans="7:7" x14ac:dyDescent="0.25">
      <c r="G1361" s="42"/>
    </row>
    <row r="1362" spans="7:7" x14ac:dyDescent="0.25">
      <c r="G1362" s="42"/>
    </row>
    <row r="1363" spans="7:7" x14ac:dyDescent="0.25">
      <c r="G1363" s="42"/>
    </row>
    <row r="1364" spans="7:7" x14ac:dyDescent="0.25">
      <c r="G1364" s="42"/>
    </row>
    <row r="1365" spans="7:7" x14ac:dyDescent="0.25">
      <c r="G1365" s="42"/>
    </row>
    <row r="1366" spans="7:7" x14ac:dyDescent="0.25">
      <c r="G1366" s="42"/>
    </row>
    <row r="1367" spans="7:7" x14ac:dyDescent="0.25">
      <c r="G1367" s="42"/>
    </row>
    <row r="1368" spans="7:7" x14ac:dyDescent="0.25">
      <c r="G1368" s="42"/>
    </row>
    <row r="1369" spans="7:7" x14ac:dyDescent="0.25">
      <c r="G1369" s="42"/>
    </row>
    <row r="1370" spans="7:7" x14ac:dyDescent="0.25">
      <c r="G1370" s="42"/>
    </row>
    <row r="1371" spans="7:7" x14ac:dyDescent="0.25">
      <c r="G1371" s="42"/>
    </row>
    <row r="1372" spans="7:7" x14ac:dyDescent="0.25">
      <c r="G1372" s="42"/>
    </row>
    <row r="1373" spans="7:7" x14ac:dyDescent="0.25">
      <c r="G1373" s="42"/>
    </row>
    <row r="1374" spans="7:7" x14ac:dyDescent="0.25">
      <c r="G1374" s="42"/>
    </row>
    <row r="1375" spans="7:7" x14ac:dyDescent="0.25">
      <c r="G1375" s="42"/>
    </row>
    <row r="1376" spans="7:7" x14ac:dyDescent="0.25">
      <c r="G1376" s="42"/>
    </row>
    <row r="1377" spans="5:7" x14ac:dyDescent="0.25">
      <c r="G1377" s="42"/>
    </row>
    <row r="1378" spans="5:7" x14ac:dyDescent="0.25">
      <c r="G1378" s="42"/>
    </row>
    <row r="1379" spans="5:7" x14ac:dyDescent="0.25">
      <c r="E1379" s="40"/>
      <c r="G1379" s="42"/>
    </row>
    <row r="1380" spans="5:7" x14ac:dyDescent="0.25">
      <c r="G1380" s="42"/>
    </row>
    <row r="1381" spans="5:7" x14ac:dyDescent="0.25">
      <c r="G1381" s="42"/>
    </row>
    <row r="1382" spans="5:7" x14ac:dyDescent="0.25">
      <c r="G1382" s="42"/>
    </row>
    <row r="1383" spans="5:7" x14ac:dyDescent="0.25">
      <c r="G1383" s="42"/>
    </row>
    <row r="1384" spans="5:7" x14ac:dyDescent="0.25">
      <c r="G1384" s="42"/>
    </row>
    <row r="1385" spans="5:7" x14ac:dyDescent="0.25">
      <c r="G1385" s="42"/>
    </row>
    <row r="1386" spans="5:7" x14ac:dyDescent="0.25">
      <c r="G1386" s="42"/>
    </row>
    <row r="1387" spans="5:7" x14ac:dyDescent="0.25">
      <c r="G1387" s="42"/>
    </row>
    <row r="1388" spans="5:7" x14ac:dyDescent="0.25">
      <c r="G1388" s="42"/>
    </row>
    <row r="1389" spans="5:7" x14ac:dyDescent="0.25">
      <c r="G1389" s="42"/>
    </row>
    <row r="1390" spans="5:7" x14ac:dyDescent="0.25">
      <c r="G1390" s="42"/>
    </row>
    <row r="1391" spans="5:7" x14ac:dyDescent="0.25">
      <c r="G1391" s="42"/>
    </row>
    <row r="1392" spans="5:7" x14ac:dyDescent="0.25">
      <c r="G1392" s="42"/>
    </row>
    <row r="1393" spans="7:7" x14ac:dyDescent="0.25">
      <c r="G1393" s="42"/>
    </row>
    <row r="1394" spans="7:7" x14ac:dyDescent="0.25">
      <c r="G1394" s="42"/>
    </row>
    <row r="1395" spans="7:7" x14ac:dyDescent="0.25">
      <c r="G1395" s="42"/>
    </row>
    <row r="1396" spans="7:7" x14ac:dyDescent="0.25">
      <c r="G1396" s="42"/>
    </row>
    <row r="1397" spans="7:7" x14ac:dyDescent="0.25">
      <c r="G1397" s="42"/>
    </row>
    <row r="1398" spans="7:7" x14ac:dyDescent="0.25">
      <c r="G1398" s="42"/>
    </row>
    <row r="1399" spans="7:7" x14ac:dyDescent="0.25">
      <c r="G1399" s="42"/>
    </row>
    <row r="1400" spans="7:7" x14ac:dyDescent="0.25">
      <c r="G1400" s="42"/>
    </row>
    <row r="1401" spans="7:7" x14ac:dyDescent="0.25">
      <c r="G1401" s="42"/>
    </row>
    <row r="1402" spans="7:7" x14ac:dyDescent="0.25">
      <c r="G1402" s="42"/>
    </row>
    <row r="1403" spans="7:7" x14ac:dyDescent="0.25">
      <c r="G1403" s="42"/>
    </row>
    <row r="1404" spans="7:7" x14ac:dyDescent="0.25">
      <c r="G1404" s="42"/>
    </row>
    <row r="1405" spans="7:7" x14ac:dyDescent="0.25">
      <c r="G1405" s="42"/>
    </row>
    <row r="1406" spans="7:7" x14ac:dyDescent="0.25">
      <c r="G1406" s="42"/>
    </row>
    <row r="1407" spans="7:7" x14ac:dyDescent="0.25">
      <c r="G1407" s="42"/>
    </row>
    <row r="1408" spans="7:7" x14ac:dyDescent="0.25">
      <c r="G1408" s="42"/>
    </row>
    <row r="1409" spans="7:7" x14ac:dyDescent="0.25">
      <c r="G1409" s="42"/>
    </row>
    <row r="1410" spans="7:7" x14ac:dyDescent="0.25">
      <c r="G1410" s="42"/>
    </row>
    <row r="1411" spans="7:7" x14ac:dyDescent="0.25">
      <c r="G1411" s="42"/>
    </row>
    <row r="1412" spans="7:7" x14ac:dyDescent="0.25">
      <c r="G1412" s="42"/>
    </row>
    <row r="1413" spans="7:7" x14ac:dyDescent="0.25">
      <c r="G1413" s="42"/>
    </row>
    <row r="1414" spans="7:7" x14ac:dyDescent="0.25">
      <c r="G1414" s="42"/>
    </row>
    <row r="1415" spans="7:7" x14ac:dyDescent="0.25">
      <c r="G1415" s="42"/>
    </row>
    <row r="1416" spans="7:7" x14ac:dyDescent="0.25">
      <c r="G1416" s="42"/>
    </row>
    <row r="1417" spans="7:7" x14ac:dyDescent="0.25">
      <c r="G1417" s="42"/>
    </row>
    <row r="1418" spans="7:7" x14ac:dyDescent="0.25">
      <c r="G1418" s="42"/>
    </row>
    <row r="1419" spans="7:7" x14ac:dyDescent="0.25">
      <c r="G1419" s="42"/>
    </row>
    <row r="1420" spans="7:7" x14ac:dyDescent="0.25">
      <c r="G1420" s="42"/>
    </row>
    <row r="1421" spans="7:7" x14ac:dyDescent="0.25">
      <c r="G1421" s="42"/>
    </row>
    <row r="1422" spans="7:7" x14ac:dyDescent="0.25">
      <c r="G1422" s="42"/>
    </row>
    <row r="1423" spans="7:7" x14ac:dyDescent="0.25">
      <c r="G1423" s="42"/>
    </row>
    <row r="1424" spans="7:7" x14ac:dyDescent="0.25">
      <c r="G1424" s="42"/>
    </row>
    <row r="1425" spans="7:7" x14ac:dyDescent="0.25">
      <c r="G1425" s="42"/>
    </row>
    <row r="1426" spans="7:7" x14ac:dyDescent="0.25">
      <c r="G1426" s="42"/>
    </row>
    <row r="1427" spans="7:7" x14ac:dyDescent="0.25">
      <c r="G1427" s="42"/>
    </row>
    <row r="1428" spans="7:7" x14ac:dyDescent="0.25">
      <c r="G1428" s="42"/>
    </row>
    <row r="1429" spans="7:7" x14ac:dyDescent="0.25">
      <c r="G1429" s="42"/>
    </row>
    <row r="1430" spans="7:7" x14ac:dyDescent="0.25">
      <c r="G1430" s="42"/>
    </row>
    <row r="1431" spans="7:7" x14ac:dyDescent="0.25">
      <c r="G1431" s="42"/>
    </row>
    <row r="1432" spans="7:7" x14ac:dyDescent="0.25">
      <c r="G1432" s="42"/>
    </row>
    <row r="1433" spans="7:7" x14ac:dyDescent="0.25">
      <c r="G1433" s="42"/>
    </row>
    <row r="1434" spans="7:7" x14ac:dyDescent="0.25">
      <c r="G1434" s="42"/>
    </row>
    <row r="1435" spans="7:7" x14ac:dyDescent="0.25">
      <c r="G1435" s="42"/>
    </row>
    <row r="1436" spans="7:7" x14ac:dyDescent="0.25">
      <c r="G1436" s="42"/>
    </row>
    <row r="1437" spans="7:7" x14ac:dyDescent="0.25">
      <c r="G1437" s="42"/>
    </row>
    <row r="1438" spans="7:7" x14ac:dyDescent="0.25">
      <c r="G1438" s="42"/>
    </row>
    <row r="1439" spans="7:7" x14ac:dyDescent="0.25">
      <c r="G1439" s="42"/>
    </row>
    <row r="1440" spans="7:7" x14ac:dyDescent="0.25">
      <c r="G1440" s="42"/>
    </row>
    <row r="1441" spans="7:7" x14ac:dyDescent="0.25">
      <c r="G1441" s="42"/>
    </row>
    <row r="1442" spans="7:7" x14ac:dyDescent="0.25">
      <c r="G1442" s="42"/>
    </row>
    <row r="1443" spans="7:7" x14ac:dyDescent="0.25">
      <c r="G1443" s="42"/>
    </row>
    <row r="1444" spans="7:7" x14ac:dyDescent="0.25">
      <c r="G1444" s="42"/>
    </row>
    <row r="1445" spans="7:7" x14ac:dyDescent="0.25">
      <c r="G1445" s="42"/>
    </row>
    <row r="1446" spans="7:7" x14ac:dyDescent="0.25">
      <c r="G1446" s="42"/>
    </row>
    <row r="1447" spans="7:7" x14ac:dyDescent="0.25">
      <c r="G1447" s="42"/>
    </row>
    <row r="1448" spans="7:7" x14ac:dyDescent="0.25">
      <c r="G1448" s="42"/>
    </row>
    <row r="1449" spans="7:7" x14ac:dyDescent="0.25">
      <c r="G1449" s="42"/>
    </row>
    <row r="1450" spans="7:7" x14ac:dyDescent="0.25">
      <c r="G1450" s="42"/>
    </row>
    <row r="1451" spans="7:7" x14ac:dyDescent="0.25">
      <c r="G1451" s="42"/>
    </row>
    <row r="1452" spans="7:7" x14ac:dyDescent="0.25">
      <c r="G1452" s="42"/>
    </row>
    <row r="1453" spans="7:7" x14ac:dyDescent="0.25">
      <c r="G1453" s="42"/>
    </row>
    <row r="1454" spans="7:7" x14ac:dyDescent="0.25">
      <c r="G1454" s="42"/>
    </row>
    <row r="1455" spans="7:7" x14ac:dyDescent="0.25">
      <c r="G1455" s="42"/>
    </row>
    <row r="1456" spans="7:7" x14ac:dyDescent="0.25">
      <c r="G1456" s="42"/>
    </row>
    <row r="1457" spans="7:7" x14ac:dyDescent="0.25">
      <c r="G1457" s="42"/>
    </row>
    <row r="1458" spans="7:7" x14ac:dyDescent="0.25">
      <c r="G1458" s="42"/>
    </row>
    <row r="1459" spans="7:7" x14ac:dyDescent="0.25">
      <c r="G1459" s="42"/>
    </row>
    <row r="1460" spans="7:7" x14ac:dyDescent="0.25">
      <c r="G1460" s="42"/>
    </row>
    <row r="1461" spans="7:7" x14ac:dyDescent="0.25">
      <c r="G1461" s="42"/>
    </row>
    <row r="1462" spans="7:7" x14ac:dyDescent="0.25">
      <c r="G1462" s="42"/>
    </row>
    <row r="1463" spans="7:7" x14ac:dyDescent="0.25">
      <c r="G1463" s="42"/>
    </row>
    <row r="1464" spans="7:7" x14ac:dyDescent="0.25">
      <c r="G1464" s="42"/>
    </row>
    <row r="1465" spans="7:7" x14ac:dyDescent="0.25">
      <c r="G1465" s="42"/>
    </row>
    <row r="1466" spans="7:7" x14ac:dyDescent="0.25">
      <c r="G1466" s="42"/>
    </row>
    <row r="1467" spans="7:7" x14ac:dyDescent="0.25">
      <c r="G1467" s="42"/>
    </row>
    <row r="1468" spans="7:7" x14ac:dyDescent="0.25">
      <c r="G1468" s="42"/>
    </row>
    <row r="1469" spans="7:7" x14ac:dyDescent="0.25">
      <c r="G1469" s="42"/>
    </row>
    <row r="1470" spans="7:7" x14ac:dyDescent="0.25">
      <c r="G1470" s="42"/>
    </row>
    <row r="1471" spans="7:7" x14ac:dyDescent="0.25">
      <c r="G1471" s="42"/>
    </row>
    <row r="1472" spans="7:7" x14ac:dyDescent="0.25">
      <c r="G1472" s="42"/>
    </row>
    <row r="1473" spans="7:7" x14ac:dyDescent="0.25">
      <c r="G1473" s="42"/>
    </row>
    <row r="1474" spans="7:7" x14ac:dyDescent="0.25">
      <c r="G1474" s="42"/>
    </row>
    <row r="1475" spans="7:7" x14ac:dyDescent="0.25">
      <c r="G1475" s="42"/>
    </row>
    <row r="1476" spans="7:7" x14ac:dyDescent="0.25">
      <c r="G1476" s="42"/>
    </row>
    <row r="1477" spans="7:7" x14ac:dyDescent="0.25">
      <c r="G1477" s="42"/>
    </row>
    <row r="1478" spans="7:7" x14ac:dyDescent="0.25">
      <c r="G1478" s="42"/>
    </row>
    <row r="1479" spans="7:7" x14ac:dyDescent="0.25">
      <c r="G1479" s="42"/>
    </row>
    <row r="1480" spans="7:7" x14ac:dyDescent="0.25">
      <c r="G1480" s="42"/>
    </row>
    <row r="1481" spans="7:7" x14ac:dyDescent="0.25">
      <c r="G1481" s="42"/>
    </row>
    <row r="1482" spans="7:7" x14ac:dyDescent="0.25">
      <c r="G1482" s="42"/>
    </row>
    <row r="1483" spans="7:7" x14ac:dyDescent="0.25">
      <c r="G1483" s="42"/>
    </row>
    <row r="1484" spans="7:7" x14ac:dyDescent="0.25">
      <c r="G1484" s="42"/>
    </row>
    <row r="1485" spans="7:7" x14ac:dyDescent="0.25">
      <c r="G1485" s="42"/>
    </row>
    <row r="1486" spans="7:7" x14ac:dyDescent="0.25">
      <c r="G1486" s="42"/>
    </row>
    <row r="1487" spans="7:7" x14ac:dyDescent="0.25">
      <c r="G1487" s="42"/>
    </row>
    <row r="1488" spans="7:7" x14ac:dyDescent="0.25">
      <c r="G1488" s="42"/>
    </row>
    <row r="1489" spans="5:7" x14ac:dyDescent="0.25">
      <c r="G1489" s="42"/>
    </row>
    <row r="1490" spans="5:7" x14ac:dyDescent="0.25">
      <c r="G1490" s="42"/>
    </row>
    <row r="1491" spans="5:7" x14ac:dyDescent="0.25">
      <c r="G1491" s="42"/>
    </row>
    <row r="1492" spans="5:7" x14ac:dyDescent="0.25">
      <c r="G1492" s="42"/>
    </row>
    <row r="1493" spans="5:7" x14ac:dyDescent="0.25">
      <c r="G1493" s="42"/>
    </row>
    <row r="1494" spans="5:7" x14ac:dyDescent="0.25">
      <c r="G1494" s="42"/>
    </row>
    <row r="1495" spans="5:7" x14ac:dyDescent="0.25">
      <c r="G1495" s="42"/>
    </row>
    <row r="1496" spans="5:7" x14ac:dyDescent="0.25">
      <c r="E1496" s="40"/>
      <c r="G1496" s="42"/>
    </row>
    <row r="1497" spans="5:7" x14ac:dyDescent="0.25">
      <c r="G1497" s="42"/>
    </row>
    <row r="1498" spans="5:7" x14ac:dyDescent="0.25">
      <c r="G1498" s="42"/>
    </row>
    <row r="1499" spans="5:7" x14ac:dyDescent="0.25">
      <c r="G1499" s="42"/>
    </row>
    <row r="1500" spans="5:7" x14ac:dyDescent="0.25">
      <c r="G1500" s="42"/>
    </row>
    <row r="1501" spans="5:7" x14ac:dyDescent="0.25">
      <c r="G1501" s="42"/>
    </row>
    <row r="1502" spans="5:7" x14ac:dyDescent="0.25">
      <c r="G1502" s="42"/>
    </row>
    <row r="1503" spans="5:7" x14ac:dyDescent="0.25">
      <c r="G1503" s="42"/>
    </row>
    <row r="1504" spans="5:7" x14ac:dyDescent="0.25">
      <c r="G1504" s="42"/>
    </row>
    <row r="1505" spans="7:7" x14ac:dyDescent="0.25">
      <c r="G1505" s="42"/>
    </row>
    <row r="1506" spans="7:7" x14ac:dyDescent="0.25">
      <c r="G1506" s="42"/>
    </row>
    <row r="1507" spans="7:7" x14ac:dyDescent="0.25">
      <c r="G1507" s="42"/>
    </row>
    <row r="1508" spans="7:7" x14ac:dyDescent="0.25">
      <c r="G1508" s="42"/>
    </row>
    <row r="1509" spans="7:7" x14ac:dyDescent="0.25">
      <c r="G1509" s="42"/>
    </row>
    <row r="1510" spans="7:7" x14ac:dyDescent="0.25">
      <c r="G1510" s="42"/>
    </row>
    <row r="1511" spans="7:7" x14ac:dyDescent="0.25">
      <c r="G1511" s="42"/>
    </row>
    <row r="1512" spans="7:7" x14ac:dyDescent="0.25">
      <c r="G1512" s="42"/>
    </row>
    <row r="1513" spans="7:7" x14ac:dyDescent="0.25">
      <c r="G1513" s="42"/>
    </row>
    <row r="1514" spans="7:7" x14ac:dyDescent="0.25">
      <c r="G1514" s="42"/>
    </row>
    <row r="1515" spans="7:7" x14ac:dyDescent="0.25">
      <c r="G1515" s="42"/>
    </row>
    <row r="1516" spans="7:7" x14ac:dyDescent="0.25">
      <c r="G1516" s="42"/>
    </row>
    <row r="1517" spans="7:7" x14ac:dyDescent="0.25">
      <c r="G1517" s="42"/>
    </row>
    <row r="1518" spans="7:7" x14ac:dyDescent="0.25">
      <c r="G1518" s="42"/>
    </row>
    <row r="1519" spans="7:7" x14ac:dyDescent="0.25">
      <c r="G1519" s="42"/>
    </row>
    <row r="1520" spans="7:7" x14ac:dyDescent="0.25">
      <c r="G1520" s="42"/>
    </row>
    <row r="1521" spans="7:7" x14ac:dyDescent="0.25">
      <c r="G1521" s="42"/>
    </row>
    <row r="1522" spans="7:7" x14ac:dyDescent="0.25">
      <c r="G1522" s="42"/>
    </row>
    <row r="1523" spans="7:7" x14ac:dyDescent="0.25">
      <c r="G1523" s="42"/>
    </row>
    <row r="1524" spans="7:7" x14ac:dyDescent="0.25">
      <c r="G1524" s="42"/>
    </row>
    <row r="1525" spans="7:7" x14ac:dyDescent="0.25">
      <c r="G1525" s="42"/>
    </row>
    <row r="1526" spans="7:7" x14ac:dyDescent="0.25">
      <c r="G1526" s="42"/>
    </row>
    <row r="1527" spans="7:7" x14ac:dyDescent="0.25">
      <c r="G1527" s="42"/>
    </row>
    <row r="1528" spans="7:7" x14ac:dyDescent="0.25">
      <c r="G1528" s="42"/>
    </row>
    <row r="1529" spans="7:7" x14ac:dyDescent="0.25">
      <c r="G1529" s="42"/>
    </row>
    <row r="1530" spans="7:7" x14ac:dyDescent="0.25">
      <c r="G1530" s="42"/>
    </row>
    <row r="1531" spans="7:7" x14ac:dyDescent="0.25">
      <c r="G1531" s="42"/>
    </row>
    <row r="1532" spans="7:7" x14ac:dyDescent="0.25">
      <c r="G1532" s="42"/>
    </row>
    <row r="1533" spans="7:7" x14ac:dyDescent="0.25">
      <c r="G1533" s="42"/>
    </row>
    <row r="1534" spans="7:7" x14ac:dyDescent="0.25">
      <c r="G1534" s="42"/>
    </row>
    <row r="1535" spans="7:7" x14ac:dyDescent="0.25">
      <c r="G1535" s="42"/>
    </row>
    <row r="1536" spans="7:7" x14ac:dyDescent="0.25">
      <c r="G1536" s="42"/>
    </row>
    <row r="1537" spans="7:7" x14ac:dyDescent="0.25">
      <c r="G1537" s="42"/>
    </row>
    <row r="1538" spans="7:7" x14ac:dyDescent="0.25">
      <c r="G1538" s="42"/>
    </row>
    <row r="1539" spans="7:7" x14ac:dyDescent="0.25">
      <c r="G1539" s="42"/>
    </row>
    <row r="1540" spans="7:7" x14ac:dyDescent="0.25">
      <c r="G1540" s="42"/>
    </row>
    <row r="1541" spans="7:7" x14ac:dyDescent="0.25">
      <c r="G1541" s="42"/>
    </row>
    <row r="1542" spans="7:7" x14ac:dyDescent="0.25">
      <c r="G1542" s="42"/>
    </row>
    <row r="1543" spans="7:7" x14ac:dyDescent="0.25">
      <c r="G1543" s="42"/>
    </row>
    <row r="1544" spans="7:7" x14ac:dyDescent="0.25">
      <c r="G1544" s="42"/>
    </row>
    <row r="1545" spans="7:7" x14ac:dyDescent="0.25">
      <c r="G1545" s="42"/>
    </row>
    <row r="1546" spans="7:7" x14ac:dyDescent="0.25">
      <c r="G1546" s="42"/>
    </row>
    <row r="1547" spans="7:7" x14ac:dyDescent="0.25">
      <c r="G1547" s="42"/>
    </row>
    <row r="1548" spans="7:7" x14ac:dyDescent="0.25">
      <c r="G1548" s="42"/>
    </row>
    <row r="1549" spans="7:7" x14ac:dyDescent="0.25">
      <c r="G1549" s="42"/>
    </row>
    <row r="1550" spans="7:7" x14ac:dyDescent="0.25">
      <c r="G1550" s="42"/>
    </row>
    <row r="1551" spans="7:7" x14ac:dyDescent="0.25">
      <c r="G1551" s="42"/>
    </row>
    <row r="1552" spans="7:7" x14ac:dyDescent="0.25">
      <c r="G1552" s="42"/>
    </row>
    <row r="1553" spans="7:7" x14ac:dyDescent="0.25">
      <c r="G1553" s="42"/>
    </row>
    <row r="1554" spans="7:7" x14ac:dyDescent="0.25">
      <c r="G1554" s="42"/>
    </row>
    <row r="1555" spans="7:7" x14ac:dyDescent="0.25">
      <c r="G1555" s="42"/>
    </row>
    <row r="1556" spans="7:7" x14ac:dyDescent="0.25">
      <c r="G1556" s="42"/>
    </row>
    <row r="1557" spans="7:7" x14ac:dyDescent="0.25">
      <c r="G1557" s="42"/>
    </row>
    <row r="1558" spans="7:7" x14ac:dyDescent="0.25">
      <c r="G1558" s="42"/>
    </row>
    <row r="1559" spans="7:7" x14ac:dyDescent="0.25">
      <c r="G1559" s="42"/>
    </row>
    <row r="1560" spans="7:7" x14ac:dyDescent="0.25">
      <c r="G1560" s="42"/>
    </row>
    <row r="1561" spans="7:7" x14ac:dyDescent="0.25">
      <c r="G1561" s="42"/>
    </row>
    <row r="1562" spans="7:7" x14ac:dyDescent="0.25">
      <c r="G1562" s="42"/>
    </row>
    <row r="1563" spans="7:7" x14ac:dyDescent="0.25">
      <c r="G1563" s="42"/>
    </row>
    <row r="1564" spans="7:7" x14ac:dyDescent="0.25">
      <c r="G1564" s="42"/>
    </row>
    <row r="1565" spans="7:7" x14ac:dyDescent="0.25">
      <c r="G1565" s="42"/>
    </row>
    <row r="1566" spans="7:7" x14ac:dyDescent="0.25">
      <c r="G1566" s="42"/>
    </row>
    <row r="1567" spans="7:7" x14ac:dyDescent="0.25">
      <c r="G1567" s="42"/>
    </row>
    <row r="1568" spans="7:7" x14ac:dyDescent="0.25">
      <c r="G1568" s="42"/>
    </row>
    <row r="1569" spans="7:7" x14ac:dyDescent="0.25">
      <c r="G1569" s="42"/>
    </row>
    <row r="1570" spans="7:7" x14ac:dyDescent="0.25">
      <c r="G1570" s="42"/>
    </row>
    <row r="1571" spans="7:7" x14ac:dyDescent="0.25">
      <c r="G1571" s="42"/>
    </row>
    <row r="1572" spans="7:7" x14ac:dyDescent="0.25">
      <c r="G1572" s="42"/>
    </row>
    <row r="1573" spans="7:7" x14ac:dyDescent="0.25">
      <c r="G1573" s="42"/>
    </row>
    <row r="1574" spans="7:7" x14ac:dyDescent="0.25">
      <c r="G1574" s="42"/>
    </row>
    <row r="1575" spans="7:7" x14ac:dyDescent="0.25">
      <c r="G1575" s="42"/>
    </row>
    <row r="1576" spans="7:7" x14ac:dyDescent="0.25">
      <c r="G1576" s="42"/>
    </row>
    <row r="1577" spans="7:7" x14ac:dyDescent="0.25">
      <c r="G1577" s="42"/>
    </row>
    <row r="1578" spans="7:7" x14ac:dyDescent="0.25">
      <c r="G1578" s="42"/>
    </row>
    <row r="1579" spans="7:7" x14ac:dyDescent="0.25">
      <c r="G1579" s="42"/>
    </row>
    <row r="1580" spans="7:7" x14ac:dyDescent="0.25">
      <c r="G1580" s="42"/>
    </row>
    <row r="1581" spans="7:7" x14ac:dyDescent="0.25">
      <c r="G1581" s="42"/>
    </row>
    <row r="1582" spans="7:7" x14ac:dyDescent="0.25">
      <c r="G1582" s="42"/>
    </row>
    <row r="1583" spans="7:7" x14ac:dyDescent="0.25">
      <c r="G1583" s="42"/>
    </row>
    <row r="1584" spans="7:7" x14ac:dyDescent="0.25">
      <c r="G1584" s="42"/>
    </row>
    <row r="1585" spans="7:7" x14ac:dyDescent="0.25">
      <c r="G1585" s="42"/>
    </row>
    <row r="1586" spans="7:7" x14ac:dyDescent="0.25">
      <c r="G1586" s="42"/>
    </row>
    <row r="1587" spans="7:7" x14ac:dyDescent="0.25">
      <c r="G1587" s="42"/>
    </row>
    <row r="1588" spans="7:7" x14ac:dyDescent="0.25">
      <c r="G1588" s="42"/>
    </row>
    <row r="1589" spans="7:7" x14ac:dyDescent="0.25">
      <c r="G1589" s="42"/>
    </row>
    <row r="1590" spans="7:7" x14ac:dyDescent="0.25">
      <c r="G1590" s="42"/>
    </row>
    <row r="1591" spans="7:7" x14ac:dyDescent="0.25">
      <c r="G1591" s="42"/>
    </row>
    <row r="1592" spans="7:7" x14ac:dyDescent="0.25">
      <c r="G1592" s="42"/>
    </row>
    <row r="1593" spans="7:7" x14ac:dyDescent="0.25">
      <c r="G1593" s="42"/>
    </row>
    <row r="1594" spans="7:7" x14ac:dyDescent="0.25">
      <c r="G1594" s="42"/>
    </row>
    <row r="1595" spans="7:7" x14ac:dyDescent="0.25">
      <c r="G1595" s="42"/>
    </row>
    <row r="1596" spans="7:7" x14ac:dyDescent="0.25">
      <c r="G1596" s="42"/>
    </row>
    <row r="1597" spans="7:7" x14ac:dyDescent="0.25">
      <c r="G1597" s="42"/>
    </row>
    <row r="1598" spans="7:7" x14ac:dyDescent="0.25">
      <c r="G1598" s="42"/>
    </row>
    <row r="1599" spans="7:7" x14ac:dyDescent="0.25">
      <c r="G1599" s="42"/>
    </row>
    <row r="1600" spans="7:7" x14ac:dyDescent="0.25">
      <c r="G1600" s="42"/>
    </row>
    <row r="1601" spans="7:7" x14ac:dyDescent="0.25">
      <c r="G1601" s="42"/>
    </row>
    <row r="1602" spans="7:7" x14ac:dyDescent="0.25">
      <c r="G1602" s="42"/>
    </row>
    <row r="1603" spans="7:7" x14ac:dyDescent="0.25">
      <c r="G1603" s="42"/>
    </row>
    <row r="1604" spans="7:7" x14ac:dyDescent="0.25">
      <c r="G1604" s="42"/>
    </row>
    <row r="1605" spans="7:7" x14ac:dyDescent="0.25">
      <c r="G1605" s="42"/>
    </row>
    <row r="1606" spans="7:7" x14ac:dyDescent="0.25">
      <c r="G1606" s="42"/>
    </row>
    <row r="1607" spans="7:7" x14ac:dyDescent="0.25">
      <c r="G1607" s="42"/>
    </row>
    <row r="1608" spans="7:7" x14ac:dyDescent="0.25">
      <c r="G1608" s="42"/>
    </row>
    <row r="1609" spans="7:7" x14ac:dyDescent="0.25">
      <c r="G1609" s="42"/>
    </row>
    <row r="1610" spans="7:7" x14ac:dyDescent="0.25">
      <c r="G1610" s="42"/>
    </row>
    <row r="1611" spans="7:7" x14ac:dyDescent="0.25">
      <c r="G1611" s="42"/>
    </row>
    <row r="1612" spans="7:7" x14ac:dyDescent="0.25">
      <c r="G1612" s="42"/>
    </row>
    <row r="1613" spans="7:7" x14ac:dyDescent="0.25">
      <c r="G1613" s="42"/>
    </row>
    <row r="1614" spans="7:7" x14ac:dyDescent="0.25">
      <c r="G1614" s="42"/>
    </row>
    <row r="1615" spans="7:7" x14ac:dyDescent="0.25">
      <c r="G1615" s="42"/>
    </row>
    <row r="1616" spans="7:7" x14ac:dyDescent="0.25">
      <c r="G1616" s="42"/>
    </row>
    <row r="1617" spans="7:7" x14ac:dyDescent="0.25">
      <c r="G1617" s="42"/>
    </row>
    <row r="1618" spans="7:7" x14ac:dyDescent="0.25">
      <c r="G1618" s="42"/>
    </row>
    <row r="1619" spans="7:7" x14ac:dyDescent="0.25">
      <c r="G1619" s="42"/>
    </row>
    <row r="1620" spans="7:7" x14ac:dyDescent="0.25">
      <c r="G1620" s="42"/>
    </row>
    <row r="1621" spans="7:7" x14ac:dyDescent="0.25">
      <c r="G1621" s="42"/>
    </row>
    <row r="1622" spans="7:7" x14ac:dyDescent="0.25">
      <c r="G1622" s="42"/>
    </row>
    <row r="1623" spans="7:7" x14ac:dyDescent="0.25">
      <c r="G1623" s="42"/>
    </row>
    <row r="1624" spans="7:7" x14ac:dyDescent="0.25">
      <c r="G1624" s="42"/>
    </row>
    <row r="1625" spans="7:7" x14ac:dyDescent="0.25">
      <c r="G1625" s="42"/>
    </row>
    <row r="1626" spans="7:7" x14ac:dyDescent="0.25">
      <c r="G1626" s="42"/>
    </row>
    <row r="1627" spans="7:7" x14ac:dyDescent="0.25">
      <c r="G1627" s="42"/>
    </row>
    <row r="1628" spans="7:7" x14ac:dyDescent="0.25">
      <c r="G1628" s="42"/>
    </row>
    <row r="1629" spans="7:7" x14ac:dyDescent="0.25">
      <c r="G1629" s="42"/>
    </row>
    <row r="1630" spans="7:7" x14ac:dyDescent="0.25">
      <c r="G1630" s="42"/>
    </row>
    <row r="1631" spans="7:7" x14ac:dyDescent="0.25">
      <c r="G1631" s="42"/>
    </row>
    <row r="1632" spans="7:7" x14ac:dyDescent="0.25">
      <c r="G1632" s="42"/>
    </row>
    <row r="1633" spans="7:7" x14ac:dyDescent="0.25">
      <c r="G1633" s="42"/>
    </row>
    <row r="1634" spans="7:7" x14ac:dyDescent="0.25">
      <c r="G1634" s="42"/>
    </row>
    <row r="1635" spans="7:7" x14ac:dyDescent="0.25">
      <c r="G1635" s="42"/>
    </row>
    <row r="1636" spans="7:7" x14ac:dyDescent="0.25">
      <c r="G1636" s="42"/>
    </row>
    <row r="1637" spans="7:7" x14ac:dyDescent="0.25">
      <c r="G1637" s="42"/>
    </row>
    <row r="1638" spans="7:7" x14ac:dyDescent="0.25">
      <c r="G1638" s="42"/>
    </row>
    <row r="1639" spans="7:7" x14ac:dyDescent="0.25">
      <c r="G1639" s="42"/>
    </row>
    <row r="1640" spans="7:7" x14ac:dyDescent="0.25">
      <c r="G1640" s="42"/>
    </row>
    <row r="1641" spans="7:7" x14ac:dyDescent="0.25">
      <c r="G1641" s="42"/>
    </row>
    <row r="1642" spans="7:7" x14ac:dyDescent="0.25">
      <c r="G1642" s="42"/>
    </row>
    <row r="1643" spans="7:7" x14ac:dyDescent="0.25">
      <c r="G1643" s="42"/>
    </row>
    <row r="1644" spans="7:7" x14ac:dyDescent="0.25">
      <c r="G1644" s="42"/>
    </row>
    <row r="1645" spans="7:7" x14ac:dyDescent="0.25">
      <c r="G1645" s="42"/>
    </row>
    <row r="1646" spans="7:7" x14ac:dyDescent="0.25">
      <c r="G1646" s="42"/>
    </row>
    <row r="1647" spans="7:7" x14ac:dyDescent="0.25">
      <c r="G1647" s="42"/>
    </row>
    <row r="1648" spans="7:7" x14ac:dyDescent="0.25">
      <c r="G1648" s="42"/>
    </row>
    <row r="1649" spans="7:7" x14ac:dyDescent="0.25">
      <c r="G1649" s="42"/>
    </row>
    <row r="1650" spans="7:7" x14ac:dyDescent="0.25">
      <c r="G1650" s="42"/>
    </row>
    <row r="1651" spans="7:7" x14ac:dyDescent="0.25">
      <c r="G1651" s="42"/>
    </row>
    <row r="1652" spans="7:7" x14ac:dyDescent="0.25">
      <c r="G1652" s="42"/>
    </row>
    <row r="1653" spans="7:7" x14ac:dyDescent="0.25">
      <c r="G1653" s="42"/>
    </row>
    <row r="1654" spans="7:7" x14ac:dyDescent="0.25">
      <c r="G1654" s="42"/>
    </row>
    <row r="1655" spans="7:7" x14ac:dyDescent="0.25">
      <c r="G1655" s="42"/>
    </row>
    <row r="1656" spans="7:7" x14ac:dyDescent="0.25">
      <c r="G1656" s="42"/>
    </row>
    <row r="1657" spans="7:7" x14ac:dyDescent="0.25">
      <c r="G1657" s="42"/>
    </row>
    <row r="1658" spans="7:7" x14ac:dyDescent="0.25">
      <c r="G1658" s="42"/>
    </row>
    <row r="1659" spans="7:7" x14ac:dyDescent="0.25">
      <c r="G1659" s="42"/>
    </row>
    <row r="1660" spans="7:7" x14ac:dyDescent="0.25">
      <c r="G1660" s="42"/>
    </row>
    <row r="1661" spans="7:7" x14ac:dyDescent="0.25">
      <c r="G1661" s="42"/>
    </row>
    <row r="1662" spans="7:7" x14ac:dyDescent="0.25">
      <c r="G1662" s="42"/>
    </row>
    <row r="1663" spans="7:7" x14ac:dyDescent="0.25">
      <c r="G1663" s="42"/>
    </row>
    <row r="1664" spans="7:7" x14ac:dyDescent="0.25">
      <c r="G1664" s="42"/>
    </row>
    <row r="1665" spans="7:7" x14ac:dyDescent="0.25">
      <c r="G1665" s="42"/>
    </row>
    <row r="1666" spans="7:7" x14ac:dyDescent="0.25">
      <c r="G1666" s="42"/>
    </row>
    <row r="1667" spans="7:7" x14ac:dyDescent="0.25">
      <c r="G1667" s="42"/>
    </row>
    <row r="1668" spans="7:7" x14ac:dyDescent="0.25">
      <c r="G1668" s="42"/>
    </row>
    <row r="1669" spans="7:7" x14ac:dyDescent="0.25">
      <c r="G1669" s="42"/>
    </row>
    <row r="1670" spans="7:7" x14ac:dyDescent="0.25">
      <c r="G1670" s="42"/>
    </row>
    <row r="1671" spans="7:7" x14ac:dyDescent="0.25">
      <c r="G1671" s="42"/>
    </row>
    <row r="1672" spans="7:7" x14ac:dyDescent="0.25">
      <c r="G1672" s="42"/>
    </row>
    <row r="1673" spans="7:7" x14ac:dyDescent="0.25">
      <c r="G1673" s="42"/>
    </row>
    <row r="1674" spans="7:7" x14ac:dyDescent="0.25">
      <c r="G1674" s="42"/>
    </row>
    <row r="1675" spans="7:7" x14ac:dyDescent="0.25">
      <c r="G1675" s="42"/>
    </row>
    <row r="1676" spans="7:7" x14ac:dyDescent="0.25">
      <c r="G1676" s="42"/>
    </row>
    <row r="1677" spans="7:7" x14ac:dyDescent="0.25">
      <c r="G1677" s="42"/>
    </row>
    <row r="1678" spans="7:7" x14ac:dyDescent="0.25">
      <c r="G1678" s="42"/>
    </row>
    <row r="1679" spans="7:7" x14ac:dyDescent="0.25">
      <c r="G1679" s="42"/>
    </row>
    <row r="1680" spans="7:7" x14ac:dyDescent="0.25">
      <c r="G1680" s="42"/>
    </row>
    <row r="1681" spans="7:7" x14ac:dyDescent="0.25">
      <c r="G1681" s="42"/>
    </row>
    <row r="1682" spans="7:7" x14ac:dyDescent="0.25">
      <c r="G1682" s="42"/>
    </row>
    <row r="1683" spans="7:7" x14ac:dyDescent="0.25">
      <c r="G1683" s="42"/>
    </row>
    <row r="1684" spans="7:7" x14ac:dyDescent="0.25">
      <c r="G1684" s="42"/>
    </row>
    <row r="1685" spans="7:7" x14ac:dyDescent="0.25">
      <c r="G1685" s="42"/>
    </row>
    <row r="1686" spans="7:7" x14ac:dyDescent="0.25">
      <c r="G1686" s="42"/>
    </row>
    <row r="1687" spans="7:7" x14ac:dyDescent="0.25">
      <c r="G1687" s="42"/>
    </row>
    <row r="1688" spans="7:7" x14ac:dyDescent="0.25">
      <c r="G1688" s="42"/>
    </row>
    <row r="1689" spans="7:7" x14ac:dyDescent="0.25">
      <c r="G1689" s="42"/>
    </row>
    <row r="1690" spans="7:7" x14ac:dyDescent="0.25">
      <c r="G1690" s="42"/>
    </row>
    <row r="1691" spans="7:7" x14ac:dyDescent="0.25">
      <c r="G1691" s="42"/>
    </row>
    <row r="1692" spans="7:7" x14ac:dyDescent="0.25">
      <c r="G1692" s="42"/>
    </row>
    <row r="1693" spans="7:7" x14ac:dyDescent="0.25">
      <c r="G1693" s="42"/>
    </row>
    <row r="1694" spans="7:7" x14ac:dyDescent="0.25">
      <c r="G1694" s="42"/>
    </row>
    <row r="1695" spans="7:7" x14ac:dyDescent="0.25">
      <c r="G1695" s="42"/>
    </row>
    <row r="1696" spans="7:7" x14ac:dyDescent="0.25">
      <c r="G1696" s="42"/>
    </row>
    <row r="1697" spans="7:7" x14ac:dyDescent="0.25">
      <c r="G1697" s="42"/>
    </row>
    <row r="1698" spans="7:7" x14ac:dyDescent="0.25">
      <c r="G1698" s="42"/>
    </row>
    <row r="1699" spans="7:7" x14ac:dyDescent="0.25">
      <c r="G1699" s="42"/>
    </row>
    <row r="1700" spans="7:7" x14ac:dyDescent="0.25">
      <c r="G1700" s="42"/>
    </row>
    <row r="1701" spans="7:7" x14ac:dyDescent="0.25">
      <c r="G1701" s="42"/>
    </row>
    <row r="1702" spans="7:7" x14ac:dyDescent="0.25">
      <c r="G1702" s="42"/>
    </row>
    <row r="1703" spans="7:7" x14ac:dyDescent="0.25">
      <c r="G1703" s="42"/>
    </row>
    <row r="1704" spans="7:7" x14ac:dyDescent="0.25">
      <c r="G1704" s="42"/>
    </row>
    <row r="1705" spans="7:7" x14ac:dyDescent="0.25">
      <c r="G1705" s="42"/>
    </row>
    <row r="1706" spans="7:7" x14ac:dyDescent="0.25">
      <c r="G1706" s="42"/>
    </row>
    <row r="1707" spans="7:7" x14ac:dyDescent="0.25">
      <c r="G1707" s="42"/>
    </row>
    <row r="1708" spans="7:7" x14ac:dyDescent="0.25">
      <c r="G1708" s="42"/>
    </row>
    <row r="1709" spans="7:7" x14ac:dyDescent="0.25">
      <c r="G1709" s="42"/>
    </row>
    <row r="1710" spans="7:7" x14ac:dyDescent="0.25">
      <c r="G1710" s="42"/>
    </row>
    <row r="1711" spans="7:7" x14ac:dyDescent="0.25">
      <c r="G1711" s="42"/>
    </row>
    <row r="1712" spans="7:7" x14ac:dyDescent="0.25">
      <c r="G1712" s="42"/>
    </row>
    <row r="1713" spans="7:7" x14ac:dyDescent="0.25">
      <c r="G1713" s="42"/>
    </row>
    <row r="1714" spans="7:7" x14ac:dyDescent="0.25">
      <c r="G1714" s="42"/>
    </row>
    <row r="1715" spans="7:7" x14ac:dyDescent="0.25">
      <c r="G1715" s="42"/>
    </row>
    <row r="1716" spans="7:7" x14ac:dyDescent="0.25">
      <c r="G1716" s="42"/>
    </row>
    <row r="1717" spans="7:7" x14ac:dyDescent="0.25">
      <c r="G1717" s="42"/>
    </row>
    <row r="1718" spans="7:7" x14ac:dyDescent="0.25">
      <c r="G1718" s="42"/>
    </row>
    <row r="1719" spans="7:7" x14ac:dyDescent="0.25">
      <c r="G1719" s="42"/>
    </row>
    <row r="1720" spans="7:7" x14ac:dyDescent="0.25">
      <c r="G1720" s="42"/>
    </row>
    <row r="1721" spans="7:7" x14ac:dyDescent="0.25">
      <c r="G1721" s="42"/>
    </row>
    <row r="1722" spans="7:7" x14ac:dyDescent="0.25">
      <c r="G1722" s="42"/>
    </row>
    <row r="1723" spans="7:7" x14ac:dyDescent="0.25">
      <c r="G1723" s="42"/>
    </row>
    <row r="1724" spans="7:7" x14ac:dyDescent="0.25">
      <c r="G1724" s="42"/>
    </row>
    <row r="1725" spans="7:7" x14ac:dyDescent="0.25">
      <c r="G1725" s="42"/>
    </row>
    <row r="1726" spans="7:7" x14ac:dyDescent="0.25">
      <c r="G1726" s="42"/>
    </row>
    <row r="1727" spans="7:7" x14ac:dyDescent="0.25">
      <c r="G1727" s="42"/>
    </row>
    <row r="1728" spans="7:7" x14ac:dyDescent="0.25">
      <c r="G1728" s="42"/>
    </row>
    <row r="1729" spans="7:7" x14ac:dyDescent="0.25">
      <c r="G1729" s="42"/>
    </row>
    <row r="1730" spans="7:7" x14ac:dyDescent="0.25">
      <c r="G1730" s="42"/>
    </row>
    <row r="1731" spans="7:7" x14ac:dyDescent="0.25">
      <c r="G1731" s="42"/>
    </row>
    <row r="1732" spans="7:7" x14ac:dyDescent="0.25">
      <c r="G1732" s="42"/>
    </row>
    <row r="1733" spans="7:7" x14ac:dyDescent="0.25">
      <c r="G1733" s="42"/>
    </row>
    <row r="1734" spans="7:7" x14ac:dyDescent="0.25">
      <c r="G1734" s="42"/>
    </row>
    <row r="1735" spans="7:7" x14ac:dyDescent="0.25">
      <c r="G1735" s="42"/>
    </row>
    <row r="1736" spans="7:7" x14ac:dyDescent="0.25">
      <c r="G1736" s="42"/>
    </row>
    <row r="1737" spans="7:7" x14ac:dyDescent="0.25">
      <c r="G1737" s="42"/>
    </row>
    <row r="1738" spans="7:7" x14ac:dyDescent="0.25">
      <c r="G1738" s="42"/>
    </row>
    <row r="1739" spans="7:7" x14ac:dyDescent="0.25">
      <c r="G1739" s="42"/>
    </row>
    <row r="1740" spans="7:7" x14ac:dyDescent="0.25">
      <c r="G1740" s="42"/>
    </row>
    <row r="1741" spans="7:7" x14ac:dyDescent="0.25">
      <c r="G1741" s="42"/>
    </row>
    <row r="1742" spans="7:7" x14ac:dyDescent="0.25">
      <c r="G1742" s="42"/>
    </row>
    <row r="1743" spans="7:7" x14ac:dyDescent="0.25">
      <c r="G1743" s="42"/>
    </row>
    <row r="1744" spans="7:7" x14ac:dyDescent="0.25">
      <c r="G1744" s="42"/>
    </row>
    <row r="1745" spans="7:7" x14ac:dyDescent="0.25">
      <c r="G1745" s="42"/>
    </row>
    <row r="1746" spans="7:7" x14ac:dyDescent="0.25">
      <c r="G1746" s="42"/>
    </row>
    <row r="1747" spans="7:7" x14ac:dyDescent="0.25">
      <c r="G1747" s="42"/>
    </row>
    <row r="1748" spans="7:7" x14ac:dyDescent="0.25">
      <c r="G1748" s="42"/>
    </row>
    <row r="1749" spans="7:7" x14ac:dyDescent="0.25">
      <c r="G1749" s="42"/>
    </row>
    <row r="1750" spans="7:7" x14ac:dyDescent="0.25">
      <c r="G1750" s="42"/>
    </row>
    <row r="1751" spans="7:7" x14ac:dyDescent="0.25">
      <c r="G1751" s="42"/>
    </row>
    <row r="1752" spans="7:7" x14ac:dyDescent="0.25">
      <c r="G1752" s="42"/>
    </row>
    <row r="1753" spans="7:7" x14ac:dyDescent="0.25">
      <c r="G1753" s="42"/>
    </row>
    <row r="1754" spans="7:7" x14ac:dyDescent="0.25">
      <c r="G1754" s="42"/>
    </row>
    <row r="1755" spans="7:7" x14ac:dyDescent="0.25">
      <c r="G1755" s="42"/>
    </row>
    <row r="1756" spans="7:7" x14ac:dyDescent="0.25">
      <c r="G1756" s="42"/>
    </row>
    <row r="1757" spans="7:7" x14ac:dyDescent="0.25">
      <c r="G1757" s="42"/>
    </row>
    <row r="1758" spans="7:7" x14ac:dyDescent="0.25">
      <c r="G1758" s="42"/>
    </row>
    <row r="1759" spans="7:7" x14ac:dyDescent="0.25">
      <c r="G1759" s="42"/>
    </row>
    <row r="1760" spans="7:7" x14ac:dyDescent="0.25">
      <c r="G1760" s="42"/>
    </row>
    <row r="1761" spans="7:7" x14ac:dyDescent="0.25">
      <c r="G1761" s="42"/>
    </row>
    <row r="1762" spans="7:7" x14ac:dyDescent="0.25">
      <c r="G1762" s="42"/>
    </row>
    <row r="1763" spans="7:7" x14ac:dyDescent="0.25">
      <c r="G1763" s="42"/>
    </row>
    <row r="1764" spans="7:7" x14ac:dyDescent="0.25">
      <c r="G1764" s="42"/>
    </row>
    <row r="1765" spans="7:7" x14ac:dyDescent="0.25">
      <c r="G1765" s="42"/>
    </row>
    <row r="1766" spans="7:7" x14ac:dyDescent="0.25">
      <c r="G1766" s="42"/>
    </row>
    <row r="1767" spans="7:7" x14ac:dyDescent="0.25">
      <c r="G1767" s="42"/>
    </row>
    <row r="1768" spans="7:7" x14ac:dyDescent="0.25">
      <c r="G1768" s="42"/>
    </row>
    <row r="1769" spans="7:7" x14ac:dyDescent="0.25">
      <c r="G1769" s="42"/>
    </row>
    <row r="1770" spans="7:7" x14ac:dyDescent="0.25">
      <c r="G1770" s="42"/>
    </row>
    <row r="1771" spans="7:7" x14ac:dyDescent="0.25">
      <c r="G1771" s="42"/>
    </row>
    <row r="1772" spans="7:7" x14ac:dyDescent="0.25">
      <c r="G1772" s="42"/>
    </row>
    <row r="1773" spans="7:7" x14ac:dyDescent="0.25">
      <c r="G1773" s="42"/>
    </row>
    <row r="1774" spans="7:7" x14ac:dyDescent="0.25">
      <c r="G1774" s="42"/>
    </row>
    <row r="1775" spans="7:7" x14ac:dyDescent="0.25">
      <c r="G1775" s="42"/>
    </row>
    <row r="1776" spans="7:7" x14ac:dyDescent="0.25">
      <c r="G1776" s="42"/>
    </row>
    <row r="1777" spans="7:7" x14ac:dyDescent="0.25">
      <c r="G1777" s="42"/>
    </row>
    <row r="1778" spans="7:7" x14ac:dyDescent="0.25">
      <c r="G1778" s="42"/>
    </row>
    <row r="1779" spans="7:7" x14ac:dyDescent="0.25">
      <c r="G1779" s="42"/>
    </row>
    <row r="1780" spans="7:7" x14ac:dyDescent="0.25">
      <c r="G1780" s="42"/>
    </row>
    <row r="1781" spans="7:7" x14ac:dyDescent="0.25">
      <c r="G1781" s="42"/>
    </row>
    <row r="1782" spans="7:7" x14ac:dyDescent="0.25">
      <c r="G1782" s="42"/>
    </row>
    <row r="1783" spans="7:7" x14ac:dyDescent="0.25">
      <c r="G1783" s="42"/>
    </row>
    <row r="1784" spans="7:7" x14ac:dyDescent="0.25">
      <c r="G1784" s="42"/>
    </row>
    <row r="1785" spans="7:7" x14ac:dyDescent="0.25">
      <c r="G1785" s="42"/>
    </row>
    <row r="1786" spans="7:7" x14ac:dyDescent="0.25">
      <c r="G1786" s="42"/>
    </row>
    <row r="1787" spans="7:7" x14ac:dyDescent="0.25">
      <c r="G1787" s="42"/>
    </row>
    <row r="1788" spans="7:7" x14ac:dyDescent="0.25">
      <c r="G1788" s="42"/>
    </row>
    <row r="1789" spans="7:7" x14ac:dyDescent="0.25">
      <c r="G1789" s="42"/>
    </row>
    <row r="1790" spans="7:7" x14ac:dyDescent="0.25">
      <c r="G1790" s="42"/>
    </row>
    <row r="1791" spans="7:7" x14ac:dyDescent="0.25">
      <c r="G1791" s="42"/>
    </row>
    <row r="1792" spans="7:7" x14ac:dyDescent="0.25">
      <c r="G1792" s="42"/>
    </row>
    <row r="1793" spans="7:7" x14ac:dyDescent="0.25">
      <c r="G1793" s="42"/>
    </row>
    <row r="1794" spans="7:7" x14ac:dyDescent="0.25">
      <c r="G1794" s="42"/>
    </row>
    <row r="1795" spans="7:7" x14ac:dyDescent="0.25">
      <c r="G1795" s="42"/>
    </row>
    <row r="1796" spans="7:7" x14ac:dyDescent="0.25">
      <c r="G1796" s="42"/>
    </row>
    <row r="1797" spans="7:7" x14ac:dyDescent="0.25">
      <c r="G1797" s="42"/>
    </row>
    <row r="1798" spans="7:7" x14ac:dyDescent="0.25">
      <c r="G1798" s="42"/>
    </row>
    <row r="1799" spans="7:7" x14ac:dyDescent="0.25">
      <c r="G1799" s="42"/>
    </row>
    <row r="1800" spans="7:7" x14ac:dyDescent="0.25">
      <c r="G1800" s="42"/>
    </row>
    <row r="1801" spans="7:7" x14ac:dyDescent="0.25">
      <c r="G1801" s="42"/>
    </row>
    <row r="1802" spans="7:7" x14ac:dyDescent="0.25">
      <c r="G1802" s="42"/>
    </row>
    <row r="1803" spans="7:7" x14ac:dyDescent="0.25">
      <c r="G1803" s="42"/>
    </row>
    <row r="1804" spans="7:7" x14ac:dyDescent="0.25">
      <c r="G1804" s="42"/>
    </row>
    <row r="1805" spans="7:7" x14ac:dyDescent="0.25">
      <c r="G1805" s="42"/>
    </row>
    <row r="1806" spans="7:7" x14ac:dyDescent="0.25">
      <c r="G1806" s="42"/>
    </row>
    <row r="1807" spans="7:7" x14ac:dyDescent="0.25">
      <c r="G1807" s="42"/>
    </row>
    <row r="1808" spans="7:7" x14ac:dyDescent="0.25">
      <c r="G1808" s="42"/>
    </row>
    <row r="1809" spans="7:7" x14ac:dyDescent="0.25">
      <c r="G1809" s="42"/>
    </row>
    <row r="1810" spans="7:7" x14ac:dyDescent="0.25">
      <c r="G1810" s="42"/>
    </row>
    <row r="1811" spans="7:7" x14ac:dyDescent="0.25">
      <c r="G1811" s="42"/>
    </row>
    <row r="1812" spans="7:7" x14ac:dyDescent="0.25">
      <c r="G1812" s="42"/>
    </row>
    <row r="1813" spans="7:7" x14ac:dyDescent="0.25">
      <c r="G1813" s="42"/>
    </row>
    <row r="1814" spans="7:7" x14ac:dyDescent="0.25">
      <c r="G1814" s="42"/>
    </row>
    <row r="1815" spans="7:7" x14ac:dyDescent="0.25">
      <c r="G1815" s="42"/>
    </row>
    <row r="1816" spans="7:7" x14ac:dyDescent="0.25">
      <c r="G1816" s="42"/>
    </row>
    <row r="1817" spans="7:7" x14ac:dyDescent="0.25">
      <c r="G1817" s="42"/>
    </row>
    <row r="1818" spans="7:7" x14ac:dyDescent="0.25">
      <c r="G1818" s="42"/>
    </row>
    <row r="1819" spans="7:7" x14ac:dyDescent="0.25">
      <c r="G1819" s="42"/>
    </row>
    <row r="1820" spans="7:7" x14ac:dyDescent="0.25">
      <c r="G1820" s="42"/>
    </row>
    <row r="1821" spans="7:7" x14ac:dyDescent="0.25">
      <c r="G1821" s="42"/>
    </row>
    <row r="1822" spans="7:7" x14ac:dyDescent="0.25">
      <c r="G1822" s="42"/>
    </row>
    <row r="1823" spans="7:7" x14ac:dyDescent="0.25">
      <c r="G1823" s="42"/>
    </row>
    <row r="1824" spans="7:7" x14ac:dyDescent="0.25">
      <c r="G1824" s="42"/>
    </row>
    <row r="1825" spans="7:7" x14ac:dyDescent="0.25">
      <c r="G1825" s="42"/>
    </row>
    <row r="1826" spans="7:7" x14ac:dyDescent="0.25">
      <c r="G1826" s="42"/>
    </row>
    <row r="1827" spans="7:7" x14ac:dyDescent="0.25">
      <c r="G1827" s="42"/>
    </row>
    <row r="1828" spans="7:7" x14ac:dyDescent="0.25">
      <c r="G1828" s="42"/>
    </row>
    <row r="1829" spans="7:7" x14ac:dyDescent="0.25">
      <c r="G1829" s="42"/>
    </row>
    <row r="1830" spans="7:7" x14ac:dyDescent="0.25">
      <c r="G1830" s="42"/>
    </row>
    <row r="1831" spans="7:7" x14ac:dyDescent="0.25">
      <c r="G1831" s="42"/>
    </row>
    <row r="1832" spans="7:7" x14ac:dyDescent="0.25">
      <c r="G1832" s="42"/>
    </row>
    <row r="1833" spans="7:7" x14ac:dyDescent="0.25">
      <c r="G1833" s="42"/>
    </row>
    <row r="1834" spans="7:7" x14ac:dyDescent="0.25">
      <c r="G1834" s="42"/>
    </row>
    <row r="1835" spans="7:7" x14ac:dyDescent="0.25">
      <c r="G1835" s="42"/>
    </row>
    <row r="1836" spans="7:7" x14ac:dyDescent="0.25">
      <c r="G1836" s="42"/>
    </row>
    <row r="1837" spans="7:7" x14ac:dyDescent="0.25">
      <c r="G1837" s="42"/>
    </row>
    <row r="1838" spans="7:7" x14ac:dyDescent="0.25">
      <c r="G1838" s="42"/>
    </row>
    <row r="1839" spans="7:7" x14ac:dyDescent="0.25">
      <c r="G1839" s="42"/>
    </row>
    <row r="1840" spans="7:7" x14ac:dyDescent="0.25">
      <c r="G1840" s="42"/>
    </row>
    <row r="1841" spans="7:7" x14ac:dyDescent="0.25">
      <c r="G1841" s="42"/>
    </row>
    <row r="1842" spans="7:7" x14ac:dyDescent="0.25">
      <c r="G1842" s="42"/>
    </row>
    <row r="1843" spans="7:7" x14ac:dyDescent="0.25">
      <c r="G1843" s="42"/>
    </row>
    <row r="1844" spans="7:7" x14ac:dyDescent="0.25">
      <c r="G1844" s="42"/>
    </row>
    <row r="1845" spans="7:7" x14ac:dyDescent="0.25">
      <c r="G1845" s="42"/>
    </row>
    <row r="1846" spans="7:7" x14ac:dyDescent="0.25">
      <c r="G1846" s="42"/>
    </row>
    <row r="1847" spans="7:7" x14ac:dyDescent="0.25">
      <c r="G1847" s="42"/>
    </row>
    <row r="1848" spans="7:7" x14ac:dyDescent="0.25">
      <c r="G1848" s="42"/>
    </row>
    <row r="1849" spans="7:7" x14ac:dyDescent="0.25">
      <c r="G1849" s="42"/>
    </row>
    <row r="1850" spans="7:7" x14ac:dyDescent="0.25">
      <c r="G1850" s="42"/>
    </row>
    <row r="1851" spans="7:7" x14ac:dyDescent="0.25">
      <c r="G1851" s="42"/>
    </row>
    <row r="1852" spans="7:7" x14ac:dyDescent="0.25">
      <c r="G1852" s="42"/>
    </row>
    <row r="1853" spans="7:7" x14ac:dyDescent="0.25">
      <c r="G1853" s="42"/>
    </row>
    <row r="1854" spans="7:7" x14ac:dyDescent="0.25">
      <c r="G1854" s="42"/>
    </row>
    <row r="1855" spans="7:7" x14ac:dyDescent="0.25">
      <c r="G1855" s="42"/>
    </row>
    <row r="1856" spans="7:7" x14ac:dyDescent="0.25">
      <c r="G1856" s="42"/>
    </row>
    <row r="1857" spans="7:7" x14ac:dyDescent="0.25">
      <c r="G1857" s="42"/>
    </row>
    <row r="1858" spans="7:7" x14ac:dyDescent="0.25">
      <c r="G1858" s="42"/>
    </row>
    <row r="1859" spans="7:7" x14ac:dyDescent="0.25">
      <c r="G1859" s="42"/>
    </row>
    <row r="1860" spans="7:7" x14ac:dyDescent="0.25">
      <c r="G1860" s="42"/>
    </row>
    <row r="1861" spans="7:7" x14ac:dyDescent="0.25">
      <c r="G1861" s="42"/>
    </row>
    <row r="1862" spans="7:7" x14ac:dyDescent="0.25">
      <c r="G1862" s="42"/>
    </row>
    <row r="1863" spans="7:7" x14ac:dyDescent="0.25">
      <c r="G1863" s="42"/>
    </row>
    <row r="1864" spans="7:7" x14ac:dyDescent="0.25">
      <c r="G1864" s="42"/>
    </row>
    <row r="1865" spans="7:7" x14ac:dyDescent="0.25">
      <c r="G1865" s="42"/>
    </row>
    <row r="1866" spans="7:7" x14ac:dyDescent="0.25">
      <c r="G1866" s="42"/>
    </row>
    <row r="1867" spans="7:7" x14ac:dyDescent="0.25">
      <c r="G1867" s="42"/>
    </row>
    <row r="1868" spans="7:7" x14ac:dyDescent="0.25">
      <c r="G1868" s="42"/>
    </row>
    <row r="1869" spans="7:7" x14ac:dyDescent="0.25">
      <c r="G1869" s="42"/>
    </row>
    <row r="1870" spans="7:7" x14ac:dyDescent="0.25">
      <c r="G1870" s="42"/>
    </row>
    <row r="1871" spans="7:7" x14ac:dyDescent="0.25">
      <c r="G1871" s="42"/>
    </row>
    <row r="1872" spans="7:7" x14ac:dyDescent="0.25">
      <c r="G1872" s="42"/>
    </row>
    <row r="1873" spans="7:7" x14ac:dyDescent="0.25">
      <c r="G1873" s="42"/>
    </row>
    <row r="1874" spans="7:7" x14ac:dyDescent="0.25">
      <c r="G1874" s="42"/>
    </row>
    <row r="1875" spans="7:7" x14ac:dyDescent="0.25">
      <c r="G1875" s="42"/>
    </row>
    <row r="1876" spans="7:7" x14ac:dyDescent="0.25">
      <c r="G1876" s="42"/>
    </row>
    <row r="1877" spans="7:7" x14ac:dyDescent="0.25">
      <c r="G1877" s="42"/>
    </row>
    <row r="1878" spans="7:7" x14ac:dyDescent="0.25">
      <c r="G1878" s="42"/>
    </row>
    <row r="1879" spans="7:7" x14ac:dyDescent="0.25">
      <c r="G1879" s="42"/>
    </row>
    <row r="1880" spans="7:7" x14ac:dyDescent="0.25">
      <c r="G1880" s="42"/>
    </row>
    <row r="1881" spans="7:7" x14ac:dyDescent="0.25">
      <c r="G1881" s="42"/>
    </row>
    <row r="1882" spans="7:7" x14ac:dyDescent="0.25">
      <c r="G1882" s="42"/>
    </row>
    <row r="1883" spans="7:7" x14ac:dyDescent="0.25">
      <c r="G1883" s="42"/>
    </row>
    <row r="1884" spans="7:7" x14ac:dyDescent="0.25">
      <c r="G1884" s="42"/>
    </row>
    <row r="1885" spans="7:7" x14ac:dyDescent="0.25">
      <c r="G1885" s="42"/>
    </row>
    <row r="1886" spans="7:7" x14ac:dyDescent="0.25">
      <c r="G1886" s="42"/>
    </row>
    <row r="1887" spans="7:7" x14ac:dyDescent="0.25">
      <c r="G1887" s="42"/>
    </row>
    <row r="1888" spans="7:7" x14ac:dyDescent="0.25">
      <c r="G1888" s="42"/>
    </row>
    <row r="1889" spans="7:7" x14ac:dyDescent="0.25">
      <c r="G1889" s="42"/>
    </row>
    <row r="1890" spans="7:7" x14ac:dyDescent="0.25">
      <c r="G1890" s="42"/>
    </row>
    <row r="1891" spans="7:7" x14ac:dyDescent="0.25">
      <c r="G1891" s="42"/>
    </row>
    <row r="1892" spans="7:7" x14ac:dyDescent="0.25">
      <c r="G1892" s="42"/>
    </row>
    <row r="1893" spans="7:7" x14ac:dyDescent="0.25">
      <c r="G1893" s="42"/>
    </row>
    <row r="1894" spans="7:7" x14ac:dyDescent="0.25">
      <c r="G1894" s="42"/>
    </row>
    <row r="1895" spans="7:7" x14ac:dyDescent="0.25">
      <c r="G1895" s="42"/>
    </row>
    <row r="1896" spans="7:7" x14ac:dyDescent="0.25">
      <c r="G1896" s="42"/>
    </row>
    <row r="1897" spans="7:7" x14ac:dyDescent="0.25">
      <c r="G1897" s="42"/>
    </row>
    <row r="1898" spans="7:7" x14ac:dyDescent="0.25">
      <c r="G1898" s="42"/>
    </row>
    <row r="1899" spans="7:7" x14ac:dyDescent="0.25">
      <c r="G1899" s="42"/>
    </row>
    <row r="1900" spans="7:7" x14ac:dyDescent="0.25">
      <c r="G1900" s="42"/>
    </row>
    <row r="1901" spans="7:7" x14ac:dyDescent="0.25">
      <c r="G1901" s="42"/>
    </row>
    <row r="1902" spans="7:7" x14ac:dyDescent="0.25">
      <c r="G1902" s="42"/>
    </row>
    <row r="1903" spans="7:7" x14ac:dyDescent="0.25">
      <c r="G1903" s="42"/>
    </row>
    <row r="1904" spans="7:7" x14ac:dyDescent="0.25">
      <c r="G1904" s="42"/>
    </row>
    <row r="1905" spans="7:7" x14ac:dyDescent="0.25">
      <c r="G1905" s="42"/>
    </row>
    <row r="1906" spans="7:7" x14ac:dyDescent="0.25">
      <c r="G1906" s="42"/>
    </row>
    <row r="1907" spans="7:7" x14ac:dyDescent="0.25">
      <c r="G1907" s="42"/>
    </row>
    <row r="1908" spans="7:7" x14ac:dyDescent="0.25">
      <c r="G1908" s="42"/>
    </row>
    <row r="1909" spans="7:7" x14ac:dyDescent="0.25">
      <c r="G1909" s="42"/>
    </row>
    <row r="1910" spans="7:7" x14ac:dyDescent="0.25">
      <c r="G1910" s="42"/>
    </row>
    <row r="1911" spans="7:7" x14ac:dyDescent="0.25">
      <c r="G1911" s="42"/>
    </row>
    <row r="1912" spans="7:7" x14ac:dyDescent="0.25">
      <c r="G1912" s="42"/>
    </row>
    <row r="1913" spans="7:7" x14ac:dyDescent="0.25">
      <c r="G1913" s="42"/>
    </row>
    <row r="1914" spans="7:7" x14ac:dyDescent="0.25">
      <c r="G1914" s="42"/>
    </row>
    <row r="1915" spans="7:7" x14ac:dyDescent="0.25">
      <c r="G1915" s="42"/>
    </row>
    <row r="1916" spans="7:7" x14ac:dyDescent="0.25">
      <c r="G1916" s="42"/>
    </row>
    <row r="1917" spans="7:7" x14ac:dyDescent="0.25">
      <c r="G1917" s="42"/>
    </row>
    <row r="1918" spans="7:7" x14ac:dyDescent="0.25">
      <c r="G1918" s="42"/>
    </row>
    <row r="1919" spans="7:7" x14ac:dyDescent="0.25">
      <c r="G1919" s="42"/>
    </row>
    <row r="1920" spans="7:7" x14ac:dyDescent="0.25">
      <c r="G1920" s="42"/>
    </row>
    <row r="1921" spans="7:7" x14ac:dyDescent="0.25">
      <c r="G1921" s="42"/>
    </row>
    <row r="1922" spans="7:7" x14ac:dyDescent="0.25">
      <c r="G1922" s="42"/>
    </row>
    <row r="1923" spans="7:7" x14ac:dyDescent="0.25">
      <c r="G1923" s="42"/>
    </row>
    <row r="1924" spans="7:7" x14ac:dyDescent="0.25">
      <c r="G1924" s="42"/>
    </row>
    <row r="1925" spans="7:7" x14ac:dyDescent="0.25">
      <c r="G1925" s="42"/>
    </row>
    <row r="1926" spans="7:7" x14ac:dyDescent="0.25">
      <c r="G1926" s="42"/>
    </row>
    <row r="1927" spans="7:7" x14ac:dyDescent="0.25">
      <c r="G1927" s="42"/>
    </row>
    <row r="1928" spans="7:7" x14ac:dyDescent="0.25">
      <c r="G1928" s="42"/>
    </row>
    <row r="1929" spans="7:7" x14ac:dyDescent="0.25">
      <c r="G1929" s="42"/>
    </row>
    <row r="1930" spans="7:7" x14ac:dyDescent="0.25">
      <c r="G1930" s="42"/>
    </row>
    <row r="1931" spans="7:7" x14ac:dyDescent="0.25">
      <c r="G1931" s="42"/>
    </row>
    <row r="1932" spans="7:7" x14ac:dyDescent="0.25">
      <c r="G1932" s="42"/>
    </row>
    <row r="1933" spans="7:7" x14ac:dyDescent="0.25">
      <c r="G1933" s="42"/>
    </row>
    <row r="1934" spans="7:7" x14ac:dyDescent="0.25">
      <c r="G1934" s="42"/>
    </row>
    <row r="1935" spans="7:7" x14ac:dyDescent="0.25">
      <c r="G1935" s="42"/>
    </row>
    <row r="1936" spans="7:7" x14ac:dyDescent="0.25">
      <c r="G1936" s="42"/>
    </row>
    <row r="1937" spans="7:7" x14ac:dyDescent="0.25">
      <c r="G1937" s="42"/>
    </row>
    <row r="1938" spans="7:7" x14ac:dyDescent="0.25">
      <c r="G1938" s="42"/>
    </row>
    <row r="1939" spans="7:7" x14ac:dyDescent="0.25">
      <c r="G1939" s="42"/>
    </row>
    <row r="1940" spans="7:7" x14ac:dyDescent="0.25">
      <c r="G1940" s="42"/>
    </row>
    <row r="1941" spans="7:7" x14ac:dyDescent="0.25">
      <c r="G1941" s="42"/>
    </row>
    <row r="1942" spans="7:7" x14ac:dyDescent="0.25">
      <c r="G1942" s="42"/>
    </row>
    <row r="1943" spans="7:7" x14ac:dyDescent="0.25">
      <c r="G1943" s="42"/>
    </row>
    <row r="1944" spans="7:7" x14ac:dyDescent="0.25">
      <c r="G1944" s="42"/>
    </row>
    <row r="1945" spans="7:7" x14ac:dyDescent="0.25">
      <c r="G1945" s="42"/>
    </row>
    <row r="1946" spans="7:7" x14ac:dyDescent="0.25">
      <c r="G1946" s="42"/>
    </row>
    <row r="1947" spans="7:7" x14ac:dyDescent="0.25">
      <c r="G1947" s="42"/>
    </row>
    <row r="1948" spans="7:7" x14ac:dyDescent="0.25">
      <c r="G1948" s="42"/>
    </row>
    <row r="1949" spans="7:7" x14ac:dyDescent="0.25">
      <c r="G1949" s="42"/>
    </row>
    <row r="1950" spans="7:7" x14ac:dyDescent="0.25">
      <c r="G1950" s="42"/>
    </row>
    <row r="1951" spans="7:7" x14ac:dyDescent="0.25">
      <c r="G1951" s="42"/>
    </row>
    <row r="1952" spans="7:7" x14ac:dyDescent="0.25">
      <c r="G1952" s="42"/>
    </row>
    <row r="1953" spans="7:7" x14ac:dyDescent="0.25">
      <c r="G1953" s="42"/>
    </row>
    <row r="1954" spans="7:7" x14ac:dyDescent="0.25">
      <c r="G1954" s="42"/>
    </row>
    <row r="1955" spans="7:7" x14ac:dyDescent="0.25">
      <c r="G1955" s="42"/>
    </row>
    <row r="1956" spans="7:7" x14ac:dyDescent="0.25">
      <c r="G1956" s="42"/>
    </row>
    <row r="1957" spans="7:7" x14ac:dyDescent="0.25">
      <c r="G1957" s="42"/>
    </row>
    <row r="1958" spans="7:7" x14ac:dyDescent="0.25">
      <c r="G1958" s="42"/>
    </row>
    <row r="1959" spans="7:7" x14ac:dyDescent="0.25">
      <c r="G1959" s="42"/>
    </row>
    <row r="1960" spans="7:7" x14ac:dyDescent="0.25">
      <c r="G1960" s="42"/>
    </row>
    <row r="1961" spans="7:7" x14ac:dyDescent="0.25">
      <c r="G1961" s="42"/>
    </row>
    <row r="1962" spans="7:7" x14ac:dyDescent="0.25">
      <c r="G1962" s="42"/>
    </row>
    <row r="1963" spans="7:7" x14ac:dyDescent="0.25">
      <c r="G1963" s="42"/>
    </row>
    <row r="1964" spans="7:7" x14ac:dyDescent="0.25">
      <c r="G1964" s="42"/>
    </row>
    <row r="1965" spans="7:7" x14ac:dyDescent="0.25">
      <c r="G1965" s="42"/>
    </row>
    <row r="1966" spans="7:7" x14ac:dyDescent="0.25">
      <c r="G1966" s="42"/>
    </row>
    <row r="1967" spans="7:7" x14ac:dyDescent="0.25">
      <c r="G1967" s="42"/>
    </row>
    <row r="1968" spans="7:7" x14ac:dyDescent="0.25">
      <c r="G1968" s="42"/>
    </row>
    <row r="1969" spans="7:7" x14ac:dyDescent="0.25">
      <c r="G1969" s="42"/>
    </row>
    <row r="1970" spans="7:7" x14ac:dyDescent="0.25">
      <c r="G1970" s="42"/>
    </row>
    <row r="1971" spans="7:7" x14ac:dyDescent="0.25">
      <c r="G1971" s="42"/>
    </row>
    <row r="1972" spans="7:7" x14ac:dyDescent="0.25">
      <c r="G1972" s="42"/>
    </row>
    <row r="1973" spans="7:7" x14ac:dyDescent="0.25">
      <c r="G1973" s="42"/>
    </row>
    <row r="1974" spans="7:7" x14ac:dyDescent="0.25">
      <c r="G1974" s="42"/>
    </row>
    <row r="1975" spans="7:7" x14ac:dyDescent="0.25">
      <c r="G1975" s="42"/>
    </row>
    <row r="1976" spans="7:7" x14ac:dyDescent="0.25">
      <c r="G1976" s="42"/>
    </row>
    <row r="1977" spans="7:7" x14ac:dyDescent="0.25">
      <c r="G1977" s="42"/>
    </row>
    <row r="1978" spans="7:7" x14ac:dyDescent="0.25">
      <c r="G1978" s="42"/>
    </row>
    <row r="1979" spans="7:7" x14ac:dyDescent="0.25">
      <c r="G1979" s="42"/>
    </row>
    <row r="1980" spans="7:7" x14ac:dyDescent="0.25">
      <c r="G1980" s="42"/>
    </row>
    <row r="1981" spans="7:7" x14ac:dyDescent="0.25">
      <c r="G1981" s="42"/>
    </row>
    <row r="1982" spans="7:7" x14ac:dyDescent="0.25">
      <c r="G1982" s="42"/>
    </row>
    <row r="1983" spans="7:7" x14ac:dyDescent="0.25">
      <c r="G1983" s="42"/>
    </row>
    <row r="1984" spans="7:7" x14ac:dyDescent="0.25">
      <c r="G1984" s="42"/>
    </row>
    <row r="1985" spans="7:7" x14ac:dyDescent="0.25">
      <c r="G1985" s="42"/>
    </row>
    <row r="1986" spans="7:7" x14ac:dyDescent="0.25">
      <c r="G1986" s="42"/>
    </row>
    <row r="1987" spans="7:7" x14ac:dyDescent="0.25">
      <c r="G1987" s="42"/>
    </row>
    <row r="1988" spans="7:7" x14ac:dyDescent="0.25">
      <c r="G1988" s="42"/>
    </row>
    <row r="1989" spans="7:7" x14ac:dyDescent="0.25">
      <c r="G1989" s="42"/>
    </row>
    <row r="1990" spans="7:7" x14ac:dyDescent="0.25">
      <c r="G1990" s="42"/>
    </row>
    <row r="1991" spans="7:7" x14ac:dyDescent="0.25">
      <c r="G1991" s="42"/>
    </row>
    <row r="1992" spans="7:7" x14ac:dyDescent="0.25">
      <c r="G1992" s="42"/>
    </row>
    <row r="1993" spans="7:7" x14ac:dyDescent="0.25">
      <c r="G1993" s="42"/>
    </row>
    <row r="1994" spans="7:7" x14ac:dyDescent="0.25">
      <c r="G1994" s="42"/>
    </row>
    <row r="1995" spans="7:7" x14ac:dyDescent="0.25">
      <c r="G1995" s="42"/>
    </row>
    <row r="1996" spans="7:7" x14ac:dyDescent="0.25">
      <c r="G1996" s="42"/>
    </row>
    <row r="1997" spans="7:7" x14ac:dyDescent="0.25">
      <c r="G1997" s="42"/>
    </row>
    <row r="1998" spans="7:7" x14ac:dyDescent="0.25">
      <c r="G1998" s="42"/>
    </row>
    <row r="1999" spans="7:7" x14ac:dyDescent="0.25">
      <c r="G1999" s="42"/>
    </row>
    <row r="2000" spans="7:7" x14ac:dyDescent="0.25">
      <c r="G2000" s="42"/>
    </row>
    <row r="2001" spans="7:7" x14ac:dyDescent="0.25">
      <c r="G2001" s="42"/>
    </row>
    <row r="2002" spans="7:7" x14ac:dyDescent="0.25">
      <c r="G2002" s="42"/>
    </row>
    <row r="2003" spans="7:7" x14ac:dyDescent="0.25">
      <c r="G2003" s="42"/>
    </row>
    <row r="2004" spans="7:7" x14ac:dyDescent="0.25">
      <c r="G2004" s="42"/>
    </row>
    <row r="2005" spans="7:7" x14ac:dyDescent="0.25">
      <c r="G2005" s="42"/>
    </row>
    <row r="2006" spans="7:7" x14ac:dyDescent="0.25">
      <c r="G2006" s="42"/>
    </row>
    <row r="2007" spans="7:7" x14ac:dyDescent="0.25">
      <c r="G2007" s="42"/>
    </row>
    <row r="2008" spans="7:7" x14ac:dyDescent="0.25">
      <c r="G2008" s="42"/>
    </row>
    <row r="2009" spans="7:7" x14ac:dyDescent="0.25">
      <c r="G2009" s="42"/>
    </row>
    <row r="2010" spans="7:7" x14ac:dyDescent="0.25">
      <c r="G2010" s="42"/>
    </row>
    <row r="2011" spans="7:7" x14ac:dyDescent="0.25">
      <c r="G2011" s="42"/>
    </row>
    <row r="2012" spans="7:7" x14ac:dyDescent="0.25">
      <c r="G2012" s="42"/>
    </row>
    <row r="2013" spans="7:7" x14ac:dyDescent="0.25">
      <c r="G2013" s="42"/>
    </row>
    <row r="2014" spans="7:7" x14ac:dyDescent="0.25">
      <c r="G2014" s="42"/>
    </row>
    <row r="2015" spans="7:7" x14ac:dyDescent="0.25">
      <c r="G2015" s="42"/>
    </row>
    <row r="2016" spans="7:7" x14ac:dyDescent="0.25">
      <c r="G2016" s="42"/>
    </row>
    <row r="2017" spans="7:7" x14ac:dyDescent="0.25">
      <c r="G2017" s="42"/>
    </row>
    <row r="2018" spans="7:7" x14ac:dyDescent="0.25">
      <c r="G2018" s="42"/>
    </row>
    <row r="2019" spans="7:7" x14ac:dyDescent="0.25">
      <c r="G2019" s="42"/>
    </row>
    <row r="2020" spans="7:7" x14ac:dyDescent="0.25">
      <c r="G2020" s="42"/>
    </row>
    <row r="2021" spans="7:7" x14ac:dyDescent="0.25">
      <c r="G2021" s="42"/>
    </row>
    <row r="2022" spans="7:7" x14ac:dyDescent="0.25">
      <c r="G2022" s="42"/>
    </row>
    <row r="2023" spans="7:7" x14ac:dyDescent="0.25">
      <c r="G2023" s="42"/>
    </row>
    <row r="2024" spans="7:7" x14ac:dyDescent="0.25">
      <c r="G2024" s="42"/>
    </row>
    <row r="2025" spans="7:7" x14ac:dyDescent="0.25">
      <c r="G2025" s="42"/>
    </row>
    <row r="2026" spans="7:7" x14ac:dyDescent="0.25">
      <c r="G2026" s="42"/>
    </row>
    <row r="2027" spans="7:7" x14ac:dyDescent="0.25">
      <c r="G2027" s="42"/>
    </row>
    <row r="2028" spans="7:7" x14ac:dyDescent="0.25">
      <c r="G2028" s="42"/>
    </row>
    <row r="2029" spans="7:7" x14ac:dyDescent="0.25">
      <c r="G2029" s="42"/>
    </row>
    <row r="2030" spans="7:7" x14ac:dyDescent="0.25">
      <c r="G2030" s="42"/>
    </row>
    <row r="2031" spans="7:7" x14ac:dyDescent="0.25">
      <c r="G2031" s="42"/>
    </row>
    <row r="2032" spans="7:7" x14ac:dyDescent="0.25">
      <c r="G2032" s="42"/>
    </row>
    <row r="2033" spans="7:7" x14ac:dyDescent="0.25">
      <c r="G2033" s="42"/>
    </row>
    <row r="2034" spans="7:7" x14ac:dyDescent="0.25">
      <c r="G2034" s="42"/>
    </row>
    <row r="2035" spans="7:7" x14ac:dyDescent="0.25">
      <c r="G2035" s="42"/>
    </row>
    <row r="2036" spans="7:7" x14ac:dyDescent="0.25">
      <c r="G2036" s="42"/>
    </row>
    <row r="2037" spans="7:7" x14ac:dyDescent="0.25">
      <c r="G2037" s="42"/>
    </row>
    <row r="2038" spans="7:7" x14ac:dyDescent="0.25">
      <c r="G2038" s="42"/>
    </row>
    <row r="2039" spans="7:7" x14ac:dyDescent="0.25">
      <c r="G2039" s="42"/>
    </row>
    <row r="2040" spans="7:7" x14ac:dyDescent="0.25">
      <c r="G2040" s="42"/>
    </row>
    <row r="2041" spans="7:7" x14ac:dyDescent="0.25">
      <c r="G2041" s="42"/>
    </row>
    <row r="2042" spans="7:7" x14ac:dyDescent="0.25">
      <c r="G2042" s="42"/>
    </row>
    <row r="2043" spans="7:7" x14ac:dyDescent="0.25">
      <c r="G2043" s="42"/>
    </row>
    <row r="2044" spans="7:7" x14ac:dyDescent="0.25">
      <c r="G2044" s="42"/>
    </row>
    <row r="2045" spans="7:7" x14ac:dyDescent="0.25">
      <c r="G2045" s="42"/>
    </row>
    <row r="2046" spans="7:7" x14ac:dyDescent="0.25">
      <c r="G2046" s="42"/>
    </row>
    <row r="2047" spans="7:7" x14ac:dyDescent="0.25">
      <c r="G2047" s="42"/>
    </row>
    <row r="2048" spans="7:7" x14ac:dyDescent="0.25">
      <c r="G2048" s="42"/>
    </row>
    <row r="2049" spans="7:7" x14ac:dyDescent="0.25">
      <c r="G2049" s="42"/>
    </row>
    <row r="2050" spans="7:7" x14ac:dyDescent="0.25">
      <c r="G2050" s="42"/>
    </row>
    <row r="2051" spans="7:7" x14ac:dyDescent="0.25">
      <c r="G2051" s="42"/>
    </row>
    <row r="2052" spans="7:7" x14ac:dyDescent="0.25">
      <c r="G2052" s="42"/>
    </row>
    <row r="2053" spans="7:7" x14ac:dyDescent="0.25">
      <c r="G2053" s="42"/>
    </row>
    <row r="2054" spans="7:7" x14ac:dyDescent="0.25">
      <c r="G2054" s="42"/>
    </row>
    <row r="2055" spans="7:7" x14ac:dyDescent="0.25">
      <c r="G2055" s="42"/>
    </row>
    <row r="2056" spans="7:7" x14ac:dyDescent="0.25">
      <c r="G2056" s="42"/>
    </row>
    <row r="2057" spans="7:7" x14ac:dyDescent="0.25">
      <c r="G2057" s="42"/>
    </row>
    <row r="2058" spans="7:7" x14ac:dyDescent="0.25">
      <c r="G2058" s="42"/>
    </row>
    <row r="2059" spans="7:7" x14ac:dyDescent="0.25">
      <c r="G2059" s="42"/>
    </row>
    <row r="2060" spans="7:7" x14ac:dyDescent="0.25">
      <c r="G2060" s="42"/>
    </row>
    <row r="2061" spans="7:7" x14ac:dyDescent="0.25">
      <c r="G2061" s="42"/>
    </row>
    <row r="2062" spans="7:7" x14ac:dyDescent="0.25">
      <c r="G2062" s="42"/>
    </row>
    <row r="2063" spans="7:7" x14ac:dyDescent="0.25">
      <c r="G2063" s="42"/>
    </row>
    <row r="2064" spans="7:7" x14ac:dyDescent="0.25">
      <c r="G2064" s="42"/>
    </row>
    <row r="2065" spans="7:7" x14ac:dyDescent="0.25">
      <c r="G2065" s="42"/>
    </row>
    <row r="2066" spans="7:7" x14ac:dyDescent="0.25">
      <c r="G2066" s="42"/>
    </row>
    <row r="2067" spans="7:7" x14ac:dyDescent="0.25">
      <c r="G2067" s="42"/>
    </row>
    <row r="2068" spans="7:7" x14ac:dyDescent="0.25">
      <c r="G2068" s="42"/>
    </row>
    <row r="2069" spans="7:7" x14ac:dyDescent="0.25">
      <c r="G2069" s="42"/>
    </row>
    <row r="2070" spans="7:7" x14ac:dyDescent="0.25">
      <c r="G2070" s="42"/>
    </row>
    <row r="2071" spans="7:7" x14ac:dyDescent="0.25">
      <c r="G2071" s="42"/>
    </row>
    <row r="2072" spans="7:7" x14ac:dyDescent="0.25">
      <c r="G2072" s="42"/>
    </row>
    <row r="2073" spans="7:7" x14ac:dyDescent="0.25">
      <c r="G2073" s="42"/>
    </row>
    <row r="2074" spans="7:7" x14ac:dyDescent="0.25">
      <c r="G2074" s="42"/>
    </row>
    <row r="2075" spans="7:7" x14ac:dyDescent="0.25">
      <c r="G2075" s="42"/>
    </row>
    <row r="2076" spans="7:7" x14ac:dyDescent="0.25">
      <c r="G2076" s="42"/>
    </row>
    <row r="2077" spans="7:7" x14ac:dyDescent="0.25">
      <c r="G2077" s="42"/>
    </row>
    <row r="2078" spans="7:7" x14ac:dyDescent="0.25">
      <c r="G2078" s="42"/>
    </row>
    <row r="2079" spans="7:7" x14ac:dyDescent="0.25">
      <c r="G2079" s="42"/>
    </row>
    <row r="2080" spans="7:7" x14ac:dyDescent="0.25">
      <c r="G2080" s="42"/>
    </row>
    <row r="2081" spans="7:7" x14ac:dyDescent="0.25">
      <c r="G2081" s="42"/>
    </row>
    <row r="2082" spans="7:7" x14ac:dyDescent="0.25">
      <c r="G2082" s="42"/>
    </row>
    <row r="2083" spans="7:7" x14ac:dyDescent="0.25">
      <c r="G2083" s="42"/>
    </row>
    <row r="2084" spans="7:7" x14ac:dyDescent="0.25">
      <c r="G2084" s="42"/>
    </row>
    <row r="2085" spans="7:7" x14ac:dyDescent="0.25">
      <c r="G2085" s="42"/>
    </row>
    <row r="2086" spans="7:7" x14ac:dyDescent="0.25">
      <c r="G2086" s="42"/>
    </row>
    <row r="2087" spans="7:7" x14ac:dyDescent="0.25">
      <c r="G2087" s="42"/>
    </row>
    <row r="2088" spans="7:7" x14ac:dyDescent="0.25">
      <c r="G2088" s="42"/>
    </row>
    <row r="2089" spans="7:7" x14ac:dyDescent="0.25">
      <c r="G2089" s="42"/>
    </row>
    <row r="2090" spans="7:7" x14ac:dyDescent="0.25">
      <c r="G2090" s="42"/>
    </row>
    <row r="2091" spans="7:7" x14ac:dyDescent="0.25">
      <c r="G2091" s="42"/>
    </row>
    <row r="2092" spans="7:7" x14ac:dyDescent="0.25">
      <c r="G2092" s="42"/>
    </row>
    <row r="2093" spans="7:7" x14ac:dyDescent="0.25">
      <c r="G2093" s="42"/>
    </row>
    <row r="2094" spans="7:7" x14ac:dyDescent="0.25">
      <c r="G2094" s="42"/>
    </row>
    <row r="2095" spans="7:7" x14ac:dyDescent="0.25">
      <c r="G2095" s="42"/>
    </row>
    <row r="2096" spans="7:7" x14ac:dyDescent="0.25">
      <c r="G2096" s="42"/>
    </row>
    <row r="2097" spans="7:7" x14ac:dyDescent="0.25">
      <c r="G2097" s="42"/>
    </row>
    <row r="2098" spans="7:7" x14ac:dyDescent="0.25">
      <c r="G2098" s="42"/>
    </row>
    <row r="2099" spans="7:7" x14ac:dyDescent="0.25">
      <c r="G2099" s="42"/>
    </row>
    <row r="2100" spans="7:7" x14ac:dyDescent="0.25">
      <c r="G2100" s="42"/>
    </row>
    <row r="2101" spans="7:7" x14ac:dyDescent="0.25">
      <c r="G2101" s="42"/>
    </row>
    <row r="2102" spans="7:7" x14ac:dyDescent="0.25">
      <c r="G2102" s="42"/>
    </row>
    <row r="2103" spans="7:7" x14ac:dyDescent="0.25">
      <c r="G2103" s="42"/>
    </row>
    <row r="2104" spans="7:7" x14ac:dyDescent="0.25">
      <c r="G2104" s="42"/>
    </row>
    <row r="2105" spans="7:7" x14ac:dyDescent="0.25">
      <c r="G2105" s="42"/>
    </row>
    <row r="2106" spans="7:7" x14ac:dyDescent="0.25">
      <c r="G2106" s="42"/>
    </row>
    <row r="2107" spans="7:7" x14ac:dyDescent="0.25">
      <c r="G2107" s="42"/>
    </row>
    <row r="2108" spans="7:7" x14ac:dyDescent="0.25">
      <c r="G2108" s="42"/>
    </row>
    <row r="2109" spans="7:7" x14ac:dyDescent="0.25">
      <c r="G2109" s="42"/>
    </row>
    <row r="2110" spans="7:7" x14ac:dyDescent="0.25">
      <c r="G2110" s="42"/>
    </row>
    <row r="2111" spans="7:7" x14ac:dyDescent="0.25">
      <c r="G2111" s="42"/>
    </row>
    <row r="2112" spans="7:7" x14ac:dyDescent="0.25">
      <c r="G2112" s="42"/>
    </row>
    <row r="2113" spans="7:7" x14ac:dyDescent="0.25">
      <c r="G2113" s="42"/>
    </row>
    <row r="2114" spans="7:7" x14ac:dyDescent="0.25">
      <c r="G2114" s="42"/>
    </row>
    <row r="2115" spans="7:7" x14ac:dyDescent="0.25">
      <c r="G2115" s="42"/>
    </row>
    <row r="2116" spans="7:7" x14ac:dyDescent="0.25">
      <c r="G2116" s="42"/>
    </row>
    <row r="2117" spans="7:7" x14ac:dyDescent="0.25">
      <c r="G2117" s="42"/>
    </row>
    <row r="2118" spans="7:7" x14ac:dyDescent="0.25">
      <c r="G2118" s="42"/>
    </row>
    <row r="2119" spans="7:7" x14ac:dyDescent="0.25">
      <c r="G2119" s="42"/>
    </row>
    <row r="2120" spans="7:7" x14ac:dyDescent="0.25">
      <c r="G2120" s="42"/>
    </row>
    <row r="2121" spans="7:7" x14ac:dyDescent="0.25">
      <c r="G2121" s="42"/>
    </row>
    <row r="2122" spans="7:7" x14ac:dyDescent="0.25">
      <c r="G2122" s="42"/>
    </row>
    <row r="2123" spans="7:7" x14ac:dyDescent="0.25">
      <c r="G2123" s="42"/>
    </row>
    <row r="2124" spans="7:7" x14ac:dyDescent="0.25">
      <c r="G2124" s="42"/>
    </row>
    <row r="2125" spans="7:7" x14ac:dyDescent="0.25">
      <c r="G2125" s="42"/>
    </row>
    <row r="2126" spans="7:7" x14ac:dyDescent="0.25">
      <c r="G2126" s="42"/>
    </row>
    <row r="2127" spans="7:7" x14ac:dyDescent="0.25">
      <c r="G2127" s="42"/>
    </row>
    <row r="2128" spans="7:7" x14ac:dyDescent="0.25">
      <c r="G2128" s="42"/>
    </row>
    <row r="2129" spans="7:7" x14ac:dyDescent="0.25">
      <c r="G2129" s="42"/>
    </row>
    <row r="2130" spans="7:7" x14ac:dyDescent="0.25">
      <c r="G2130" s="42"/>
    </row>
    <row r="2131" spans="7:7" x14ac:dyDescent="0.25">
      <c r="G2131" s="42"/>
    </row>
    <row r="2132" spans="7:7" x14ac:dyDescent="0.25">
      <c r="G2132" s="42"/>
    </row>
    <row r="2133" spans="7:7" x14ac:dyDescent="0.25">
      <c r="G2133" s="42"/>
    </row>
    <row r="2134" spans="7:7" x14ac:dyDescent="0.25">
      <c r="G2134" s="42"/>
    </row>
    <row r="2135" spans="7:7" x14ac:dyDescent="0.25">
      <c r="G2135" s="42"/>
    </row>
    <row r="2136" spans="7:7" x14ac:dyDescent="0.25">
      <c r="G2136" s="42"/>
    </row>
    <row r="2137" spans="7:7" x14ac:dyDescent="0.25">
      <c r="G2137" s="42"/>
    </row>
    <row r="2138" spans="7:7" x14ac:dyDescent="0.25">
      <c r="G2138" s="42"/>
    </row>
    <row r="2139" spans="7:7" x14ac:dyDescent="0.25">
      <c r="G2139" s="42"/>
    </row>
    <row r="2140" spans="7:7" x14ac:dyDescent="0.25">
      <c r="G2140" s="42"/>
    </row>
    <row r="2141" spans="7:7" x14ac:dyDescent="0.25">
      <c r="G2141" s="42"/>
    </row>
    <row r="2142" spans="7:7" x14ac:dyDescent="0.25">
      <c r="G2142" s="42"/>
    </row>
    <row r="2143" spans="7:7" x14ac:dyDescent="0.25">
      <c r="G2143" s="42"/>
    </row>
    <row r="2144" spans="7:7" x14ac:dyDescent="0.25">
      <c r="G2144" s="42"/>
    </row>
    <row r="2145" spans="7:7" x14ac:dyDescent="0.25">
      <c r="G2145" s="42"/>
    </row>
    <row r="2146" spans="7:7" x14ac:dyDescent="0.25">
      <c r="G2146" s="42"/>
    </row>
    <row r="2147" spans="7:7" x14ac:dyDescent="0.25">
      <c r="G2147" s="42"/>
    </row>
    <row r="2148" spans="7:7" x14ac:dyDescent="0.25">
      <c r="G2148" s="42"/>
    </row>
    <row r="2149" spans="7:7" x14ac:dyDescent="0.25">
      <c r="G2149" s="42"/>
    </row>
    <row r="2150" spans="7:7" x14ac:dyDescent="0.25">
      <c r="G2150" s="42"/>
    </row>
    <row r="2151" spans="7:7" x14ac:dyDescent="0.25">
      <c r="G2151" s="42"/>
    </row>
    <row r="2152" spans="7:7" x14ac:dyDescent="0.25">
      <c r="G2152" s="42"/>
    </row>
    <row r="2153" spans="7:7" x14ac:dyDescent="0.25">
      <c r="G2153" s="42"/>
    </row>
    <row r="2154" spans="7:7" x14ac:dyDescent="0.25">
      <c r="G2154" s="42"/>
    </row>
    <row r="2155" spans="7:7" x14ac:dyDescent="0.25">
      <c r="G2155" s="42"/>
    </row>
    <row r="2156" spans="7:7" x14ac:dyDescent="0.25">
      <c r="G2156" s="42"/>
    </row>
    <row r="2157" spans="7:7" x14ac:dyDescent="0.25">
      <c r="G2157" s="42"/>
    </row>
    <row r="2158" spans="7:7" x14ac:dyDescent="0.25">
      <c r="G2158" s="42"/>
    </row>
    <row r="2159" spans="7:7" x14ac:dyDescent="0.25">
      <c r="G2159" s="42"/>
    </row>
    <row r="2160" spans="7:7" x14ac:dyDescent="0.25">
      <c r="G2160" s="42"/>
    </row>
    <row r="2161" spans="5:7" x14ac:dyDescent="0.25">
      <c r="G2161" s="42"/>
    </row>
    <row r="2162" spans="5:7" x14ac:dyDescent="0.25">
      <c r="E2162" s="40"/>
      <c r="G2162" s="42"/>
    </row>
    <row r="2163" spans="5:7" x14ac:dyDescent="0.25">
      <c r="G2163" s="42"/>
    </row>
    <row r="2164" spans="5:7" x14ac:dyDescent="0.25">
      <c r="G2164" s="42"/>
    </row>
    <row r="2165" spans="5:7" x14ac:dyDescent="0.25">
      <c r="G2165" s="42"/>
    </row>
    <row r="2166" spans="5:7" x14ac:dyDescent="0.25">
      <c r="G2166" s="42"/>
    </row>
    <row r="2167" spans="5:7" x14ac:dyDescent="0.25">
      <c r="G2167" s="42"/>
    </row>
    <row r="2168" spans="5:7" x14ac:dyDescent="0.25">
      <c r="G2168" s="42"/>
    </row>
    <row r="2169" spans="5:7" x14ac:dyDescent="0.25">
      <c r="G2169" s="42"/>
    </row>
    <row r="2170" spans="5:7" x14ac:dyDescent="0.25">
      <c r="G2170" s="42"/>
    </row>
    <row r="2171" spans="5:7" x14ac:dyDescent="0.25">
      <c r="G2171" s="42"/>
    </row>
    <row r="2172" spans="5:7" x14ac:dyDescent="0.25">
      <c r="G2172" s="42"/>
    </row>
    <row r="2173" spans="5:7" x14ac:dyDescent="0.25">
      <c r="G2173" s="42"/>
    </row>
    <row r="2174" spans="5:7" x14ac:dyDescent="0.25">
      <c r="G2174" s="42"/>
    </row>
    <row r="2175" spans="5:7" x14ac:dyDescent="0.25">
      <c r="G2175" s="42"/>
    </row>
    <row r="2176" spans="5:7" x14ac:dyDescent="0.25">
      <c r="G2176" s="42"/>
    </row>
    <row r="2177" spans="7:7" x14ac:dyDescent="0.25">
      <c r="G2177" s="42"/>
    </row>
    <row r="2178" spans="7:7" x14ac:dyDescent="0.25">
      <c r="G2178" s="42"/>
    </row>
    <row r="2179" spans="7:7" x14ac:dyDescent="0.25">
      <c r="G2179" s="42"/>
    </row>
    <row r="2180" spans="7:7" x14ac:dyDescent="0.25">
      <c r="G2180" s="42"/>
    </row>
    <row r="2181" spans="7:7" x14ac:dyDescent="0.25">
      <c r="G2181" s="42"/>
    </row>
    <row r="2182" spans="7:7" x14ac:dyDescent="0.25">
      <c r="G2182" s="42"/>
    </row>
    <row r="2183" spans="7:7" x14ac:dyDescent="0.25">
      <c r="G2183" s="42"/>
    </row>
    <row r="2184" spans="7:7" x14ac:dyDescent="0.25">
      <c r="G2184" s="42"/>
    </row>
    <row r="2185" spans="7:7" x14ac:dyDescent="0.25">
      <c r="G2185" s="42"/>
    </row>
    <row r="2186" spans="7:7" x14ac:dyDescent="0.25">
      <c r="G2186" s="42"/>
    </row>
    <row r="2187" spans="7:7" x14ac:dyDescent="0.25">
      <c r="G2187" s="42"/>
    </row>
    <row r="2188" spans="7:7" x14ac:dyDescent="0.25">
      <c r="G2188" s="42"/>
    </row>
    <row r="2189" spans="7:7" x14ac:dyDescent="0.25">
      <c r="G2189" s="42"/>
    </row>
    <row r="2190" spans="7:7" x14ac:dyDescent="0.25">
      <c r="G2190" s="42"/>
    </row>
    <row r="2191" spans="7:7" x14ac:dyDescent="0.25">
      <c r="G2191" s="42"/>
    </row>
    <row r="2192" spans="7:7" x14ac:dyDescent="0.25">
      <c r="G2192" s="42"/>
    </row>
    <row r="2193" spans="7:7" x14ac:dyDescent="0.25">
      <c r="G2193" s="42"/>
    </row>
    <row r="2194" spans="7:7" x14ac:dyDescent="0.25">
      <c r="G2194" s="42"/>
    </row>
    <row r="2195" spans="7:7" x14ac:dyDescent="0.25">
      <c r="G2195" s="42"/>
    </row>
    <row r="2196" spans="7:7" x14ac:dyDescent="0.25">
      <c r="G2196" s="42"/>
    </row>
    <row r="2197" spans="7:7" x14ac:dyDescent="0.25">
      <c r="G2197" s="42"/>
    </row>
    <row r="2198" spans="7:7" x14ac:dyDescent="0.25">
      <c r="G2198" s="42"/>
    </row>
    <row r="2199" spans="7:7" x14ac:dyDescent="0.25">
      <c r="G2199" s="42"/>
    </row>
    <row r="2200" spans="7:7" x14ac:dyDescent="0.25">
      <c r="G2200" s="42"/>
    </row>
    <row r="2201" spans="7:7" x14ac:dyDescent="0.25">
      <c r="G2201" s="42"/>
    </row>
    <row r="2202" spans="7:7" x14ac:dyDescent="0.25">
      <c r="G2202" s="42"/>
    </row>
    <row r="2203" spans="7:7" x14ac:dyDescent="0.25">
      <c r="G2203" s="42"/>
    </row>
    <row r="2204" spans="7:7" x14ac:dyDescent="0.25">
      <c r="G2204" s="42"/>
    </row>
    <row r="2205" spans="7:7" x14ac:dyDescent="0.25">
      <c r="G2205" s="42"/>
    </row>
    <row r="2206" spans="7:7" x14ac:dyDescent="0.25">
      <c r="G2206" s="42"/>
    </row>
    <row r="2207" spans="7:7" x14ac:dyDescent="0.25">
      <c r="G2207" s="42"/>
    </row>
    <row r="2208" spans="7:7" x14ac:dyDescent="0.25">
      <c r="G2208" s="42"/>
    </row>
    <row r="2209" spans="7:7" x14ac:dyDescent="0.25">
      <c r="G2209" s="42"/>
    </row>
    <row r="2210" spans="7:7" x14ac:dyDescent="0.25">
      <c r="G2210" s="42"/>
    </row>
    <row r="2211" spans="7:7" x14ac:dyDescent="0.25">
      <c r="G2211" s="42"/>
    </row>
    <row r="2212" spans="7:7" x14ac:dyDescent="0.25">
      <c r="G2212" s="42"/>
    </row>
    <row r="2213" spans="7:7" x14ac:dyDescent="0.25">
      <c r="G2213" s="42"/>
    </row>
    <row r="2214" spans="7:7" x14ac:dyDescent="0.25">
      <c r="G2214" s="42"/>
    </row>
    <row r="2215" spans="7:7" x14ac:dyDescent="0.25">
      <c r="G2215" s="42"/>
    </row>
    <row r="2216" spans="7:7" x14ac:dyDescent="0.25">
      <c r="G2216" s="42"/>
    </row>
    <row r="2217" spans="7:7" x14ac:dyDescent="0.25">
      <c r="G2217" s="42"/>
    </row>
    <row r="2218" spans="7:7" x14ac:dyDescent="0.25">
      <c r="G2218" s="42"/>
    </row>
    <row r="2219" spans="7:7" x14ac:dyDescent="0.25">
      <c r="G2219" s="42"/>
    </row>
    <row r="2220" spans="7:7" x14ac:dyDescent="0.25">
      <c r="G2220" s="42"/>
    </row>
    <row r="2221" spans="7:7" x14ac:dyDescent="0.25">
      <c r="G2221" s="42"/>
    </row>
    <row r="2222" spans="7:7" x14ac:dyDescent="0.25">
      <c r="G2222" s="42"/>
    </row>
    <row r="2223" spans="7:7" x14ac:dyDescent="0.25">
      <c r="G2223" s="42"/>
    </row>
    <row r="2224" spans="7:7" x14ac:dyDescent="0.25">
      <c r="G2224" s="42"/>
    </row>
    <row r="2225" spans="7:7" x14ac:dyDescent="0.25">
      <c r="G2225" s="42"/>
    </row>
    <row r="2226" spans="7:7" x14ac:dyDescent="0.25">
      <c r="G2226" s="42"/>
    </row>
    <row r="2227" spans="7:7" x14ac:dyDescent="0.25">
      <c r="G2227" s="42"/>
    </row>
    <row r="2228" spans="7:7" x14ac:dyDescent="0.25">
      <c r="G2228" s="42"/>
    </row>
    <row r="2229" spans="7:7" x14ac:dyDescent="0.25">
      <c r="G2229" s="42"/>
    </row>
    <row r="2230" spans="7:7" x14ac:dyDescent="0.25">
      <c r="G2230" s="42"/>
    </row>
    <row r="2231" spans="7:7" x14ac:dyDescent="0.25">
      <c r="G2231" s="42"/>
    </row>
    <row r="2232" spans="7:7" x14ac:dyDescent="0.25">
      <c r="G2232" s="42"/>
    </row>
    <row r="2233" spans="7:7" x14ac:dyDescent="0.25">
      <c r="G2233" s="42"/>
    </row>
    <row r="2234" spans="7:7" x14ac:dyDescent="0.25">
      <c r="G2234" s="42"/>
    </row>
    <row r="2235" spans="7:7" x14ac:dyDescent="0.25">
      <c r="G2235" s="42"/>
    </row>
    <row r="2236" spans="7:7" x14ac:dyDescent="0.25">
      <c r="G2236" s="42"/>
    </row>
    <row r="2237" spans="7:7" x14ac:dyDescent="0.25">
      <c r="G2237" s="42"/>
    </row>
    <row r="2238" spans="7:7" x14ac:dyDescent="0.25">
      <c r="G2238" s="42"/>
    </row>
    <row r="2239" spans="7:7" x14ac:dyDescent="0.25">
      <c r="G2239" s="42"/>
    </row>
    <row r="2240" spans="7:7" x14ac:dyDescent="0.25">
      <c r="G2240" s="42"/>
    </row>
    <row r="2241" spans="7:7" x14ac:dyDescent="0.25">
      <c r="G2241" s="42"/>
    </row>
    <row r="2242" spans="7:7" x14ac:dyDescent="0.25">
      <c r="G2242" s="42"/>
    </row>
    <row r="2243" spans="7:7" x14ac:dyDescent="0.25">
      <c r="G2243" s="42"/>
    </row>
    <row r="2244" spans="7:7" x14ac:dyDescent="0.25">
      <c r="G2244" s="42"/>
    </row>
    <row r="2245" spans="7:7" x14ac:dyDescent="0.25">
      <c r="G2245" s="42"/>
    </row>
    <row r="2246" spans="7:7" x14ac:dyDescent="0.25">
      <c r="G2246" s="42"/>
    </row>
    <row r="2247" spans="7:7" x14ac:dyDescent="0.25">
      <c r="G2247" s="42"/>
    </row>
    <row r="2248" spans="7:7" x14ac:dyDescent="0.25">
      <c r="G2248" s="42"/>
    </row>
    <row r="2249" spans="7:7" x14ac:dyDescent="0.25">
      <c r="G2249" s="42"/>
    </row>
    <row r="2250" spans="7:7" x14ac:dyDescent="0.25">
      <c r="G2250" s="42"/>
    </row>
    <row r="2251" spans="7:7" x14ac:dyDescent="0.25">
      <c r="G2251" s="42"/>
    </row>
    <row r="2252" spans="7:7" x14ac:dyDescent="0.25">
      <c r="G2252" s="42"/>
    </row>
    <row r="2253" spans="7:7" x14ac:dyDescent="0.25">
      <c r="G2253" s="42"/>
    </row>
    <row r="2254" spans="7:7" x14ac:dyDescent="0.25">
      <c r="G2254" s="42"/>
    </row>
    <row r="2255" spans="7:7" x14ac:dyDescent="0.25">
      <c r="G2255" s="42"/>
    </row>
    <row r="2256" spans="7:7" x14ac:dyDescent="0.25">
      <c r="G2256" s="42"/>
    </row>
    <row r="2257" spans="7:7" x14ac:dyDescent="0.25">
      <c r="G2257" s="42"/>
    </row>
    <row r="2258" spans="7:7" x14ac:dyDescent="0.25">
      <c r="G2258" s="42"/>
    </row>
    <row r="2259" spans="7:7" x14ac:dyDescent="0.25">
      <c r="G2259" s="42"/>
    </row>
    <row r="2260" spans="7:7" x14ac:dyDescent="0.25">
      <c r="G2260" s="42"/>
    </row>
    <row r="2261" spans="7:7" x14ac:dyDescent="0.25">
      <c r="G2261" s="42"/>
    </row>
    <row r="2262" spans="7:7" x14ac:dyDescent="0.25">
      <c r="G2262" s="42"/>
    </row>
    <row r="2263" spans="7:7" x14ac:dyDescent="0.25">
      <c r="G2263" s="42"/>
    </row>
    <row r="2264" spans="7:7" x14ac:dyDescent="0.25">
      <c r="G2264" s="42"/>
    </row>
    <row r="2265" spans="7:7" x14ac:dyDescent="0.25">
      <c r="G2265" s="42"/>
    </row>
    <row r="2266" spans="7:7" x14ac:dyDescent="0.25">
      <c r="G2266" s="42"/>
    </row>
    <row r="2267" spans="7:7" x14ac:dyDescent="0.25">
      <c r="G2267" s="42"/>
    </row>
    <row r="2268" spans="7:7" x14ac:dyDescent="0.25">
      <c r="G2268" s="42"/>
    </row>
    <row r="2269" spans="7:7" x14ac:dyDescent="0.25">
      <c r="G2269" s="42"/>
    </row>
    <row r="2270" spans="7:7" x14ac:dyDescent="0.25">
      <c r="G2270" s="42"/>
    </row>
    <row r="2271" spans="7:7" x14ac:dyDescent="0.25">
      <c r="G2271" s="42"/>
    </row>
    <row r="2272" spans="7:7" x14ac:dyDescent="0.25">
      <c r="G2272" s="42"/>
    </row>
    <row r="2273" spans="7:7" x14ac:dyDescent="0.25">
      <c r="G2273" s="42"/>
    </row>
    <row r="2274" spans="7:7" x14ac:dyDescent="0.25">
      <c r="G2274" s="42"/>
    </row>
    <row r="2275" spans="7:7" x14ac:dyDescent="0.25">
      <c r="G2275" s="42"/>
    </row>
    <row r="2276" spans="7:7" x14ac:dyDescent="0.25">
      <c r="G2276" s="42"/>
    </row>
    <row r="2277" spans="7:7" x14ac:dyDescent="0.25">
      <c r="G2277" s="42"/>
    </row>
    <row r="2278" spans="7:7" x14ac:dyDescent="0.25">
      <c r="G2278" s="42"/>
    </row>
    <row r="2279" spans="7:7" x14ac:dyDescent="0.25">
      <c r="G2279" s="42"/>
    </row>
    <row r="2280" spans="7:7" x14ac:dyDescent="0.25">
      <c r="G2280" s="42"/>
    </row>
    <row r="2281" spans="7:7" x14ac:dyDescent="0.25">
      <c r="G2281" s="42"/>
    </row>
    <row r="2282" spans="7:7" x14ac:dyDescent="0.25">
      <c r="G2282" s="42"/>
    </row>
    <row r="2283" spans="7:7" x14ac:dyDescent="0.25">
      <c r="G2283" s="42"/>
    </row>
    <row r="2284" spans="7:7" x14ac:dyDescent="0.25">
      <c r="G2284" s="42"/>
    </row>
    <row r="2285" spans="7:7" x14ac:dyDescent="0.25">
      <c r="G2285" s="42"/>
    </row>
    <row r="2286" spans="7:7" x14ac:dyDescent="0.25">
      <c r="G2286" s="42"/>
    </row>
    <row r="2287" spans="7:7" x14ac:dyDescent="0.25">
      <c r="G2287" s="42"/>
    </row>
    <row r="2288" spans="7:7" x14ac:dyDescent="0.25">
      <c r="G2288" s="42"/>
    </row>
    <row r="2289" spans="7:7" x14ac:dyDescent="0.25">
      <c r="G2289" s="42"/>
    </row>
    <row r="2290" spans="7:7" x14ac:dyDescent="0.25">
      <c r="G2290" s="42"/>
    </row>
    <row r="2291" spans="7:7" x14ac:dyDescent="0.25">
      <c r="G2291" s="42"/>
    </row>
    <row r="2292" spans="7:7" x14ac:dyDescent="0.25">
      <c r="G2292" s="42"/>
    </row>
    <row r="2293" spans="7:7" x14ac:dyDescent="0.25">
      <c r="G2293" s="42"/>
    </row>
    <row r="2294" spans="7:7" x14ac:dyDescent="0.25">
      <c r="G2294" s="42"/>
    </row>
    <row r="2295" spans="7:7" x14ac:dyDescent="0.25">
      <c r="G2295" s="42"/>
    </row>
    <row r="2296" spans="7:7" x14ac:dyDescent="0.25">
      <c r="G2296" s="42"/>
    </row>
    <row r="2297" spans="7:7" x14ac:dyDescent="0.25">
      <c r="G2297" s="42"/>
    </row>
    <row r="2298" spans="7:7" x14ac:dyDescent="0.25">
      <c r="G2298" s="42"/>
    </row>
    <row r="2299" spans="7:7" x14ac:dyDescent="0.25">
      <c r="G2299" s="42"/>
    </row>
    <row r="2300" spans="7:7" x14ac:dyDescent="0.25">
      <c r="G2300" s="42"/>
    </row>
    <row r="2301" spans="7:7" x14ac:dyDescent="0.25">
      <c r="G2301" s="42"/>
    </row>
    <row r="2302" spans="7:7" x14ac:dyDescent="0.25">
      <c r="G2302" s="42"/>
    </row>
    <row r="2303" spans="7:7" x14ac:dyDescent="0.25">
      <c r="G2303" s="42"/>
    </row>
    <row r="2304" spans="7:7" x14ac:dyDescent="0.25">
      <c r="G2304" s="42"/>
    </row>
    <row r="2305" spans="7:7" x14ac:dyDescent="0.25">
      <c r="G2305" s="42"/>
    </row>
    <row r="2306" spans="7:7" x14ac:dyDescent="0.25">
      <c r="G2306" s="42"/>
    </row>
    <row r="2307" spans="7:7" x14ac:dyDescent="0.25">
      <c r="G2307" s="42"/>
    </row>
    <row r="2308" spans="7:7" x14ac:dyDescent="0.25">
      <c r="G2308" s="42"/>
    </row>
    <row r="2309" spans="7:7" x14ac:dyDescent="0.25">
      <c r="G2309" s="42"/>
    </row>
    <row r="2310" spans="7:7" x14ac:dyDescent="0.25">
      <c r="G2310" s="42"/>
    </row>
    <row r="2311" spans="7:7" x14ac:dyDescent="0.25">
      <c r="G2311" s="42"/>
    </row>
    <row r="2312" spans="7:7" x14ac:dyDescent="0.25">
      <c r="G2312" s="42"/>
    </row>
    <row r="2313" spans="7:7" x14ac:dyDescent="0.25">
      <c r="G2313" s="42"/>
    </row>
    <row r="2314" spans="7:7" x14ac:dyDescent="0.25">
      <c r="G2314" s="42"/>
    </row>
    <row r="2315" spans="7:7" x14ac:dyDescent="0.25">
      <c r="G2315" s="42"/>
    </row>
    <row r="2316" spans="7:7" x14ac:dyDescent="0.25">
      <c r="G2316" s="42"/>
    </row>
    <row r="2317" spans="7:7" x14ac:dyDescent="0.25">
      <c r="G2317" s="42"/>
    </row>
    <row r="2318" spans="7:7" x14ac:dyDescent="0.25">
      <c r="G2318" s="42"/>
    </row>
    <row r="2319" spans="7:7" x14ac:dyDescent="0.25">
      <c r="G2319" s="42"/>
    </row>
    <row r="2320" spans="7:7" x14ac:dyDescent="0.25">
      <c r="G2320" s="42"/>
    </row>
    <row r="2321" spans="7:7" x14ac:dyDescent="0.25">
      <c r="G2321" s="42"/>
    </row>
    <row r="2322" spans="7:7" x14ac:dyDescent="0.25">
      <c r="G2322" s="42"/>
    </row>
    <row r="2323" spans="7:7" x14ac:dyDescent="0.25">
      <c r="G2323" s="42"/>
    </row>
    <row r="2324" spans="7:7" x14ac:dyDescent="0.25">
      <c r="G2324" s="42"/>
    </row>
    <row r="2325" spans="7:7" x14ac:dyDescent="0.25">
      <c r="G2325" s="42"/>
    </row>
    <row r="2326" spans="7:7" x14ac:dyDescent="0.25">
      <c r="G2326" s="42"/>
    </row>
    <row r="2327" spans="7:7" x14ac:dyDescent="0.25">
      <c r="G2327" s="42"/>
    </row>
    <row r="2328" spans="7:7" x14ac:dyDescent="0.25">
      <c r="G2328" s="42"/>
    </row>
    <row r="2329" spans="7:7" x14ac:dyDescent="0.25">
      <c r="G2329" s="42"/>
    </row>
    <row r="2330" spans="7:7" x14ac:dyDescent="0.25">
      <c r="G2330" s="42"/>
    </row>
    <row r="2331" spans="7:7" x14ac:dyDescent="0.25">
      <c r="G2331" s="42"/>
    </row>
    <row r="2332" spans="7:7" x14ac:dyDescent="0.25">
      <c r="G2332" s="42"/>
    </row>
    <row r="2333" spans="7:7" x14ac:dyDescent="0.25">
      <c r="G2333" s="42"/>
    </row>
    <row r="2334" spans="7:7" x14ac:dyDescent="0.25">
      <c r="G2334" s="42"/>
    </row>
    <row r="2335" spans="7:7" x14ac:dyDescent="0.25">
      <c r="G2335" s="42"/>
    </row>
    <row r="2336" spans="7:7" x14ac:dyDescent="0.25">
      <c r="G2336" s="42"/>
    </row>
    <row r="2337" spans="7:7" x14ac:dyDescent="0.25">
      <c r="G2337" s="42"/>
    </row>
    <row r="2338" spans="7:7" x14ac:dyDescent="0.25">
      <c r="G2338" s="42"/>
    </row>
    <row r="2339" spans="7:7" x14ac:dyDescent="0.25">
      <c r="G2339" s="42"/>
    </row>
    <row r="2340" spans="7:7" x14ac:dyDescent="0.25">
      <c r="G2340" s="42"/>
    </row>
    <row r="2341" spans="7:7" x14ac:dyDescent="0.25">
      <c r="G2341" s="42"/>
    </row>
    <row r="2342" spans="7:7" x14ac:dyDescent="0.25">
      <c r="G2342" s="42"/>
    </row>
    <row r="2343" spans="7:7" x14ac:dyDescent="0.25">
      <c r="G2343" s="42"/>
    </row>
    <row r="2344" spans="7:7" x14ac:dyDescent="0.25">
      <c r="G2344" s="42"/>
    </row>
    <row r="2345" spans="7:7" x14ac:dyDescent="0.25">
      <c r="G2345" s="42"/>
    </row>
    <row r="2346" spans="7:7" x14ac:dyDescent="0.25">
      <c r="G2346" s="42"/>
    </row>
    <row r="2347" spans="7:7" x14ac:dyDescent="0.25">
      <c r="G2347" s="42"/>
    </row>
    <row r="2348" spans="7:7" x14ac:dyDescent="0.25">
      <c r="G2348" s="42"/>
    </row>
    <row r="2349" spans="7:7" x14ac:dyDescent="0.25">
      <c r="G2349" s="42"/>
    </row>
    <row r="2350" spans="7:7" x14ac:dyDescent="0.25">
      <c r="G2350" s="42"/>
    </row>
    <row r="2351" spans="7:7" x14ac:dyDescent="0.25">
      <c r="G2351" s="42"/>
    </row>
    <row r="2352" spans="7:7" x14ac:dyDescent="0.25">
      <c r="G2352" s="42"/>
    </row>
    <row r="2353" spans="7:7" x14ac:dyDescent="0.25">
      <c r="G2353" s="42"/>
    </row>
    <row r="2354" spans="7:7" x14ac:dyDescent="0.25">
      <c r="G2354" s="42"/>
    </row>
    <row r="2355" spans="7:7" x14ac:dyDescent="0.25">
      <c r="G2355" s="42"/>
    </row>
    <row r="2356" spans="7:7" x14ac:dyDescent="0.25">
      <c r="G2356" s="42"/>
    </row>
    <row r="2357" spans="7:7" x14ac:dyDescent="0.25">
      <c r="G2357" s="42"/>
    </row>
    <row r="2358" spans="7:7" x14ac:dyDescent="0.25">
      <c r="G2358" s="42"/>
    </row>
    <row r="2359" spans="7:7" x14ac:dyDescent="0.25">
      <c r="G2359" s="42"/>
    </row>
    <row r="2360" spans="7:7" x14ac:dyDescent="0.25">
      <c r="G2360" s="42"/>
    </row>
    <row r="2361" spans="7:7" x14ac:dyDescent="0.25">
      <c r="G2361" s="42"/>
    </row>
    <row r="2362" spans="7:7" x14ac:dyDescent="0.25">
      <c r="G2362" s="42"/>
    </row>
    <row r="2363" spans="7:7" x14ac:dyDescent="0.25">
      <c r="G2363" s="42"/>
    </row>
    <row r="2364" spans="7:7" x14ac:dyDescent="0.25">
      <c r="G2364" s="42"/>
    </row>
    <row r="2365" spans="7:7" x14ac:dyDescent="0.25">
      <c r="G2365" s="42"/>
    </row>
    <row r="2366" spans="7:7" x14ac:dyDescent="0.25">
      <c r="G2366" s="42"/>
    </row>
    <row r="2367" spans="7:7" x14ac:dyDescent="0.25">
      <c r="G2367" s="42"/>
    </row>
    <row r="2368" spans="7:7" x14ac:dyDescent="0.25">
      <c r="G2368" s="42"/>
    </row>
    <row r="2369" spans="7:7" x14ac:dyDescent="0.25">
      <c r="G2369" s="42"/>
    </row>
    <row r="2370" spans="7:7" x14ac:dyDescent="0.25">
      <c r="G2370" s="42"/>
    </row>
    <row r="2371" spans="7:7" x14ac:dyDescent="0.25">
      <c r="G2371" s="42"/>
    </row>
    <row r="2372" spans="7:7" x14ac:dyDescent="0.25">
      <c r="G2372" s="42"/>
    </row>
    <row r="2373" spans="7:7" x14ac:dyDescent="0.25">
      <c r="G2373" s="42"/>
    </row>
    <row r="2374" spans="7:7" x14ac:dyDescent="0.25">
      <c r="G2374" s="42"/>
    </row>
    <row r="2375" spans="7:7" x14ac:dyDescent="0.25">
      <c r="G2375" s="42"/>
    </row>
    <row r="2376" spans="7:7" x14ac:dyDescent="0.25">
      <c r="G2376" s="42"/>
    </row>
    <row r="2377" spans="7:7" x14ac:dyDescent="0.25">
      <c r="G2377" s="42"/>
    </row>
    <row r="2378" spans="7:7" x14ac:dyDescent="0.25">
      <c r="G2378" s="42"/>
    </row>
    <row r="2379" spans="7:7" x14ac:dyDescent="0.25">
      <c r="G2379" s="42"/>
    </row>
    <row r="2380" spans="7:7" x14ac:dyDescent="0.25">
      <c r="G2380" s="42"/>
    </row>
    <row r="2381" spans="7:7" x14ac:dyDescent="0.25">
      <c r="G2381" s="42"/>
    </row>
    <row r="2382" spans="7:7" x14ac:dyDescent="0.25">
      <c r="G2382" s="42"/>
    </row>
    <row r="2383" spans="7:7" x14ac:dyDescent="0.25">
      <c r="G2383" s="42"/>
    </row>
    <row r="2384" spans="7:7" x14ac:dyDescent="0.25">
      <c r="G2384" s="42"/>
    </row>
    <row r="2385" spans="7:7" x14ac:dyDescent="0.25">
      <c r="G2385" s="42"/>
    </row>
    <row r="2386" spans="7:7" x14ac:dyDescent="0.25">
      <c r="G2386" s="42"/>
    </row>
    <row r="2387" spans="7:7" x14ac:dyDescent="0.25">
      <c r="G2387" s="42"/>
    </row>
    <row r="2388" spans="7:7" x14ac:dyDescent="0.25">
      <c r="G2388" s="42"/>
    </row>
    <row r="2389" spans="7:7" x14ac:dyDescent="0.25">
      <c r="G2389" s="42"/>
    </row>
    <row r="2390" spans="7:7" x14ac:dyDescent="0.25">
      <c r="G2390" s="42"/>
    </row>
    <row r="2391" spans="7:7" x14ac:dyDescent="0.25">
      <c r="G2391" s="42"/>
    </row>
    <row r="2392" spans="7:7" x14ac:dyDescent="0.25">
      <c r="G2392" s="42"/>
    </row>
    <row r="2393" spans="7:7" x14ac:dyDescent="0.25">
      <c r="G2393" s="42"/>
    </row>
    <row r="2394" spans="7:7" x14ac:dyDescent="0.25">
      <c r="G2394" s="42"/>
    </row>
    <row r="2395" spans="7:7" x14ac:dyDescent="0.25">
      <c r="G2395" s="42"/>
    </row>
    <row r="2396" spans="7:7" x14ac:dyDescent="0.25">
      <c r="G2396" s="42"/>
    </row>
    <row r="2397" spans="7:7" x14ac:dyDescent="0.25">
      <c r="G2397" s="42"/>
    </row>
    <row r="2398" spans="7:7" x14ac:dyDescent="0.25">
      <c r="G2398" s="42"/>
    </row>
    <row r="2399" spans="7:7" x14ac:dyDescent="0.25">
      <c r="G2399" s="42"/>
    </row>
    <row r="2400" spans="7:7" x14ac:dyDescent="0.25">
      <c r="G2400" s="42"/>
    </row>
    <row r="2401" spans="7:7" x14ac:dyDescent="0.25">
      <c r="G2401" s="42"/>
    </row>
    <row r="2402" spans="7:7" x14ac:dyDescent="0.25">
      <c r="G2402" s="42"/>
    </row>
    <row r="2403" spans="7:7" x14ac:dyDescent="0.25">
      <c r="G2403" s="42"/>
    </row>
    <row r="2404" spans="7:7" x14ac:dyDescent="0.25">
      <c r="G2404" s="42"/>
    </row>
    <row r="2405" spans="7:7" x14ac:dyDescent="0.25">
      <c r="G2405" s="42"/>
    </row>
    <row r="2406" spans="7:7" x14ac:dyDescent="0.25">
      <c r="G2406" s="42"/>
    </row>
    <row r="2407" spans="7:7" x14ac:dyDescent="0.25">
      <c r="G2407" s="42"/>
    </row>
    <row r="2408" spans="7:7" x14ac:dyDescent="0.25">
      <c r="G2408" s="42"/>
    </row>
    <row r="2409" spans="7:7" x14ac:dyDescent="0.25">
      <c r="G2409" s="42"/>
    </row>
    <row r="2410" spans="7:7" x14ac:dyDescent="0.25">
      <c r="G2410" s="42"/>
    </row>
    <row r="2411" spans="7:7" x14ac:dyDescent="0.25">
      <c r="G2411" s="42"/>
    </row>
    <row r="2412" spans="7:7" x14ac:dyDescent="0.25">
      <c r="G2412" s="42"/>
    </row>
    <row r="2413" spans="7:7" x14ac:dyDescent="0.25">
      <c r="G2413" s="42"/>
    </row>
    <row r="2414" spans="7:7" x14ac:dyDescent="0.25">
      <c r="G2414" s="42"/>
    </row>
    <row r="2415" spans="7:7" x14ac:dyDescent="0.25">
      <c r="G2415" s="42"/>
    </row>
    <row r="2416" spans="7:7" x14ac:dyDescent="0.25">
      <c r="G2416" s="42"/>
    </row>
    <row r="2417" spans="7:7" x14ac:dyDescent="0.25">
      <c r="G2417" s="42"/>
    </row>
    <row r="2418" spans="7:7" x14ac:dyDescent="0.25">
      <c r="G2418" s="42"/>
    </row>
    <row r="2419" spans="7:7" x14ac:dyDescent="0.25">
      <c r="G2419" s="42"/>
    </row>
    <row r="2420" spans="7:7" x14ac:dyDescent="0.25">
      <c r="G2420" s="42"/>
    </row>
    <row r="2421" spans="7:7" x14ac:dyDescent="0.25">
      <c r="G2421" s="42"/>
    </row>
    <row r="2422" spans="7:7" x14ac:dyDescent="0.25">
      <c r="G2422" s="42"/>
    </row>
    <row r="2423" spans="7:7" x14ac:dyDescent="0.25">
      <c r="G2423" s="42"/>
    </row>
    <row r="2424" spans="7:7" x14ac:dyDescent="0.25">
      <c r="G2424" s="42"/>
    </row>
    <row r="2425" spans="7:7" x14ac:dyDescent="0.25">
      <c r="G2425" s="42"/>
    </row>
    <row r="2426" spans="7:7" x14ac:dyDescent="0.25">
      <c r="G2426" s="42"/>
    </row>
    <row r="2427" spans="7:7" x14ac:dyDescent="0.25">
      <c r="G2427" s="42"/>
    </row>
    <row r="2428" spans="7:7" x14ac:dyDescent="0.25">
      <c r="G2428" s="42"/>
    </row>
    <row r="2429" spans="7:7" x14ac:dyDescent="0.25">
      <c r="G2429" s="42"/>
    </row>
    <row r="2430" spans="7:7" x14ac:dyDescent="0.25">
      <c r="G2430" s="42"/>
    </row>
    <row r="2431" spans="7:7" x14ac:dyDescent="0.25">
      <c r="G2431" s="42"/>
    </row>
    <row r="2432" spans="7:7" x14ac:dyDescent="0.25">
      <c r="G2432" s="42"/>
    </row>
    <row r="2433" spans="7:7" x14ac:dyDescent="0.25">
      <c r="G2433" s="42"/>
    </row>
    <row r="2434" spans="7:7" x14ac:dyDescent="0.25">
      <c r="G2434" s="42"/>
    </row>
    <row r="2435" spans="7:7" x14ac:dyDescent="0.25">
      <c r="G2435" s="42"/>
    </row>
    <row r="2436" spans="7:7" x14ac:dyDescent="0.25">
      <c r="G2436" s="42"/>
    </row>
    <row r="2437" spans="7:7" x14ac:dyDescent="0.25">
      <c r="G2437" s="42"/>
    </row>
    <row r="2438" spans="7:7" x14ac:dyDescent="0.25">
      <c r="G2438" s="42"/>
    </row>
    <row r="2439" spans="7:7" x14ac:dyDescent="0.25">
      <c r="G2439" s="42"/>
    </row>
    <row r="2440" spans="7:7" x14ac:dyDescent="0.25">
      <c r="G2440" s="42"/>
    </row>
    <row r="2441" spans="7:7" x14ac:dyDescent="0.25">
      <c r="G2441" s="42"/>
    </row>
    <row r="2442" spans="7:7" x14ac:dyDescent="0.25">
      <c r="G2442" s="42"/>
    </row>
    <row r="2443" spans="7:7" x14ac:dyDescent="0.25">
      <c r="G2443" s="42"/>
    </row>
    <row r="2444" spans="7:7" x14ac:dyDescent="0.25">
      <c r="G2444" s="42"/>
    </row>
    <row r="2445" spans="7:7" x14ac:dyDescent="0.25">
      <c r="G2445" s="42"/>
    </row>
    <row r="2446" spans="7:7" x14ac:dyDescent="0.25">
      <c r="G2446" s="42"/>
    </row>
    <row r="2447" spans="7:7" x14ac:dyDescent="0.25">
      <c r="G2447" s="42"/>
    </row>
    <row r="2448" spans="7:7" x14ac:dyDescent="0.25">
      <c r="G2448" s="42"/>
    </row>
    <row r="2449" spans="7:7" x14ac:dyDescent="0.25">
      <c r="G2449" s="42"/>
    </row>
    <row r="2450" spans="7:7" x14ac:dyDescent="0.25">
      <c r="G2450" s="42"/>
    </row>
    <row r="2451" spans="7:7" x14ac:dyDescent="0.25">
      <c r="G2451" s="42"/>
    </row>
    <row r="2452" spans="7:7" x14ac:dyDescent="0.25">
      <c r="G2452" s="42"/>
    </row>
    <row r="2453" spans="7:7" x14ac:dyDescent="0.25">
      <c r="G2453" s="42"/>
    </row>
    <row r="2454" spans="7:7" x14ac:dyDescent="0.25">
      <c r="G2454" s="42"/>
    </row>
    <row r="2455" spans="7:7" x14ac:dyDescent="0.25">
      <c r="G2455" s="42"/>
    </row>
    <row r="2456" spans="7:7" x14ac:dyDescent="0.25">
      <c r="G2456" s="42"/>
    </row>
    <row r="2457" spans="7:7" x14ac:dyDescent="0.25">
      <c r="G2457" s="42"/>
    </row>
    <row r="2458" spans="7:7" x14ac:dyDescent="0.25">
      <c r="G2458" s="42"/>
    </row>
    <row r="2459" spans="7:7" x14ac:dyDescent="0.25">
      <c r="G2459" s="42"/>
    </row>
    <row r="2460" spans="7:7" x14ac:dyDescent="0.25">
      <c r="G2460" s="42"/>
    </row>
    <row r="2461" spans="7:7" x14ac:dyDescent="0.25">
      <c r="G2461" s="42"/>
    </row>
    <row r="2462" spans="7:7" x14ac:dyDescent="0.25">
      <c r="G2462" s="42"/>
    </row>
    <row r="2463" spans="7:7" x14ac:dyDescent="0.25">
      <c r="G2463" s="42"/>
    </row>
    <row r="2464" spans="7:7" x14ac:dyDescent="0.25">
      <c r="G2464" s="42"/>
    </row>
    <row r="2465" spans="7:7" x14ac:dyDescent="0.25">
      <c r="G2465" s="42"/>
    </row>
    <row r="2466" spans="7:7" x14ac:dyDescent="0.25">
      <c r="G2466" s="42"/>
    </row>
    <row r="2467" spans="7:7" x14ac:dyDescent="0.25">
      <c r="G2467" s="42"/>
    </row>
    <row r="2468" spans="7:7" x14ac:dyDescent="0.25">
      <c r="G2468" s="42"/>
    </row>
    <row r="2469" spans="7:7" x14ac:dyDescent="0.25">
      <c r="G2469" s="42"/>
    </row>
    <row r="2470" spans="7:7" x14ac:dyDescent="0.25">
      <c r="G2470" s="42"/>
    </row>
    <row r="2471" spans="7:7" x14ac:dyDescent="0.25">
      <c r="G2471" s="42"/>
    </row>
    <row r="2472" spans="7:7" x14ac:dyDescent="0.25">
      <c r="G2472" s="42"/>
    </row>
    <row r="2473" spans="7:7" x14ac:dyDescent="0.25">
      <c r="G2473" s="42"/>
    </row>
    <row r="2474" spans="7:7" x14ac:dyDescent="0.25">
      <c r="G2474" s="42"/>
    </row>
    <row r="2475" spans="7:7" x14ac:dyDescent="0.25">
      <c r="G2475" s="42"/>
    </row>
    <row r="2476" spans="7:7" x14ac:dyDescent="0.25">
      <c r="G2476" s="42"/>
    </row>
    <row r="2477" spans="7:7" x14ac:dyDescent="0.25">
      <c r="G2477" s="42"/>
    </row>
    <row r="2478" spans="7:7" x14ac:dyDescent="0.25">
      <c r="G2478" s="42"/>
    </row>
    <row r="2479" spans="7:7" x14ac:dyDescent="0.25">
      <c r="G2479" s="42"/>
    </row>
    <row r="2480" spans="7:7" x14ac:dyDescent="0.25">
      <c r="G2480" s="42"/>
    </row>
    <row r="2481" spans="7:7" x14ac:dyDescent="0.25">
      <c r="G2481" s="42"/>
    </row>
    <row r="2482" spans="7:7" x14ac:dyDescent="0.25">
      <c r="G2482" s="42"/>
    </row>
    <row r="2483" spans="7:7" x14ac:dyDescent="0.25">
      <c r="G2483" s="42"/>
    </row>
    <row r="2484" spans="7:7" x14ac:dyDescent="0.25">
      <c r="G2484" s="42"/>
    </row>
    <row r="2485" spans="7:7" x14ac:dyDescent="0.25">
      <c r="G2485" s="42"/>
    </row>
    <row r="2486" spans="7:7" x14ac:dyDescent="0.25">
      <c r="G2486" s="42"/>
    </row>
    <row r="2487" spans="7:7" x14ac:dyDescent="0.25">
      <c r="G2487" s="42"/>
    </row>
    <row r="2488" spans="7:7" x14ac:dyDescent="0.25">
      <c r="G2488" s="42"/>
    </row>
    <row r="2489" spans="7:7" x14ac:dyDescent="0.25">
      <c r="G2489" s="42"/>
    </row>
    <row r="2490" spans="7:7" x14ac:dyDescent="0.25">
      <c r="G2490" s="42"/>
    </row>
    <row r="2491" spans="7:7" x14ac:dyDescent="0.25">
      <c r="G2491" s="42"/>
    </row>
    <row r="2492" spans="7:7" x14ac:dyDescent="0.25">
      <c r="G2492" s="42"/>
    </row>
    <row r="2493" spans="7:7" x14ac:dyDescent="0.25">
      <c r="G2493" s="42"/>
    </row>
    <row r="2494" spans="7:7" x14ac:dyDescent="0.25">
      <c r="G2494" s="42"/>
    </row>
    <row r="2495" spans="7:7" x14ac:dyDescent="0.25">
      <c r="G2495" s="42"/>
    </row>
    <row r="2496" spans="7:7" x14ac:dyDescent="0.25">
      <c r="G2496" s="42"/>
    </row>
    <row r="2497" spans="7:7" x14ac:dyDescent="0.25">
      <c r="G2497" s="42"/>
    </row>
    <row r="2498" spans="7:7" x14ac:dyDescent="0.25">
      <c r="G2498" s="42"/>
    </row>
    <row r="2499" spans="7:7" x14ac:dyDescent="0.25">
      <c r="G2499" s="42"/>
    </row>
    <row r="2500" spans="7:7" x14ac:dyDescent="0.25">
      <c r="G2500" s="42"/>
    </row>
    <row r="2501" spans="7:7" x14ac:dyDescent="0.25">
      <c r="G2501" s="42"/>
    </row>
    <row r="2502" spans="7:7" x14ac:dyDescent="0.25">
      <c r="G2502" s="42"/>
    </row>
    <row r="2503" spans="7:7" x14ac:dyDescent="0.25">
      <c r="G2503" s="42"/>
    </row>
    <row r="2504" spans="7:7" x14ac:dyDescent="0.25">
      <c r="G2504" s="42"/>
    </row>
    <row r="2505" spans="7:7" x14ac:dyDescent="0.25">
      <c r="G2505" s="42"/>
    </row>
    <row r="2506" spans="7:7" x14ac:dyDescent="0.25">
      <c r="G2506" s="42"/>
    </row>
    <row r="2507" spans="7:7" x14ac:dyDescent="0.25">
      <c r="G2507" s="42"/>
    </row>
    <row r="2508" spans="7:7" x14ac:dyDescent="0.25">
      <c r="G2508" s="42"/>
    </row>
    <row r="2509" spans="7:7" x14ac:dyDescent="0.25">
      <c r="G2509" s="42"/>
    </row>
    <row r="2510" spans="7:7" x14ac:dyDescent="0.25">
      <c r="G2510" s="42"/>
    </row>
    <row r="2511" spans="7:7" x14ac:dyDescent="0.25">
      <c r="G2511" s="42"/>
    </row>
    <row r="2512" spans="7:7" x14ac:dyDescent="0.25">
      <c r="G2512" s="42"/>
    </row>
    <row r="2513" spans="7:7" x14ac:dyDescent="0.25">
      <c r="G2513" s="42"/>
    </row>
    <row r="2514" spans="7:7" x14ac:dyDescent="0.25">
      <c r="G2514" s="42"/>
    </row>
    <row r="2515" spans="7:7" x14ac:dyDescent="0.25">
      <c r="G2515" s="42"/>
    </row>
    <row r="2516" spans="7:7" x14ac:dyDescent="0.25">
      <c r="G2516" s="42"/>
    </row>
    <row r="2517" spans="7:7" x14ac:dyDescent="0.25">
      <c r="G2517" s="42"/>
    </row>
    <row r="2518" spans="7:7" x14ac:dyDescent="0.25">
      <c r="G2518" s="42"/>
    </row>
    <row r="2519" spans="7:7" x14ac:dyDescent="0.25">
      <c r="G2519" s="42"/>
    </row>
    <row r="2520" spans="7:7" x14ac:dyDescent="0.25">
      <c r="G2520" s="42"/>
    </row>
    <row r="2521" spans="7:7" x14ac:dyDescent="0.25">
      <c r="G2521" s="42"/>
    </row>
    <row r="2522" spans="7:7" x14ac:dyDescent="0.25">
      <c r="G2522" s="42"/>
    </row>
    <row r="2523" spans="7:7" x14ac:dyDescent="0.25">
      <c r="G2523" s="42"/>
    </row>
    <row r="2524" spans="7:7" x14ac:dyDescent="0.25">
      <c r="G2524" s="42"/>
    </row>
    <row r="2525" spans="7:7" x14ac:dyDescent="0.25">
      <c r="G2525" s="42"/>
    </row>
    <row r="2526" spans="7:7" x14ac:dyDescent="0.25">
      <c r="G2526" s="42"/>
    </row>
    <row r="2527" spans="7:7" x14ac:dyDescent="0.25">
      <c r="G2527" s="42"/>
    </row>
    <row r="2528" spans="7:7" x14ac:dyDescent="0.25">
      <c r="G2528" s="42"/>
    </row>
    <row r="2529" spans="7:7" x14ac:dyDescent="0.25">
      <c r="G2529" s="42"/>
    </row>
    <row r="2530" spans="7:7" x14ac:dyDescent="0.25">
      <c r="G2530" s="42"/>
    </row>
    <row r="2531" spans="7:7" x14ac:dyDescent="0.25">
      <c r="G2531" s="42"/>
    </row>
    <row r="2532" spans="7:7" x14ac:dyDescent="0.25">
      <c r="G2532" s="42"/>
    </row>
    <row r="2533" spans="7:7" x14ac:dyDescent="0.25">
      <c r="G2533" s="42"/>
    </row>
    <row r="2534" spans="7:7" x14ac:dyDescent="0.25">
      <c r="G2534" s="42"/>
    </row>
    <row r="2535" spans="7:7" x14ac:dyDescent="0.25">
      <c r="G2535" s="42"/>
    </row>
    <row r="2536" spans="7:7" x14ac:dyDescent="0.25">
      <c r="G2536" s="42"/>
    </row>
    <row r="2537" spans="7:7" x14ac:dyDescent="0.25">
      <c r="G2537" s="42"/>
    </row>
    <row r="2538" spans="7:7" x14ac:dyDescent="0.25">
      <c r="G2538" s="42"/>
    </row>
    <row r="2539" spans="7:7" x14ac:dyDescent="0.25">
      <c r="G2539" s="42"/>
    </row>
    <row r="2540" spans="7:7" x14ac:dyDescent="0.25">
      <c r="G2540" s="42"/>
    </row>
    <row r="2541" spans="7:7" x14ac:dyDescent="0.25">
      <c r="G2541" s="42"/>
    </row>
    <row r="2542" spans="7:7" x14ac:dyDescent="0.25">
      <c r="G2542" s="42"/>
    </row>
    <row r="2543" spans="7:7" x14ac:dyDescent="0.25">
      <c r="G2543" s="42"/>
    </row>
    <row r="2544" spans="7:7" x14ac:dyDescent="0.25">
      <c r="G2544" s="42"/>
    </row>
    <row r="2545" spans="7:7" x14ac:dyDescent="0.25">
      <c r="G2545" s="42"/>
    </row>
    <row r="2546" spans="7:7" x14ac:dyDescent="0.25">
      <c r="G2546" s="42"/>
    </row>
    <row r="2547" spans="7:7" x14ac:dyDescent="0.25">
      <c r="G2547" s="42"/>
    </row>
    <row r="2548" spans="7:7" x14ac:dyDescent="0.25">
      <c r="G2548" s="42"/>
    </row>
    <row r="2549" spans="7:7" x14ac:dyDescent="0.25">
      <c r="G2549" s="42"/>
    </row>
    <row r="2550" spans="7:7" x14ac:dyDescent="0.25">
      <c r="G2550" s="42"/>
    </row>
    <row r="2551" spans="7:7" x14ac:dyDescent="0.25">
      <c r="G2551" s="42"/>
    </row>
    <row r="2552" spans="7:7" x14ac:dyDescent="0.25">
      <c r="G2552" s="42"/>
    </row>
    <row r="2553" spans="7:7" x14ac:dyDescent="0.25">
      <c r="G2553" s="42"/>
    </row>
    <row r="2554" spans="7:7" x14ac:dyDescent="0.25">
      <c r="G2554" s="42"/>
    </row>
    <row r="2555" spans="7:7" x14ac:dyDescent="0.25">
      <c r="G2555" s="42"/>
    </row>
    <row r="2556" spans="7:7" x14ac:dyDescent="0.25">
      <c r="G2556" s="42"/>
    </row>
    <row r="2557" spans="7:7" x14ac:dyDescent="0.25">
      <c r="G2557" s="42"/>
    </row>
    <row r="2558" spans="7:7" x14ac:dyDescent="0.25">
      <c r="G2558" s="42"/>
    </row>
    <row r="2559" spans="7:7" x14ac:dyDescent="0.25">
      <c r="G2559" s="42"/>
    </row>
    <row r="2560" spans="7:7" x14ac:dyDescent="0.25">
      <c r="G2560" s="42"/>
    </row>
    <row r="2561" spans="7:7" x14ac:dyDescent="0.25">
      <c r="G2561" s="42"/>
    </row>
    <row r="2562" spans="7:7" x14ac:dyDescent="0.25">
      <c r="G2562" s="42"/>
    </row>
    <row r="2563" spans="7:7" x14ac:dyDescent="0.25">
      <c r="G2563" s="42"/>
    </row>
    <row r="2564" spans="7:7" x14ac:dyDescent="0.25">
      <c r="G2564" s="42"/>
    </row>
    <row r="2565" spans="7:7" x14ac:dyDescent="0.25">
      <c r="G2565" s="42"/>
    </row>
    <row r="2566" spans="7:7" x14ac:dyDescent="0.25">
      <c r="G2566" s="42"/>
    </row>
    <row r="2567" spans="7:7" x14ac:dyDescent="0.25">
      <c r="G2567" s="42"/>
    </row>
    <row r="2568" spans="7:7" x14ac:dyDescent="0.25">
      <c r="G2568" s="42"/>
    </row>
    <row r="2569" spans="7:7" x14ac:dyDescent="0.25">
      <c r="G2569" s="42"/>
    </row>
    <row r="2570" spans="7:7" x14ac:dyDescent="0.25">
      <c r="G2570" s="42"/>
    </row>
    <row r="2571" spans="7:7" x14ac:dyDescent="0.25">
      <c r="G2571" s="42"/>
    </row>
    <row r="2572" spans="7:7" x14ac:dyDescent="0.25">
      <c r="G2572" s="42"/>
    </row>
    <row r="2573" spans="7:7" x14ac:dyDescent="0.25">
      <c r="G2573" s="42"/>
    </row>
    <row r="2574" spans="7:7" x14ac:dyDescent="0.25">
      <c r="G2574" s="42"/>
    </row>
    <row r="2575" spans="7:7" x14ac:dyDescent="0.25">
      <c r="G2575" s="42"/>
    </row>
    <row r="2576" spans="7:7" x14ac:dyDescent="0.25">
      <c r="G2576" s="42"/>
    </row>
    <row r="2577" spans="7:7" x14ac:dyDescent="0.25">
      <c r="G2577" s="42"/>
    </row>
    <row r="2578" spans="7:7" x14ac:dyDescent="0.25">
      <c r="G2578" s="42"/>
    </row>
    <row r="2579" spans="7:7" x14ac:dyDescent="0.25">
      <c r="G2579" s="42"/>
    </row>
    <row r="2580" spans="7:7" x14ac:dyDescent="0.25">
      <c r="G2580" s="42"/>
    </row>
    <row r="2581" spans="7:7" x14ac:dyDescent="0.25">
      <c r="G2581" s="42"/>
    </row>
    <row r="2582" spans="7:7" x14ac:dyDescent="0.25">
      <c r="G2582" s="42"/>
    </row>
    <row r="2583" spans="7:7" x14ac:dyDescent="0.25">
      <c r="G2583" s="42"/>
    </row>
    <row r="2584" spans="7:7" x14ac:dyDescent="0.25">
      <c r="G2584" s="42"/>
    </row>
    <row r="2585" spans="7:7" x14ac:dyDescent="0.25">
      <c r="G2585" s="42"/>
    </row>
    <row r="2586" spans="7:7" x14ac:dyDescent="0.25">
      <c r="G2586" s="42"/>
    </row>
    <row r="2587" spans="7:7" x14ac:dyDescent="0.25">
      <c r="G2587" s="42"/>
    </row>
    <row r="2588" spans="7:7" x14ac:dyDescent="0.25">
      <c r="G2588" s="42"/>
    </row>
    <row r="2589" spans="7:7" x14ac:dyDescent="0.25">
      <c r="G2589" s="42"/>
    </row>
    <row r="2590" spans="7:7" x14ac:dyDescent="0.25">
      <c r="G2590" s="42"/>
    </row>
    <row r="2591" spans="7:7" x14ac:dyDescent="0.25">
      <c r="G2591" s="42"/>
    </row>
    <row r="2592" spans="7:7" x14ac:dyDescent="0.25">
      <c r="G2592" s="42"/>
    </row>
    <row r="2593" spans="7:7" x14ac:dyDescent="0.25">
      <c r="G2593" s="42"/>
    </row>
    <row r="2594" spans="7:7" x14ac:dyDescent="0.25">
      <c r="G2594" s="42"/>
    </row>
    <row r="2595" spans="7:7" x14ac:dyDescent="0.25">
      <c r="G2595" s="42"/>
    </row>
    <row r="2596" spans="7:7" x14ac:dyDescent="0.25">
      <c r="G2596" s="42"/>
    </row>
    <row r="2597" spans="7:7" x14ac:dyDescent="0.25">
      <c r="G2597" s="42"/>
    </row>
    <row r="2598" spans="7:7" x14ac:dyDescent="0.25">
      <c r="G2598" s="42"/>
    </row>
    <row r="2599" spans="7:7" x14ac:dyDescent="0.25">
      <c r="G2599" s="42"/>
    </row>
    <row r="2600" spans="7:7" x14ac:dyDescent="0.25">
      <c r="G2600" s="42"/>
    </row>
    <row r="2601" spans="7:7" x14ac:dyDescent="0.25">
      <c r="G2601" s="42"/>
    </row>
    <row r="2602" spans="7:7" x14ac:dyDescent="0.25">
      <c r="G2602" s="42"/>
    </row>
    <row r="2603" spans="7:7" x14ac:dyDescent="0.25">
      <c r="G2603" s="42"/>
    </row>
    <row r="2604" spans="7:7" x14ac:dyDescent="0.25">
      <c r="G2604" s="42"/>
    </row>
    <row r="2605" spans="7:7" x14ac:dyDescent="0.25">
      <c r="G2605" s="42"/>
    </row>
    <row r="2606" spans="7:7" x14ac:dyDescent="0.25">
      <c r="G2606" s="42"/>
    </row>
    <row r="2607" spans="7:7" x14ac:dyDescent="0.25">
      <c r="G2607" s="42"/>
    </row>
    <row r="2608" spans="7:7" x14ac:dyDescent="0.25">
      <c r="G2608" s="42"/>
    </row>
    <row r="2609" spans="7:7" x14ac:dyDescent="0.25">
      <c r="G2609" s="42"/>
    </row>
    <row r="2610" spans="7:7" x14ac:dyDescent="0.25">
      <c r="G2610" s="42"/>
    </row>
    <row r="2611" spans="7:7" x14ac:dyDescent="0.25">
      <c r="G2611" s="42"/>
    </row>
    <row r="2612" spans="7:7" x14ac:dyDescent="0.25">
      <c r="G2612" s="42"/>
    </row>
    <row r="2613" spans="7:7" x14ac:dyDescent="0.25">
      <c r="G2613" s="42"/>
    </row>
    <row r="2614" spans="7:7" x14ac:dyDescent="0.25">
      <c r="G2614" s="42"/>
    </row>
    <row r="2615" spans="7:7" x14ac:dyDescent="0.25">
      <c r="G2615" s="42"/>
    </row>
    <row r="2616" spans="7:7" x14ac:dyDescent="0.25">
      <c r="G2616" s="42"/>
    </row>
    <row r="2617" spans="7:7" x14ac:dyDescent="0.25">
      <c r="G2617" s="42"/>
    </row>
    <row r="2618" spans="7:7" x14ac:dyDescent="0.25">
      <c r="G2618" s="42"/>
    </row>
    <row r="2619" spans="7:7" x14ac:dyDescent="0.25">
      <c r="G2619" s="42"/>
    </row>
    <row r="2620" spans="7:7" x14ac:dyDescent="0.25">
      <c r="G2620" s="42"/>
    </row>
    <row r="2621" spans="7:7" x14ac:dyDescent="0.25">
      <c r="G2621" s="42"/>
    </row>
    <row r="2622" spans="7:7" x14ac:dyDescent="0.25">
      <c r="G2622" s="42"/>
    </row>
    <row r="2623" spans="7:7" x14ac:dyDescent="0.25">
      <c r="G2623" s="42"/>
    </row>
    <row r="2624" spans="7:7" x14ac:dyDescent="0.25">
      <c r="G2624" s="42"/>
    </row>
    <row r="2625" spans="7:7" x14ac:dyDescent="0.25">
      <c r="G2625" s="42"/>
    </row>
    <row r="2626" spans="7:7" x14ac:dyDescent="0.25">
      <c r="G2626" s="42"/>
    </row>
    <row r="2627" spans="7:7" x14ac:dyDescent="0.25">
      <c r="G2627" s="42"/>
    </row>
    <row r="2628" spans="7:7" x14ac:dyDescent="0.25">
      <c r="G2628" s="42"/>
    </row>
    <row r="2629" spans="7:7" x14ac:dyDescent="0.25">
      <c r="G2629" s="42"/>
    </row>
    <row r="2630" spans="7:7" x14ac:dyDescent="0.25">
      <c r="G2630" s="42"/>
    </row>
    <row r="2631" spans="7:7" x14ac:dyDescent="0.25">
      <c r="G2631" s="42"/>
    </row>
    <row r="2632" spans="7:7" x14ac:dyDescent="0.25">
      <c r="G2632" s="42"/>
    </row>
    <row r="2633" spans="7:7" x14ac:dyDescent="0.25">
      <c r="G2633" s="42"/>
    </row>
    <row r="2634" spans="7:7" x14ac:dyDescent="0.25">
      <c r="G2634" s="42"/>
    </row>
    <row r="2635" spans="7:7" x14ac:dyDescent="0.25">
      <c r="G2635" s="42"/>
    </row>
    <row r="2636" spans="7:7" x14ac:dyDescent="0.25">
      <c r="G2636" s="42"/>
    </row>
    <row r="2637" spans="7:7" x14ac:dyDescent="0.25">
      <c r="G2637" s="42"/>
    </row>
    <row r="2638" spans="7:7" x14ac:dyDescent="0.25">
      <c r="G2638" s="42"/>
    </row>
    <row r="2639" spans="7:7" x14ac:dyDescent="0.25">
      <c r="G2639" s="42"/>
    </row>
    <row r="2640" spans="7:7" x14ac:dyDescent="0.25">
      <c r="G2640" s="42"/>
    </row>
    <row r="2641" spans="7:7" x14ac:dyDescent="0.25">
      <c r="G2641" s="42"/>
    </row>
    <row r="2642" spans="7:7" x14ac:dyDescent="0.25">
      <c r="G2642" s="42"/>
    </row>
    <row r="2643" spans="7:7" x14ac:dyDescent="0.25">
      <c r="G2643" s="42"/>
    </row>
    <row r="2644" spans="7:7" x14ac:dyDescent="0.25">
      <c r="G2644" s="42"/>
    </row>
    <row r="2645" spans="7:7" x14ac:dyDescent="0.25">
      <c r="G2645" s="42"/>
    </row>
    <row r="2646" spans="7:7" x14ac:dyDescent="0.25">
      <c r="G2646" s="42"/>
    </row>
    <row r="2647" spans="7:7" x14ac:dyDescent="0.25">
      <c r="G2647" s="42"/>
    </row>
    <row r="2648" spans="7:7" x14ac:dyDescent="0.25">
      <c r="G2648" s="42"/>
    </row>
    <row r="2649" spans="7:7" x14ac:dyDescent="0.25">
      <c r="G2649" s="42"/>
    </row>
    <row r="2650" spans="7:7" x14ac:dyDescent="0.25">
      <c r="G2650" s="42"/>
    </row>
    <row r="2651" spans="7:7" x14ac:dyDescent="0.25">
      <c r="G2651" s="42"/>
    </row>
    <row r="2652" spans="7:7" x14ac:dyDescent="0.25">
      <c r="G2652" s="42"/>
    </row>
    <row r="2653" spans="7:7" x14ac:dyDescent="0.25">
      <c r="G2653" s="42"/>
    </row>
    <row r="2654" spans="7:7" x14ac:dyDescent="0.25">
      <c r="G2654" s="42"/>
    </row>
    <row r="2655" spans="7:7" x14ac:dyDescent="0.25">
      <c r="G2655" s="42"/>
    </row>
    <row r="2656" spans="7:7" x14ac:dyDescent="0.25">
      <c r="G2656" s="42"/>
    </row>
    <row r="2657" spans="7:7" x14ac:dyDescent="0.25">
      <c r="G2657" s="42"/>
    </row>
    <row r="2658" spans="7:7" x14ac:dyDescent="0.25">
      <c r="G2658" s="42"/>
    </row>
    <row r="2659" spans="7:7" x14ac:dyDescent="0.25">
      <c r="G2659" s="42"/>
    </row>
    <row r="2660" spans="7:7" x14ac:dyDescent="0.25">
      <c r="G2660" s="42"/>
    </row>
    <row r="2661" spans="7:7" x14ac:dyDescent="0.25">
      <c r="G2661" s="42"/>
    </row>
    <row r="2662" spans="7:7" x14ac:dyDescent="0.25">
      <c r="G2662" s="42"/>
    </row>
    <row r="2663" spans="7:7" x14ac:dyDescent="0.25">
      <c r="G2663" s="42"/>
    </row>
    <row r="2664" spans="7:7" x14ac:dyDescent="0.25">
      <c r="G2664" s="42"/>
    </row>
    <row r="2665" spans="7:7" x14ac:dyDescent="0.25">
      <c r="G2665" s="42"/>
    </row>
    <row r="2666" spans="7:7" x14ac:dyDescent="0.25">
      <c r="G2666" s="42"/>
    </row>
    <row r="2667" spans="7:7" x14ac:dyDescent="0.25">
      <c r="G2667" s="42"/>
    </row>
    <row r="2668" spans="7:7" x14ac:dyDescent="0.25">
      <c r="G2668" s="42"/>
    </row>
    <row r="2669" spans="7:7" x14ac:dyDescent="0.25">
      <c r="G2669" s="42"/>
    </row>
    <row r="2670" spans="7:7" x14ac:dyDescent="0.25">
      <c r="G2670" s="42"/>
    </row>
    <row r="2671" spans="7:7" x14ac:dyDescent="0.25">
      <c r="G2671" s="42"/>
    </row>
    <row r="2672" spans="7:7" x14ac:dyDescent="0.25">
      <c r="G2672" s="42"/>
    </row>
    <row r="2673" spans="7:7" x14ac:dyDescent="0.25">
      <c r="G2673" s="42"/>
    </row>
    <row r="2674" spans="7:7" x14ac:dyDescent="0.25">
      <c r="G2674" s="42"/>
    </row>
    <row r="2675" spans="7:7" x14ac:dyDescent="0.25">
      <c r="G2675" s="42"/>
    </row>
    <row r="2676" spans="7:7" x14ac:dyDescent="0.25">
      <c r="G2676" s="42"/>
    </row>
    <row r="2677" spans="7:7" x14ac:dyDescent="0.25">
      <c r="G2677" s="42"/>
    </row>
    <row r="2678" spans="7:7" x14ac:dyDescent="0.25">
      <c r="G2678" s="42"/>
    </row>
    <row r="2679" spans="7:7" x14ac:dyDescent="0.25">
      <c r="G2679" s="42"/>
    </row>
    <row r="2680" spans="7:7" x14ac:dyDescent="0.25">
      <c r="G2680" s="42"/>
    </row>
    <row r="2681" spans="7:7" x14ac:dyDescent="0.25">
      <c r="G2681" s="42"/>
    </row>
    <row r="2682" spans="7:7" x14ac:dyDescent="0.25">
      <c r="G2682" s="42"/>
    </row>
    <row r="2683" spans="7:7" x14ac:dyDescent="0.25">
      <c r="G2683" s="42"/>
    </row>
    <row r="2684" spans="7:7" x14ac:dyDescent="0.25">
      <c r="G2684" s="42"/>
    </row>
    <row r="2685" spans="7:7" x14ac:dyDescent="0.25">
      <c r="G2685" s="42"/>
    </row>
    <row r="2686" spans="7:7" x14ac:dyDescent="0.25">
      <c r="G2686" s="42"/>
    </row>
    <row r="2687" spans="7:7" x14ac:dyDescent="0.25">
      <c r="G2687" s="42"/>
    </row>
    <row r="2688" spans="7:7" x14ac:dyDescent="0.25">
      <c r="G2688" s="42"/>
    </row>
    <row r="2689" spans="7:7" x14ac:dyDescent="0.25">
      <c r="G2689" s="42"/>
    </row>
    <row r="2690" spans="7:7" x14ac:dyDescent="0.25">
      <c r="G2690" s="42"/>
    </row>
    <row r="2691" spans="7:7" x14ac:dyDescent="0.25">
      <c r="G2691" s="42"/>
    </row>
    <row r="2692" spans="7:7" x14ac:dyDescent="0.25">
      <c r="G2692" s="42"/>
    </row>
    <row r="2693" spans="7:7" x14ac:dyDescent="0.25">
      <c r="G2693" s="42"/>
    </row>
    <row r="2694" spans="7:7" x14ac:dyDescent="0.25">
      <c r="G2694" s="42"/>
    </row>
    <row r="2695" spans="7:7" x14ac:dyDescent="0.25">
      <c r="G2695" s="42"/>
    </row>
    <row r="2696" spans="7:7" x14ac:dyDescent="0.25">
      <c r="G2696" s="42"/>
    </row>
    <row r="2697" spans="7:7" x14ac:dyDescent="0.25">
      <c r="G2697" s="42"/>
    </row>
    <row r="2698" spans="7:7" x14ac:dyDescent="0.25">
      <c r="G2698" s="42"/>
    </row>
    <row r="2699" spans="7:7" x14ac:dyDescent="0.25">
      <c r="G2699" s="42"/>
    </row>
    <row r="2700" spans="7:7" x14ac:dyDescent="0.25">
      <c r="G2700" s="42"/>
    </row>
    <row r="2701" spans="7:7" x14ac:dyDescent="0.25">
      <c r="G2701" s="42"/>
    </row>
    <row r="2702" spans="7:7" x14ac:dyDescent="0.25">
      <c r="G2702" s="42"/>
    </row>
    <row r="2703" spans="7:7" x14ac:dyDescent="0.25">
      <c r="G2703" s="42"/>
    </row>
    <row r="2704" spans="7:7" x14ac:dyDescent="0.25">
      <c r="G2704" s="42"/>
    </row>
    <row r="2705" spans="7:7" x14ac:dyDescent="0.25">
      <c r="G2705" s="42"/>
    </row>
    <row r="2706" spans="7:7" x14ac:dyDescent="0.25">
      <c r="G2706" s="42"/>
    </row>
    <row r="2707" spans="7:7" x14ac:dyDescent="0.25">
      <c r="G2707" s="42"/>
    </row>
    <row r="2708" spans="7:7" x14ac:dyDescent="0.25">
      <c r="G2708" s="42"/>
    </row>
    <row r="2709" spans="7:7" x14ac:dyDescent="0.25">
      <c r="G2709" s="42"/>
    </row>
    <row r="2710" spans="7:7" x14ac:dyDescent="0.25">
      <c r="G2710" s="42"/>
    </row>
    <row r="2711" spans="7:7" x14ac:dyDescent="0.25">
      <c r="G2711" s="42"/>
    </row>
    <row r="2712" spans="7:7" x14ac:dyDescent="0.25">
      <c r="G2712" s="42"/>
    </row>
    <row r="2713" spans="7:7" x14ac:dyDescent="0.25">
      <c r="G2713" s="42"/>
    </row>
    <row r="2714" spans="7:7" x14ac:dyDescent="0.25">
      <c r="G2714" s="42"/>
    </row>
    <row r="2715" spans="7:7" x14ac:dyDescent="0.25">
      <c r="G2715" s="42"/>
    </row>
    <row r="2716" spans="7:7" x14ac:dyDescent="0.25">
      <c r="G2716" s="42"/>
    </row>
    <row r="2717" spans="7:7" x14ac:dyDescent="0.25">
      <c r="G2717" s="42"/>
    </row>
    <row r="2718" spans="7:7" x14ac:dyDescent="0.25">
      <c r="G2718" s="42"/>
    </row>
    <row r="2719" spans="7:7" x14ac:dyDescent="0.25">
      <c r="G2719" s="42"/>
    </row>
    <row r="2720" spans="7:7" x14ac:dyDescent="0.25">
      <c r="G2720" s="42"/>
    </row>
    <row r="2721" spans="7:7" x14ac:dyDescent="0.25">
      <c r="G2721" s="42"/>
    </row>
    <row r="2722" spans="7:7" x14ac:dyDescent="0.25">
      <c r="G2722" s="42"/>
    </row>
    <row r="2723" spans="7:7" x14ac:dyDescent="0.25">
      <c r="G2723" s="42"/>
    </row>
    <row r="2724" spans="7:7" x14ac:dyDescent="0.25">
      <c r="G2724" s="42"/>
    </row>
    <row r="2725" spans="7:7" x14ac:dyDescent="0.25">
      <c r="G2725" s="42"/>
    </row>
    <row r="2726" spans="7:7" x14ac:dyDescent="0.25">
      <c r="G2726" s="42"/>
    </row>
    <row r="2727" spans="7:7" x14ac:dyDescent="0.25">
      <c r="G2727" s="42"/>
    </row>
    <row r="2728" spans="7:7" x14ac:dyDescent="0.25">
      <c r="G2728" s="42"/>
    </row>
    <row r="2729" spans="7:7" x14ac:dyDescent="0.25">
      <c r="G2729" s="42"/>
    </row>
    <row r="2730" spans="7:7" x14ac:dyDescent="0.25">
      <c r="G2730" s="42"/>
    </row>
    <row r="2731" spans="7:7" x14ac:dyDescent="0.25">
      <c r="G2731" s="42"/>
    </row>
    <row r="2732" spans="7:7" x14ac:dyDescent="0.25">
      <c r="G2732" s="42"/>
    </row>
    <row r="2733" spans="7:7" x14ac:dyDescent="0.25">
      <c r="G2733" s="42"/>
    </row>
    <row r="2734" spans="7:7" x14ac:dyDescent="0.25">
      <c r="G2734" s="42"/>
    </row>
    <row r="2735" spans="7:7" x14ac:dyDescent="0.25">
      <c r="G2735" s="42"/>
    </row>
    <row r="2736" spans="7:7" x14ac:dyDescent="0.25">
      <c r="G2736" s="42"/>
    </row>
    <row r="2737" spans="7:7" x14ac:dyDescent="0.25">
      <c r="G2737" s="42"/>
    </row>
    <row r="2738" spans="7:7" x14ac:dyDescent="0.25">
      <c r="G2738" s="42"/>
    </row>
    <row r="2739" spans="7:7" x14ac:dyDescent="0.25">
      <c r="G2739" s="42"/>
    </row>
    <row r="2740" spans="7:7" x14ac:dyDescent="0.25">
      <c r="G2740" s="42"/>
    </row>
    <row r="2741" spans="7:7" x14ac:dyDescent="0.25">
      <c r="G2741" s="42"/>
    </row>
    <row r="2742" spans="7:7" x14ac:dyDescent="0.25">
      <c r="G2742" s="42"/>
    </row>
    <row r="2743" spans="7:7" x14ac:dyDescent="0.25">
      <c r="G2743" s="42"/>
    </row>
    <row r="2744" spans="7:7" x14ac:dyDescent="0.25">
      <c r="G2744" s="42"/>
    </row>
    <row r="2745" spans="7:7" x14ac:dyDescent="0.25">
      <c r="G2745" s="42"/>
    </row>
    <row r="2746" spans="7:7" x14ac:dyDescent="0.25">
      <c r="G2746" s="42"/>
    </row>
    <row r="2747" spans="7:7" x14ac:dyDescent="0.25">
      <c r="G2747" s="42"/>
    </row>
    <row r="2748" spans="7:7" x14ac:dyDescent="0.25">
      <c r="G2748" s="42"/>
    </row>
    <row r="2749" spans="7:7" x14ac:dyDescent="0.25">
      <c r="G2749" s="42"/>
    </row>
    <row r="2750" spans="7:7" x14ac:dyDescent="0.25">
      <c r="G2750" s="42"/>
    </row>
    <row r="2751" spans="7:7" x14ac:dyDescent="0.25">
      <c r="G2751" s="42"/>
    </row>
    <row r="2752" spans="7:7" x14ac:dyDescent="0.25">
      <c r="G2752" s="42"/>
    </row>
    <row r="2753" spans="7:7" x14ac:dyDescent="0.25">
      <c r="G2753" s="42"/>
    </row>
    <row r="2754" spans="7:7" x14ac:dyDescent="0.25">
      <c r="G2754" s="42"/>
    </row>
    <row r="2755" spans="7:7" x14ac:dyDescent="0.25">
      <c r="G2755" s="42"/>
    </row>
    <row r="2756" spans="7:7" x14ac:dyDescent="0.25">
      <c r="G2756" s="42"/>
    </row>
    <row r="2757" spans="7:7" x14ac:dyDescent="0.25">
      <c r="G2757" s="42"/>
    </row>
    <row r="2758" spans="7:7" x14ac:dyDescent="0.25">
      <c r="G2758" s="42"/>
    </row>
    <row r="2759" spans="7:7" x14ac:dyDescent="0.25">
      <c r="G2759" s="42"/>
    </row>
    <row r="2760" spans="7:7" x14ac:dyDescent="0.25">
      <c r="G2760" s="42"/>
    </row>
    <row r="2761" spans="7:7" x14ac:dyDescent="0.25">
      <c r="G2761" s="42"/>
    </row>
    <row r="2762" spans="7:7" x14ac:dyDescent="0.25">
      <c r="G2762" s="42"/>
    </row>
    <row r="2763" spans="7:7" x14ac:dyDescent="0.25">
      <c r="G2763" s="42"/>
    </row>
    <row r="2764" spans="7:7" x14ac:dyDescent="0.25">
      <c r="G2764" s="42"/>
    </row>
    <row r="2765" spans="7:7" x14ac:dyDescent="0.25">
      <c r="G2765" s="42"/>
    </row>
    <row r="2766" spans="7:7" x14ac:dyDescent="0.25">
      <c r="G2766" s="42"/>
    </row>
    <row r="2767" spans="7:7" x14ac:dyDescent="0.25">
      <c r="G2767" s="42"/>
    </row>
    <row r="2768" spans="7:7" x14ac:dyDescent="0.25">
      <c r="G2768" s="42"/>
    </row>
    <row r="2769" spans="7:7" x14ac:dyDescent="0.25">
      <c r="G2769" s="42"/>
    </row>
    <row r="2770" spans="7:7" x14ac:dyDescent="0.25">
      <c r="G2770" s="42"/>
    </row>
    <row r="2771" spans="7:7" x14ac:dyDescent="0.25">
      <c r="G2771" s="42"/>
    </row>
    <row r="2772" spans="7:7" x14ac:dyDescent="0.25">
      <c r="G2772" s="42"/>
    </row>
    <row r="2773" spans="7:7" x14ac:dyDescent="0.25">
      <c r="G2773" s="42"/>
    </row>
    <row r="2774" spans="7:7" x14ac:dyDescent="0.25">
      <c r="G2774" s="42"/>
    </row>
    <row r="2775" spans="7:7" x14ac:dyDescent="0.25">
      <c r="G2775" s="42"/>
    </row>
    <row r="2776" spans="7:7" x14ac:dyDescent="0.25">
      <c r="G2776" s="42"/>
    </row>
    <row r="2777" spans="7:7" x14ac:dyDescent="0.25">
      <c r="G2777" s="42"/>
    </row>
    <row r="2778" spans="7:7" x14ac:dyDescent="0.25">
      <c r="G2778" s="42"/>
    </row>
    <row r="2779" spans="7:7" x14ac:dyDescent="0.25">
      <c r="G2779" s="42"/>
    </row>
    <row r="2780" spans="7:7" x14ac:dyDescent="0.25">
      <c r="G2780" s="42"/>
    </row>
    <row r="2781" spans="7:7" x14ac:dyDescent="0.25">
      <c r="G2781" s="42"/>
    </row>
    <row r="2782" spans="7:7" x14ac:dyDescent="0.25">
      <c r="G2782" s="42"/>
    </row>
    <row r="2783" spans="7:7" x14ac:dyDescent="0.25">
      <c r="G2783" s="42"/>
    </row>
    <row r="2784" spans="7:7" x14ac:dyDescent="0.25">
      <c r="G2784" s="42"/>
    </row>
    <row r="2785" spans="7:7" x14ac:dyDescent="0.25">
      <c r="G2785" s="42"/>
    </row>
    <row r="2786" spans="7:7" x14ac:dyDescent="0.25">
      <c r="G2786" s="42"/>
    </row>
    <row r="2787" spans="7:7" x14ac:dyDescent="0.25">
      <c r="G2787" s="42"/>
    </row>
    <row r="2788" spans="7:7" x14ac:dyDescent="0.25">
      <c r="G2788" s="42"/>
    </row>
    <row r="2789" spans="7:7" x14ac:dyDescent="0.25">
      <c r="G2789" s="42"/>
    </row>
    <row r="2790" spans="7:7" x14ac:dyDescent="0.25">
      <c r="G2790" s="42"/>
    </row>
    <row r="2791" spans="7:7" x14ac:dyDescent="0.25">
      <c r="G2791" s="42"/>
    </row>
    <row r="2792" spans="7:7" x14ac:dyDescent="0.25">
      <c r="G2792" s="42"/>
    </row>
    <row r="2793" spans="7:7" x14ac:dyDescent="0.25">
      <c r="G2793" s="42"/>
    </row>
    <row r="2794" spans="7:7" x14ac:dyDescent="0.25">
      <c r="G2794" s="42"/>
    </row>
    <row r="2795" spans="7:7" x14ac:dyDescent="0.25">
      <c r="G2795" s="42"/>
    </row>
    <row r="2796" spans="7:7" x14ac:dyDescent="0.25">
      <c r="G2796" s="42"/>
    </row>
    <row r="2797" spans="7:7" x14ac:dyDescent="0.25">
      <c r="G2797" s="42"/>
    </row>
    <row r="2798" spans="7:7" x14ac:dyDescent="0.25">
      <c r="G2798" s="42"/>
    </row>
    <row r="2799" spans="7:7" x14ac:dyDescent="0.25">
      <c r="G2799" s="42"/>
    </row>
    <row r="2800" spans="7:7" x14ac:dyDescent="0.25">
      <c r="G2800" s="42"/>
    </row>
    <row r="2801" spans="7:7" x14ac:dyDescent="0.25">
      <c r="G2801" s="42"/>
    </row>
    <row r="2802" spans="7:7" x14ac:dyDescent="0.25">
      <c r="G2802" s="42"/>
    </row>
    <row r="2803" spans="7:7" x14ac:dyDescent="0.25">
      <c r="G2803" s="42"/>
    </row>
    <row r="2804" spans="7:7" x14ac:dyDescent="0.25">
      <c r="G2804" s="42"/>
    </row>
    <row r="2805" spans="7:7" x14ac:dyDescent="0.25">
      <c r="G2805" s="42"/>
    </row>
    <row r="2806" spans="7:7" x14ac:dyDescent="0.25">
      <c r="G2806" s="42"/>
    </row>
    <row r="2807" spans="7:7" x14ac:dyDescent="0.25">
      <c r="G2807" s="42"/>
    </row>
    <row r="2808" spans="7:7" x14ac:dyDescent="0.25">
      <c r="G2808" s="42"/>
    </row>
    <row r="2809" spans="7:7" x14ac:dyDescent="0.25">
      <c r="G2809" s="42"/>
    </row>
    <row r="2810" spans="7:7" x14ac:dyDescent="0.25">
      <c r="G2810" s="42"/>
    </row>
    <row r="2811" spans="7:7" x14ac:dyDescent="0.25">
      <c r="G2811" s="42"/>
    </row>
    <row r="2812" spans="7:7" x14ac:dyDescent="0.25">
      <c r="G2812" s="42"/>
    </row>
    <row r="2813" spans="7:7" x14ac:dyDescent="0.25">
      <c r="G2813" s="42"/>
    </row>
    <row r="2814" spans="7:7" x14ac:dyDescent="0.25">
      <c r="G2814" s="42"/>
    </row>
    <row r="2815" spans="7:7" x14ac:dyDescent="0.25">
      <c r="G2815" s="42"/>
    </row>
    <row r="2816" spans="7:7" x14ac:dyDescent="0.25">
      <c r="G2816" s="42"/>
    </row>
    <row r="2817" spans="7:7" x14ac:dyDescent="0.25">
      <c r="G2817" s="42"/>
    </row>
    <row r="2818" spans="7:7" x14ac:dyDescent="0.25">
      <c r="G2818" s="42"/>
    </row>
    <row r="2819" spans="7:7" x14ac:dyDescent="0.25">
      <c r="G2819" s="42"/>
    </row>
    <row r="2820" spans="7:7" x14ac:dyDescent="0.25">
      <c r="G2820" s="42"/>
    </row>
    <row r="2821" spans="7:7" x14ac:dyDescent="0.25">
      <c r="G2821" s="42"/>
    </row>
    <row r="2822" spans="7:7" x14ac:dyDescent="0.25">
      <c r="G2822" s="42"/>
    </row>
    <row r="2823" spans="7:7" x14ac:dyDescent="0.25">
      <c r="G2823" s="42"/>
    </row>
    <row r="2824" spans="7:7" x14ac:dyDescent="0.25">
      <c r="G2824" s="42"/>
    </row>
    <row r="2825" spans="7:7" x14ac:dyDescent="0.25">
      <c r="G2825" s="42"/>
    </row>
    <row r="2826" spans="7:7" x14ac:dyDescent="0.25">
      <c r="G2826" s="42"/>
    </row>
    <row r="2827" spans="7:7" x14ac:dyDescent="0.25">
      <c r="G2827" s="42"/>
    </row>
    <row r="2828" spans="7:7" x14ac:dyDescent="0.25">
      <c r="G2828" s="42"/>
    </row>
    <row r="2829" spans="7:7" x14ac:dyDescent="0.25">
      <c r="G2829" s="42"/>
    </row>
    <row r="2830" spans="7:7" x14ac:dyDescent="0.25">
      <c r="G2830" s="42"/>
    </row>
    <row r="2831" spans="7:7" x14ac:dyDescent="0.25">
      <c r="G2831" s="42"/>
    </row>
    <row r="2832" spans="7:7" x14ac:dyDescent="0.25">
      <c r="G2832" s="42"/>
    </row>
    <row r="2833" spans="7:7" x14ac:dyDescent="0.25">
      <c r="G2833" s="42"/>
    </row>
    <row r="2834" spans="7:7" x14ac:dyDescent="0.25">
      <c r="G2834" s="42"/>
    </row>
    <row r="2835" spans="7:7" x14ac:dyDescent="0.25">
      <c r="G2835" s="42"/>
    </row>
    <row r="2836" spans="7:7" x14ac:dyDescent="0.25">
      <c r="G2836" s="42"/>
    </row>
    <row r="2837" spans="7:7" x14ac:dyDescent="0.25">
      <c r="G2837" s="42"/>
    </row>
    <row r="2838" spans="7:7" x14ac:dyDescent="0.25">
      <c r="G2838" s="42"/>
    </row>
    <row r="2839" spans="7:7" x14ac:dyDescent="0.25">
      <c r="G2839" s="42"/>
    </row>
    <row r="2840" spans="7:7" x14ac:dyDescent="0.25">
      <c r="G2840" s="42"/>
    </row>
    <row r="2841" spans="7:7" x14ac:dyDescent="0.25">
      <c r="G2841" s="42"/>
    </row>
    <row r="2842" spans="7:7" x14ac:dyDescent="0.25">
      <c r="G2842" s="42"/>
    </row>
    <row r="2843" spans="7:7" x14ac:dyDescent="0.25">
      <c r="G2843" s="42"/>
    </row>
    <row r="2844" spans="7:7" x14ac:dyDescent="0.25">
      <c r="G2844" s="42"/>
    </row>
    <row r="2845" spans="7:7" x14ac:dyDescent="0.25">
      <c r="G2845" s="42"/>
    </row>
    <row r="2846" spans="7:7" x14ac:dyDescent="0.25">
      <c r="G2846" s="42"/>
    </row>
    <row r="2847" spans="7:7" x14ac:dyDescent="0.25">
      <c r="G2847" s="42"/>
    </row>
    <row r="2848" spans="7:7" x14ac:dyDescent="0.25">
      <c r="G2848" s="42"/>
    </row>
    <row r="2849" spans="7:7" x14ac:dyDescent="0.25">
      <c r="G2849" s="42"/>
    </row>
    <row r="2850" spans="7:7" x14ac:dyDescent="0.25">
      <c r="G2850" s="42"/>
    </row>
    <row r="2851" spans="7:7" x14ac:dyDescent="0.25">
      <c r="G2851" s="42"/>
    </row>
    <row r="2852" spans="7:7" x14ac:dyDescent="0.25">
      <c r="G2852" s="42"/>
    </row>
    <row r="2853" spans="7:7" x14ac:dyDescent="0.25">
      <c r="G2853" s="42"/>
    </row>
    <row r="2854" spans="7:7" x14ac:dyDescent="0.25">
      <c r="G2854" s="42"/>
    </row>
    <row r="2855" spans="7:7" x14ac:dyDescent="0.25">
      <c r="G2855" s="42"/>
    </row>
    <row r="2856" spans="7:7" x14ac:dyDescent="0.25">
      <c r="G2856" s="42"/>
    </row>
    <row r="2857" spans="7:7" x14ac:dyDescent="0.25">
      <c r="G2857" s="42"/>
    </row>
    <row r="2858" spans="7:7" x14ac:dyDescent="0.25">
      <c r="G2858" s="42"/>
    </row>
    <row r="2859" spans="7:7" x14ac:dyDescent="0.25">
      <c r="G2859" s="42"/>
    </row>
    <row r="2860" spans="7:7" x14ac:dyDescent="0.25">
      <c r="G2860" s="42"/>
    </row>
    <row r="2861" spans="7:7" x14ac:dyDescent="0.25">
      <c r="G2861" s="42"/>
    </row>
    <row r="2862" spans="7:7" x14ac:dyDescent="0.25">
      <c r="G2862" s="42"/>
    </row>
    <row r="2863" spans="7:7" x14ac:dyDescent="0.25">
      <c r="G2863" s="42"/>
    </row>
    <row r="2864" spans="7:7" x14ac:dyDescent="0.25">
      <c r="G2864" s="42"/>
    </row>
    <row r="2865" spans="7:7" x14ac:dyDescent="0.25">
      <c r="G2865" s="42"/>
    </row>
    <row r="2866" spans="7:7" x14ac:dyDescent="0.25">
      <c r="G2866" s="42"/>
    </row>
    <row r="2867" spans="7:7" x14ac:dyDescent="0.25">
      <c r="G2867" s="42"/>
    </row>
    <row r="2868" spans="7:7" x14ac:dyDescent="0.25">
      <c r="G2868" s="42"/>
    </row>
    <row r="2869" spans="7:7" x14ac:dyDescent="0.25">
      <c r="G2869" s="42"/>
    </row>
    <row r="2870" spans="7:7" x14ac:dyDescent="0.25">
      <c r="G2870" s="42"/>
    </row>
    <row r="2871" spans="7:7" x14ac:dyDescent="0.25">
      <c r="G2871" s="42"/>
    </row>
    <row r="2872" spans="7:7" x14ac:dyDescent="0.25">
      <c r="G2872" s="42"/>
    </row>
    <row r="2873" spans="7:7" x14ac:dyDescent="0.25">
      <c r="G2873" s="42"/>
    </row>
    <row r="2874" spans="7:7" x14ac:dyDescent="0.25">
      <c r="G2874" s="42"/>
    </row>
    <row r="2875" spans="7:7" x14ac:dyDescent="0.25">
      <c r="G2875" s="42"/>
    </row>
    <row r="2876" spans="7:7" x14ac:dyDescent="0.25">
      <c r="G2876" s="42"/>
    </row>
    <row r="2877" spans="7:7" x14ac:dyDescent="0.25">
      <c r="G2877" s="42"/>
    </row>
    <row r="2878" spans="7:7" x14ac:dyDescent="0.25">
      <c r="G2878" s="42"/>
    </row>
    <row r="2879" spans="7:7" x14ac:dyDescent="0.25">
      <c r="G2879" s="42"/>
    </row>
    <row r="2880" spans="7:7" x14ac:dyDescent="0.25">
      <c r="G2880" s="42"/>
    </row>
    <row r="2881" spans="7:7" x14ac:dyDescent="0.25">
      <c r="G2881" s="42"/>
    </row>
    <row r="2882" spans="7:7" x14ac:dyDescent="0.25">
      <c r="G2882" s="42"/>
    </row>
    <row r="2883" spans="7:7" x14ac:dyDescent="0.25">
      <c r="G2883" s="42"/>
    </row>
    <row r="2884" spans="7:7" x14ac:dyDescent="0.25">
      <c r="G2884" s="42"/>
    </row>
    <row r="2885" spans="7:7" x14ac:dyDescent="0.25">
      <c r="G2885" s="42"/>
    </row>
    <row r="2886" spans="7:7" x14ac:dyDescent="0.25">
      <c r="G2886" s="42"/>
    </row>
    <row r="2887" spans="7:7" x14ac:dyDescent="0.25">
      <c r="G2887" s="42"/>
    </row>
    <row r="2888" spans="7:7" x14ac:dyDescent="0.25">
      <c r="G2888" s="42"/>
    </row>
    <row r="2889" spans="7:7" x14ac:dyDescent="0.25">
      <c r="G2889" s="42"/>
    </row>
    <row r="2890" spans="7:7" x14ac:dyDescent="0.25">
      <c r="G2890" s="42"/>
    </row>
    <row r="2891" spans="7:7" x14ac:dyDescent="0.25">
      <c r="G2891" s="42"/>
    </row>
    <row r="2892" spans="7:7" x14ac:dyDescent="0.25">
      <c r="G2892" s="42"/>
    </row>
    <row r="2893" spans="7:7" x14ac:dyDescent="0.25">
      <c r="G2893" s="42"/>
    </row>
    <row r="2894" spans="7:7" x14ac:dyDescent="0.25">
      <c r="G2894" s="42"/>
    </row>
    <row r="2895" spans="7:7" x14ac:dyDescent="0.25">
      <c r="G2895" s="42"/>
    </row>
    <row r="2896" spans="7:7" x14ac:dyDescent="0.25">
      <c r="G2896" s="42"/>
    </row>
    <row r="2897" spans="7:7" x14ac:dyDescent="0.25">
      <c r="G2897" s="42"/>
    </row>
    <row r="2898" spans="7:7" x14ac:dyDescent="0.25">
      <c r="G2898" s="42"/>
    </row>
    <row r="2899" spans="7:7" x14ac:dyDescent="0.25">
      <c r="G2899" s="42"/>
    </row>
    <row r="2900" spans="7:7" x14ac:dyDescent="0.25">
      <c r="G2900" s="42"/>
    </row>
    <row r="2901" spans="7:7" x14ac:dyDescent="0.25">
      <c r="G2901" s="42"/>
    </row>
    <row r="2902" spans="7:7" x14ac:dyDescent="0.25">
      <c r="G2902" s="42"/>
    </row>
    <row r="2903" spans="7:7" x14ac:dyDescent="0.25">
      <c r="G2903" s="42"/>
    </row>
    <row r="2904" spans="7:7" x14ac:dyDescent="0.25">
      <c r="G2904" s="42"/>
    </row>
    <row r="2905" spans="7:7" x14ac:dyDescent="0.25">
      <c r="G2905" s="42"/>
    </row>
    <row r="2906" spans="7:7" x14ac:dyDescent="0.25">
      <c r="G2906" s="42"/>
    </row>
    <row r="2907" spans="7:7" x14ac:dyDescent="0.25">
      <c r="G2907" s="42"/>
    </row>
    <row r="2908" spans="7:7" x14ac:dyDescent="0.25">
      <c r="G2908" s="42"/>
    </row>
    <row r="2909" spans="7:7" x14ac:dyDescent="0.25">
      <c r="G2909" s="42"/>
    </row>
    <row r="2910" spans="7:7" x14ac:dyDescent="0.25">
      <c r="G2910" s="42"/>
    </row>
    <row r="2911" spans="7:7" x14ac:dyDescent="0.25">
      <c r="G2911" s="42"/>
    </row>
    <row r="2912" spans="7:7" x14ac:dyDescent="0.25">
      <c r="G2912" s="42"/>
    </row>
    <row r="2913" spans="7:7" x14ac:dyDescent="0.25">
      <c r="G2913" s="42"/>
    </row>
    <row r="2914" spans="7:7" x14ac:dyDescent="0.25">
      <c r="G2914" s="42"/>
    </row>
    <row r="2915" spans="7:7" x14ac:dyDescent="0.25">
      <c r="G2915" s="42"/>
    </row>
    <row r="2916" spans="7:7" x14ac:dyDescent="0.25">
      <c r="G2916" s="42"/>
    </row>
    <row r="2917" spans="7:7" x14ac:dyDescent="0.25">
      <c r="G2917" s="42"/>
    </row>
    <row r="2918" spans="7:7" x14ac:dyDescent="0.25">
      <c r="G2918" s="42"/>
    </row>
    <row r="2919" spans="7:7" x14ac:dyDescent="0.25">
      <c r="G2919" s="42"/>
    </row>
    <row r="2920" spans="7:7" x14ac:dyDescent="0.25">
      <c r="G2920" s="42"/>
    </row>
    <row r="2921" spans="7:7" x14ac:dyDescent="0.25">
      <c r="G2921" s="42"/>
    </row>
    <row r="2922" spans="7:7" x14ac:dyDescent="0.25">
      <c r="G2922" s="42"/>
    </row>
    <row r="2923" spans="7:7" x14ac:dyDescent="0.25">
      <c r="G2923" s="42"/>
    </row>
    <row r="2924" spans="7:7" x14ac:dyDescent="0.25">
      <c r="G2924" s="42"/>
    </row>
    <row r="2925" spans="7:7" x14ac:dyDescent="0.25">
      <c r="G2925" s="42"/>
    </row>
    <row r="2926" spans="7:7" x14ac:dyDescent="0.25">
      <c r="G2926" s="42"/>
    </row>
    <row r="2927" spans="7:7" x14ac:dyDescent="0.25">
      <c r="G2927" s="42"/>
    </row>
    <row r="2928" spans="7:7" x14ac:dyDescent="0.25">
      <c r="G2928" s="42"/>
    </row>
    <row r="2929" spans="7:7" x14ac:dyDescent="0.25">
      <c r="G2929" s="42"/>
    </row>
    <row r="2930" spans="7:7" x14ac:dyDescent="0.25">
      <c r="G2930" s="42"/>
    </row>
    <row r="2931" spans="7:7" x14ac:dyDescent="0.25">
      <c r="G2931" s="42"/>
    </row>
    <row r="2932" spans="7:7" x14ac:dyDescent="0.25">
      <c r="G2932" s="42"/>
    </row>
    <row r="2933" spans="7:7" x14ac:dyDescent="0.25">
      <c r="G2933" s="42"/>
    </row>
    <row r="2934" spans="7:7" x14ac:dyDescent="0.25">
      <c r="G2934" s="42"/>
    </row>
    <row r="2935" spans="7:7" x14ac:dyDescent="0.25">
      <c r="G2935" s="42"/>
    </row>
    <row r="2936" spans="7:7" x14ac:dyDescent="0.25">
      <c r="G2936" s="42"/>
    </row>
    <row r="2937" spans="7:7" x14ac:dyDescent="0.25">
      <c r="G2937" s="42"/>
    </row>
    <row r="2938" spans="7:7" x14ac:dyDescent="0.25">
      <c r="G2938" s="42"/>
    </row>
    <row r="2939" spans="7:7" x14ac:dyDescent="0.25">
      <c r="G2939" s="42"/>
    </row>
    <row r="2940" spans="7:7" x14ac:dyDescent="0.25">
      <c r="G2940" s="42"/>
    </row>
    <row r="2941" spans="7:7" x14ac:dyDescent="0.25">
      <c r="G2941" s="42"/>
    </row>
    <row r="2942" spans="7:7" x14ac:dyDescent="0.25">
      <c r="G2942" s="42"/>
    </row>
    <row r="2943" spans="7:7" x14ac:dyDescent="0.25">
      <c r="G2943" s="42"/>
    </row>
    <row r="2944" spans="7:7" x14ac:dyDescent="0.25">
      <c r="G2944" s="42"/>
    </row>
    <row r="2945" spans="5:7" x14ac:dyDescent="0.25">
      <c r="G2945" s="42"/>
    </row>
    <row r="2946" spans="5:7" x14ac:dyDescent="0.25">
      <c r="G2946" s="42"/>
    </row>
    <row r="2947" spans="5:7" x14ac:dyDescent="0.25">
      <c r="G2947" s="42"/>
    </row>
    <row r="2948" spans="5:7" x14ac:dyDescent="0.25">
      <c r="G2948" s="42"/>
    </row>
    <row r="2949" spans="5:7" x14ac:dyDescent="0.25">
      <c r="G2949" s="42"/>
    </row>
    <row r="2950" spans="5:7" x14ac:dyDescent="0.25">
      <c r="G2950" s="42"/>
    </row>
    <row r="2951" spans="5:7" x14ac:dyDescent="0.25">
      <c r="G2951" s="42"/>
    </row>
    <row r="2952" spans="5:7" x14ac:dyDescent="0.25">
      <c r="G2952" s="42"/>
    </row>
    <row r="2953" spans="5:7" x14ac:dyDescent="0.25">
      <c r="G2953" s="42"/>
    </row>
    <row r="2954" spans="5:7" x14ac:dyDescent="0.25">
      <c r="E2954" s="40"/>
      <c r="G2954" s="42"/>
    </row>
    <row r="2955" spans="5:7" x14ac:dyDescent="0.25">
      <c r="G2955" s="42"/>
    </row>
    <row r="2956" spans="5:7" x14ac:dyDescent="0.25">
      <c r="G2956" s="42"/>
    </row>
    <row r="2957" spans="5:7" x14ac:dyDescent="0.25">
      <c r="G2957" s="42"/>
    </row>
    <row r="2958" spans="5:7" x14ac:dyDescent="0.25">
      <c r="G2958" s="42"/>
    </row>
    <row r="2959" spans="5:7" x14ac:dyDescent="0.25">
      <c r="G2959" s="42"/>
    </row>
    <row r="2960" spans="5:7" x14ac:dyDescent="0.25">
      <c r="G2960" s="42"/>
    </row>
    <row r="2961" spans="7:7" x14ac:dyDescent="0.25">
      <c r="G2961" s="42"/>
    </row>
    <row r="2962" spans="7:7" x14ac:dyDescent="0.25">
      <c r="G2962" s="42"/>
    </row>
    <row r="2963" spans="7:7" x14ac:dyDescent="0.25">
      <c r="G2963" s="42"/>
    </row>
    <row r="2964" spans="7:7" x14ac:dyDescent="0.25">
      <c r="G2964" s="42"/>
    </row>
    <row r="2965" spans="7:7" x14ac:dyDescent="0.25">
      <c r="G2965" s="42"/>
    </row>
    <row r="2966" spans="7:7" x14ac:dyDescent="0.25">
      <c r="G2966" s="42"/>
    </row>
    <row r="2967" spans="7:7" x14ac:dyDescent="0.25">
      <c r="G2967" s="42"/>
    </row>
    <row r="2968" spans="7:7" x14ac:dyDescent="0.25">
      <c r="G2968" s="42"/>
    </row>
    <row r="2969" spans="7:7" x14ac:dyDescent="0.25">
      <c r="G2969" s="42"/>
    </row>
    <row r="2970" spans="7:7" x14ac:dyDescent="0.25">
      <c r="G2970" s="42"/>
    </row>
    <row r="2971" spans="7:7" x14ac:dyDescent="0.25">
      <c r="G2971" s="42"/>
    </row>
    <row r="2972" spans="7:7" x14ac:dyDescent="0.25">
      <c r="G2972" s="42"/>
    </row>
    <row r="2973" spans="7:7" x14ac:dyDescent="0.25">
      <c r="G2973" s="42"/>
    </row>
    <row r="2974" spans="7:7" x14ac:dyDescent="0.25">
      <c r="G2974" s="42"/>
    </row>
    <row r="2975" spans="7:7" x14ac:dyDescent="0.25">
      <c r="G2975" s="42"/>
    </row>
    <row r="2976" spans="7:7" x14ac:dyDescent="0.25">
      <c r="G2976" s="42"/>
    </row>
    <row r="2977" spans="7:7" x14ac:dyDescent="0.25">
      <c r="G2977" s="42"/>
    </row>
    <row r="2978" spans="7:7" x14ac:dyDescent="0.25">
      <c r="G2978" s="42"/>
    </row>
    <row r="2979" spans="7:7" x14ac:dyDescent="0.25">
      <c r="G2979" s="42"/>
    </row>
    <row r="2980" spans="7:7" x14ac:dyDescent="0.25">
      <c r="G2980" s="42"/>
    </row>
    <row r="2981" spans="7:7" x14ac:dyDescent="0.25">
      <c r="G2981" s="42"/>
    </row>
    <row r="2982" spans="7:7" x14ac:dyDescent="0.25">
      <c r="G2982" s="42"/>
    </row>
    <row r="2983" spans="7:7" x14ac:dyDescent="0.25">
      <c r="G2983" s="42"/>
    </row>
    <row r="2984" spans="7:7" x14ac:dyDescent="0.25">
      <c r="G2984" s="42"/>
    </row>
    <row r="2985" spans="7:7" x14ac:dyDescent="0.25">
      <c r="G2985" s="42"/>
    </row>
    <row r="2986" spans="7:7" x14ac:dyDescent="0.25">
      <c r="G2986" s="42"/>
    </row>
    <row r="2987" spans="7:7" x14ac:dyDescent="0.25">
      <c r="G2987" s="42"/>
    </row>
    <row r="2988" spans="7:7" x14ac:dyDescent="0.25">
      <c r="G2988" s="42"/>
    </row>
    <row r="2989" spans="7:7" x14ac:dyDescent="0.25">
      <c r="G2989" s="42"/>
    </row>
    <row r="2990" spans="7:7" x14ac:dyDescent="0.25">
      <c r="G2990" s="42"/>
    </row>
    <row r="2991" spans="7:7" x14ac:dyDescent="0.25">
      <c r="G2991" s="42"/>
    </row>
    <row r="2992" spans="7:7" x14ac:dyDescent="0.25">
      <c r="G2992" s="42"/>
    </row>
    <row r="2993" spans="7:7" x14ac:dyDescent="0.25">
      <c r="G2993" s="42"/>
    </row>
    <row r="2994" spans="7:7" x14ac:dyDescent="0.25">
      <c r="G2994" s="42"/>
    </row>
    <row r="2995" spans="7:7" x14ac:dyDescent="0.25">
      <c r="G2995" s="42"/>
    </row>
    <row r="2996" spans="7:7" x14ac:dyDescent="0.25">
      <c r="G2996" s="42"/>
    </row>
    <row r="2997" spans="7:7" x14ac:dyDescent="0.25">
      <c r="G2997" s="42"/>
    </row>
    <row r="2998" spans="7:7" x14ac:dyDescent="0.25">
      <c r="G2998" s="42"/>
    </row>
    <row r="2999" spans="7:7" x14ac:dyDescent="0.25">
      <c r="G2999" s="42"/>
    </row>
    <row r="3000" spans="7:7" x14ac:dyDescent="0.25">
      <c r="G3000" s="42"/>
    </row>
    <row r="3001" spans="7:7" x14ac:dyDescent="0.25">
      <c r="G3001" s="42"/>
    </row>
    <row r="3002" spans="7:7" x14ac:dyDescent="0.25">
      <c r="G3002" s="42"/>
    </row>
    <row r="3003" spans="7:7" x14ac:dyDescent="0.25">
      <c r="G3003" s="42"/>
    </row>
    <row r="3004" spans="7:7" x14ac:dyDescent="0.25">
      <c r="G3004" s="42"/>
    </row>
    <row r="3005" spans="7:7" x14ac:dyDescent="0.25">
      <c r="G3005" s="42"/>
    </row>
    <row r="3006" spans="7:7" x14ac:dyDescent="0.25">
      <c r="G3006" s="42"/>
    </row>
    <row r="3007" spans="7:7" x14ac:dyDescent="0.25">
      <c r="G3007" s="42"/>
    </row>
    <row r="3008" spans="7:7" x14ac:dyDescent="0.25">
      <c r="G3008" s="42"/>
    </row>
    <row r="3009" spans="7:7" x14ac:dyDescent="0.25">
      <c r="G3009" s="42"/>
    </row>
    <row r="3010" spans="7:7" x14ac:dyDescent="0.25">
      <c r="G3010" s="42"/>
    </row>
    <row r="3011" spans="7:7" x14ac:dyDescent="0.25">
      <c r="G3011" s="42"/>
    </row>
    <row r="3012" spans="7:7" x14ac:dyDescent="0.25">
      <c r="G3012" s="42"/>
    </row>
    <row r="3013" spans="7:7" x14ac:dyDescent="0.25">
      <c r="G3013" s="42"/>
    </row>
    <row r="3014" spans="7:7" x14ac:dyDescent="0.25">
      <c r="G3014" s="42"/>
    </row>
    <row r="3015" spans="7:7" x14ac:dyDescent="0.25">
      <c r="G3015" s="42"/>
    </row>
    <row r="3016" spans="7:7" x14ac:dyDescent="0.25">
      <c r="G3016" s="42"/>
    </row>
    <row r="3017" spans="7:7" x14ac:dyDescent="0.25">
      <c r="G3017" s="42"/>
    </row>
    <row r="3018" spans="7:7" x14ac:dyDescent="0.25">
      <c r="G3018" s="42"/>
    </row>
    <row r="3019" spans="7:7" x14ac:dyDescent="0.25">
      <c r="G3019" s="42"/>
    </row>
    <row r="3020" spans="7:7" x14ac:dyDescent="0.25">
      <c r="G3020" s="42"/>
    </row>
    <row r="3021" spans="7:7" x14ac:dyDescent="0.25">
      <c r="G3021" s="42"/>
    </row>
    <row r="3022" spans="7:7" x14ac:dyDescent="0.25">
      <c r="G3022" s="42"/>
    </row>
    <row r="3023" spans="7:7" x14ac:dyDescent="0.25">
      <c r="G3023" s="42"/>
    </row>
    <row r="3024" spans="7:7" x14ac:dyDescent="0.25">
      <c r="G3024" s="42"/>
    </row>
    <row r="3025" spans="7:7" x14ac:dyDescent="0.25">
      <c r="G3025" s="42"/>
    </row>
    <row r="3026" spans="7:7" x14ac:dyDescent="0.25">
      <c r="G3026" s="42"/>
    </row>
    <row r="3027" spans="7:7" x14ac:dyDescent="0.25">
      <c r="G3027" s="42"/>
    </row>
    <row r="3028" spans="7:7" x14ac:dyDescent="0.25">
      <c r="G3028" s="42"/>
    </row>
    <row r="3029" spans="7:7" x14ac:dyDescent="0.25">
      <c r="G3029" s="42"/>
    </row>
    <row r="3030" spans="7:7" x14ac:dyDescent="0.25">
      <c r="G3030" s="42"/>
    </row>
    <row r="3031" spans="7:7" x14ac:dyDescent="0.25">
      <c r="G3031" s="42"/>
    </row>
    <row r="3032" spans="7:7" x14ac:dyDescent="0.25">
      <c r="G3032" s="42"/>
    </row>
    <row r="3033" spans="7:7" x14ac:dyDescent="0.25">
      <c r="G3033" s="42"/>
    </row>
    <row r="3034" spans="7:7" x14ac:dyDescent="0.25">
      <c r="G3034" s="42"/>
    </row>
    <row r="3035" spans="7:7" x14ac:dyDescent="0.25">
      <c r="G3035" s="42"/>
    </row>
    <row r="3036" spans="7:7" x14ac:dyDescent="0.25">
      <c r="G3036" s="42"/>
    </row>
    <row r="3037" spans="7:7" x14ac:dyDescent="0.25">
      <c r="G3037" s="42"/>
    </row>
    <row r="3038" spans="7:7" x14ac:dyDescent="0.25">
      <c r="G3038" s="42"/>
    </row>
    <row r="3039" spans="7:7" x14ac:dyDescent="0.25">
      <c r="G3039" s="42"/>
    </row>
    <row r="3040" spans="7:7" x14ac:dyDescent="0.25">
      <c r="G3040" s="42"/>
    </row>
    <row r="3041" spans="7:7" x14ac:dyDescent="0.25">
      <c r="G3041" s="42"/>
    </row>
    <row r="3042" spans="7:7" x14ac:dyDescent="0.25">
      <c r="G3042" s="42"/>
    </row>
    <row r="3043" spans="7:7" x14ac:dyDescent="0.25">
      <c r="G3043" s="42"/>
    </row>
    <row r="3044" spans="7:7" x14ac:dyDescent="0.25">
      <c r="G3044" s="42"/>
    </row>
    <row r="3045" spans="7:7" x14ac:dyDescent="0.25">
      <c r="G3045" s="42"/>
    </row>
    <row r="3046" spans="7:7" x14ac:dyDescent="0.25">
      <c r="G3046" s="42"/>
    </row>
    <row r="3047" spans="7:7" x14ac:dyDescent="0.25">
      <c r="G3047" s="42"/>
    </row>
    <row r="3048" spans="7:7" x14ac:dyDescent="0.25">
      <c r="G3048" s="42"/>
    </row>
    <row r="3049" spans="7:7" x14ac:dyDescent="0.25">
      <c r="G3049" s="42"/>
    </row>
    <row r="3050" spans="7:7" x14ac:dyDescent="0.25">
      <c r="G3050" s="42"/>
    </row>
    <row r="3051" spans="7:7" x14ac:dyDescent="0.25">
      <c r="G3051" s="42"/>
    </row>
    <row r="3052" spans="7:7" x14ac:dyDescent="0.25">
      <c r="G3052" s="42"/>
    </row>
    <row r="3053" spans="7:7" x14ac:dyDescent="0.25">
      <c r="G3053" s="42"/>
    </row>
    <row r="3054" spans="7:7" x14ac:dyDescent="0.25">
      <c r="G3054" s="42"/>
    </row>
    <row r="3055" spans="7:7" x14ac:dyDescent="0.25">
      <c r="G3055" s="42"/>
    </row>
    <row r="3056" spans="7:7" x14ac:dyDescent="0.25">
      <c r="G3056" s="42"/>
    </row>
    <row r="3057" spans="7:7" x14ac:dyDescent="0.25">
      <c r="G3057" s="42"/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71743-38A2-411D-92C7-CE9345BB578C}">
  <dimension ref="A1:V2841"/>
  <sheetViews>
    <sheetView zoomScale="85" zoomScaleNormal="85" workbookViewId="0">
      <selection activeCell="S21" sqref="S21"/>
    </sheetView>
  </sheetViews>
  <sheetFormatPr defaultColWidth="8.88671875" defaultRowHeight="13.8" x14ac:dyDescent="0.25"/>
  <cols>
    <col min="1" max="1" width="9.44140625" style="10" bestFit="1" customWidth="1"/>
    <col min="2" max="2" width="11" style="10" bestFit="1" customWidth="1"/>
    <col min="3" max="4" width="9.44140625" style="10" bestFit="1" customWidth="1"/>
    <col min="5" max="5" width="9.5546875" style="10" bestFit="1" customWidth="1"/>
    <col min="6" max="12" width="9.44140625" style="10" bestFit="1" customWidth="1"/>
    <col min="13" max="13" width="9.6640625" style="10" bestFit="1" customWidth="1"/>
    <col min="14" max="14" width="9.44140625" style="10" bestFit="1" customWidth="1"/>
    <col min="15" max="15" width="9.44140625" style="10" customWidth="1"/>
    <col min="16" max="16" width="8.88671875" style="10"/>
    <col min="17" max="17" width="16.109375" style="10" bestFit="1" customWidth="1"/>
    <col min="18" max="18" width="24" style="10" bestFit="1" customWidth="1"/>
    <col min="19" max="19" width="19.88671875" style="10" bestFit="1" customWidth="1"/>
    <col min="20" max="16384" width="8.88671875" style="10"/>
  </cols>
  <sheetData>
    <row r="1" spans="1:21" s="2" customFormat="1" x14ac:dyDescent="0.25"/>
    <row r="2" spans="1:21" s="2" customFormat="1" ht="17.399999999999999" x14ac:dyDescent="0.3">
      <c r="B2" s="3" t="s">
        <v>17</v>
      </c>
      <c r="E2" s="4" t="s">
        <v>80</v>
      </c>
    </row>
    <row r="3" spans="1:21" s="2" customFormat="1" x14ac:dyDescent="0.25"/>
    <row r="4" spans="1:2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21" x14ac:dyDescent="0.25">
      <c r="A5" s="33" t="s">
        <v>0</v>
      </c>
      <c r="B5" s="33" t="s">
        <v>13</v>
      </c>
      <c r="C5" s="33" t="s">
        <v>1</v>
      </c>
      <c r="D5" s="33" t="s">
        <v>2</v>
      </c>
      <c r="E5" s="33" t="s">
        <v>58</v>
      </c>
      <c r="F5" s="33" t="s">
        <v>3</v>
      </c>
      <c r="G5" s="33" t="s">
        <v>4</v>
      </c>
      <c r="H5" s="33" t="s">
        <v>5</v>
      </c>
      <c r="I5" s="33" t="s">
        <v>6</v>
      </c>
      <c r="J5" s="33" t="s">
        <v>7</v>
      </c>
      <c r="K5" s="33" t="s">
        <v>8</v>
      </c>
      <c r="L5" s="33" t="s">
        <v>9</v>
      </c>
      <c r="M5" s="33" t="s">
        <v>26</v>
      </c>
      <c r="N5" s="33" t="s">
        <v>12</v>
      </c>
      <c r="O5" s="33" t="s">
        <v>11</v>
      </c>
      <c r="P5" s="17"/>
      <c r="Q5" s="65" t="s">
        <v>65</v>
      </c>
      <c r="R5" s="65" t="s">
        <v>68</v>
      </c>
      <c r="S5" s="65" t="s">
        <v>67</v>
      </c>
      <c r="U5" s="33" t="s">
        <v>51</v>
      </c>
    </row>
    <row r="6" spans="1:21" x14ac:dyDescent="0.25">
      <c r="A6" s="17">
        <v>1</v>
      </c>
      <c r="B6" s="17">
        <v>39606.839999999997</v>
      </c>
      <c r="C6" s="17">
        <v>121.65</v>
      </c>
      <c r="D6" s="17">
        <v>0.08</v>
      </c>
      <c r="E6" s="17">
        <v>835.91</v>
      </c>
      <c r="F6" s="17">
        <v>3176</v>
      </c>
      <c r="G6" s="17">
        <v>56</v>
      </c>
      <c r="H6" s="17">
        <v>119.44</v>
      </c>
      <c r="I6" s="17">
        <v>252.46</v>
      </c>
      <c r="J6" s="17">
        <v>3.88</v>
      </c>
      <c r="K6" s="17">
        <v>0.26</v>
      </c>
      <c r="L6" s="17">
        <v>0.25</v>
      </c>
      <c r="M6" s="17">
        <f>E6+I6</f>
        <v>1088.3699999999999</v>
      </c>
      <c r="N6" s="35">
        <f>PI()*8.5^2*M6</f>
        <v>247038.29793899853</v>
      </c>
      <c r="O6" s="36">
        <f>0.00000138*N6</f>
        <v>0.34091285115581793</v>
      </c>
      <c r="P6" s="17"/>
      <c r="Q6" s="43" t="s">
        <v>28</v>
      </c>
      <c r="R6" s="38">
        <v>7</v>
      </c>
      <c r="S6" s="39">
        <v>0.26711840753480748</v>
      </c>
    </row>
    <row r="7" spans="1:21" x14ac:dyDescent="0.25">
      <c r="A7" s="17">
        <v>2</v>
      </c>
      <c r="B7" s="17">
        <v>5002.3999999999996</v>
      </c>
      <c r="C7" s="17">
        <v>153.85</v>
      </c>
      <c r="D7" s="17">
        <v>0.17</v>
      </c>
      <c r="E7" s="17">
        <v>169.96</v>
      </c>
      <c r="F7" s="17">
        <v>2931</v>
      </c>
      <c r="G7" s="17">
        <v>157</v>
      </c>
      <c r="H7" s="17">
        <v>150.69</v>
      </c>
      <c r="I7" s="17">
        <v>55.26</v>
      </c>
      <c r="J7" s="17">
        <v>4.9000000000000004</v>
      </c>
      <c r="K7" s="17">
        <v>0.2</v>
      </c>
      <c r="L7" s="17">
        <v>0.64</v>
      </c>
      <c r="M7" s="17">
        <f t="shared" ref="M7:M70" si="0">E7+I7</f>
        <v>225.22</v>
      </c>
      <c r="N7" s="35">
        <f t="shared" ref="N7:N70" si="1">PI()*8.5^2*M7</f>
        <v>51120.451190147884</v>
      </c>
      <c r="O7" s="36">
        <f t="shared" ref="O7:O70" si="2">0.00000138*N7</f>
        <v>7.054622264240408E-2</v>
      </c>
      <c r="P7" s="17"/>
      <c r="Q7" s="43" t="s">
        <v>29</v>
      </c>
      <c r="R7" s="38">
        <v>14</v>
      </c>
      <c r="S7" s="39">
        <v>0.74854422385871022</v>
      </c>
    </row>
    <row r="8" spans="1:21" x14ac:dyDescent="0.25">
      <c r="A8" s="17">
        <v>3</v>
      </c>
      <c r="B8" s="17">
        <v>12059.84</v>
      </c>
      <c r="C8" s="17">
        <v>13.78</v>
      </c>
      <c r="D8" s="17">
        <v>0.09</v>
      </c>
      <c r="E8" s="17">
        <v>401.12</v>
      </c>
      <c r="F8" s="17">
        <v>2468</v>
      </c>
      <c r="G8" s="17">
        <v>247</v>
      </c>
      <c r="H8" s="17">
        <v>15.03</v>
      </c>
      <c r="I8" s="17">
        <v>85.04</v>
      </c>
      <c r="J8" s="17">
        <v>6.04</v>
      </c>
      <c r="K8" s="17">
        <v>0.17</v>
      </c>
      <c r="L8" s="17">
        <v>0.45</v>
      </c>
      <c r="M8" s="17">
        <f t="shared" si="0"/>
        <v>486.16</v>
      </c>
      <c r="N8" s="35">
        <f t="shared" si="1"/>
        <v>110348.6304529007</v>
      </c>
      <c r="O8" s="36">
        <f t="shared" si="2"/>
        <v>0.15228111002500297</v>
      </c>
      <c r="P8" s="17"/>
      <c r="Q8" s="43" t="s">
        <v>30</v>
      </c>
      <c r="R8" s="38">
        <v>23</v>
      </c>
      <c r="S8" s="39">
        <v>1.601617263799459</v>
      </c>
    </row>
    <row r="9" spans="1:21" x14ac:dyDescent="0.25">
      <c r="A9" s="17">
        <v>4</v>
      </c>
      <c r="B9" s="17">
        <v>30311.84</v>
      </c>
      <c r="C9" s="17">
        <v>71.87</v>
      </c>
      <c r="D9" s="17">
        <v>0.05</v>
      </c>
      <c r="E9" s="17">
        <v>893.89</v>
      </c>
      <c r="F9" s="17">
        <v>3843</v>
      </c>
      <c r="G9" s="17">
        <v>564</v>
      </c>
      <c r="H9" s="17">
        <v>70.459999999999994</v>
      </c>
      <c r="I9" s="17">
        <v>179.17</v>
      </c>
      <c r="J9" s="17">
        <v>5.5</v>
      </c>
      <c r="K9" s="17">
        <v>0.18</v>
      </c>
      <c r="L9" s="17">
        <v>0.27</v>
      </c>
      <c r="M9" s="17">
        <f t="shared" si="0"/>
        <v>1073.06</v>
      </c>
      <c r="N9" s="35">
        <f t="shared" si="1"/>
        <v>243563.23307921182</v>
      </c>
      <c r="O9" s="36">
        <f t="shared" si="2"/>
        <v>0.33611726164931227</v>
      </c>
      <c r="P9" s="17"/>
      <c r="Q9" s="43" t="s">
        <v>31</v>
      </c>
      <c r="R9" s="38">
        <v>17</v>
      </c>
      <c r="S9" s="39">
        <v>1.4954345801410422</v>
      </c>
    </row>
    <row r="10" spans="1:21" x14ac:dyDescent="0.25">
      <c r="A10" s="17">
        <v>5</v>
      </c>
      <c r="B10" s="17">
        <v>24910.6</v>
      </c>
      <c r="C10" s="17">
        <v>54.27</v>
      </c>
      <c r="D10" s="17">
        <v>0.04</v>
      </c>
      <c r="E10" s="17">
        <v>711.93</v>
      </c>
      <c r="F10" s="17">
        <v>5293</v>
      </c>
      <c r="G10" s="17">
        <v>540</v>
      </c>
      <c r="H10" s="17">
        <v>52.42</v>
      </c>
      <c r="I10" s="17">
        <v>236.34</v>
      </c>
      <c r="J10" s="17">
        <v>3.37</v>
      </c>
      <c r="K10" s="17">
        <v>0.3</v>
      </c>
      <c r="L10" s="17">
        <v>0.21</v>
      </c>
      <c r="M10" s="17">
        <f t="shared" si="0"/>
        <v>948.27</v>
      </c>
      <c r="N10" s="35">
        <f t="shared" si="1"/>
        <v>215238.39024101559</v>
      </c>
      <c r="O10" s="36">
        <f t="shared" si="2"/>
        <v>0.29702897853260152</v>
      </c>
      <c r="P10" s="17"/>
      <c r="Q10" s="43" t="s">
        <v>32</v>
      </c>
      <c r="R10" s="38">
        <v>20</v>
      </c>
      <c r="S10" s="39">
        <v>2.0316197013328297</v>
      </c>
    </row>
    <row r="11" spans="1:21" x14ac:dyDescent="0.25">
      <c r="A11" s="17">
        <v>6</v>
      </c>
      <c r="B11" s="17">
        <v>12756.12</v>
      </c>
      <c r="C11" s="17">
        <v>71.94</v>
      </c>
      <c r="D11" s="17">
        <v>7.0000000000000007E-2</v>
      </c>
      <c r="E11" s="17">
        <v>639.24</v>
      </c>
      <c r="F11" s="17">
        <v>4994</v>
      </c>
      <c r="G11" s="17">
        <v>627</v>
      </c>
      <c r="H11" s="17">
        <v>68.03</v>
      </c>
      <c r="I11" s="17">
        <v>64.55</v>
      </c>
      <c r="J11" s="17">
        <v>14.41</v>
      </c>
      <c r="K11" s="17">
        <v>7.0000000000000007E-2</v>
      </c>
      <c r="L11" s="17">
        <v>0.39</v>
      </c>
      <c r="M11" s="17">
        <f t="shared" si="0"/>
        <v>703.79</v>
      </c>
      <c r="N11" s="35">
        <f t="shared" si="1"/>
        <v>159746.30291765463</v>
      </c>
      <c r="O11" s="36">
        <f t="shared" si="2"/>
        <v>0.22044989802636336</v>
      </c>
      <c r="P11" s="17"/>
      <c r="Q11" s="43" t="s">
        <v>33</v>
      </c>
      <c r="R11" s="38">
        <v>15</v>
      </c>
      <c r="S11" s="39">
        <v>1.7500706727291317</v>
      </c>
    </row>
    <row r="12" spans="1:21" x14ac:dyDescent="0.25">
      <c r="A12" s="17">
        <v>7</v>
      </c>
      <c r="B12" s="17">
        <v>3542.24</v>
      </c>
      <c r="C12" s="17">
        <v>51.08</v>
      </c>
      <c r="D12" s="17">
        <v>0.48</v>
      </c>
      <c r="E12" s="17">
        <v>121.84</v>
      </c>
      <c r="F12" s="17">
        <v>4549</v>
      </c>
      <c r="G12" s="17">
        <v>440</v>
      </c>
      <c r="H12" s="17">
        <v>39.81</v>
      </c>
      <c r="I12" s="17">
        <v>44.13</v>
      </c>
      <c r="J12" s="17">
        <v>3.39</v>
      </c>
      <c r="K12" s="17">
        <v>0.3</v>
      </c>
      <c r="L12" s="17">
        <v>0.79</v>
      </c>
      <c r="M12" s="17">
        <f t="shared" si="0"/>
        <v>165.97</v>
      </c>
      <c r="N12" s="35">
        <f t="shared" si="1"/>
        <v>37671.882088752529</v>
      </c>
      <c r="O12" s="36">
        <f t="shared" si="2"/>
        <v>5.1987197282478484E-2</v>
      </c>
      <c r="P12" s="17"/>
      <c r="Q12" s="43" t="s">
        <v>34</v>
      </c>
      <c r="R12" s="38">
        <v>13</v>
      </c>
      <c r="S12" s="39">
        <v>1.7059957282836447</v>
      </c>
    </row>
    <row r="13" spans="1:21" x14ac:dyDescent="0.25">
      <c r="A13" s="17">
        <v>8</v>
      </c>
      <c r="B13" s="17">
        <v>6496.36</v>
      </c>
      <c r="C13" s="17">
        <v>98.81</v>
      </c>
      <c r="D13" s="17">
        <v>0.15</v>
      </c>
      <c r="E13" s="17">
        <v>290.19</v>
      </c>
      <c r="F13" s="17">
        <v>3489</v>
      </c>
      <c r="G13" s="17">
        <v>440</v>
      </c>
      <c r="H13" s="17">
        <v>102.42</v>
      </c>
      <c r="I13" s="17">
        <v>41.47</v>
      </c>
      <c r="J13" s="17">
        <v>11.59</v>
      </c>
      <c r="K13" s="17">
        <v>0.09</v>
      </c>
      <c r="L13" s="17">
        <v>0.6</v>
      </c>
      <c r="M13" s="17">
        <f t="shared" si="0"/>
        <v>331.65999999999997</v>
      </c>
      <c r="N13" s="35">
        <f t="shared" si="1"/>
        <v>75280.209758122932</v>
      </c>
      <c r="O13" s="36">
        <f t="shared" si="2"/>
        <v>0.10388668946620964</v>
      </c>
      <c r="P13" s="17"/>
      <c r="Q13" s="43" t="s">
        <v>35</v>
      </c>
      <c r="R13" s="38">
        <v>15</v>
      </c>
      <c r="S13" s="39">
        <v>2.2435903957053003</v>
      </c>
    </row>
    <row r="14" spans="1:21" x14ac:dyDescent="0.25">
      <c r="A14" s="17">
        <v>9</v>
      </c>
      <c r="B14" s="17">
        <v>39789.360000000001</v>
      </c>
      <c r="C14" s="17">
        <v>168.19</v>
      </c>
      <c r="D14" s="17">
        <v>0.04</v>
      </c>
      <c r="E14" s="17">
        <v>1583.85</v>
      </c>
      <c r="F14" s="17">
        <v>2652</v>
      </c>
      <c r="G14" s="17">
        <v>455</v>
      </c>
      <c r="H14" s="17">
        <v>160.43</v>
      </c>
      <c r="I14" s="17">
        <v>330.61</v>
      </c>
      <c r="J14" s="17">
        <v>5.51</v>
      </c>
      <c r="K14" s="17">
        <v>0.18</v>
      </c>
      <c r="L14" s="17">
        <v>0.13</v>
      </c>
      <c r="M14" s="17">
        <f t="shared" si="0"/>
        <v>1914.46</v>
      </c>
      <c r="N14" s="35">
        <f t="shared" si="1"/>
        <v>434544.26332248701</v>
      </c>
      <c r="O14" s="36">
        <f t="shared" si="2"/>
        <v>0.59967108338503206</v>
      </c>
      <c r="P14" s="17"/>
      <c r="Q14" s="43" t="s">
        <v>36</v>
      </c>
      <c r="R14" s="38">
        <v>7</v>
      </c>
      <c r="S14" s="39">
        <v>1.1611340669657819</v>
      </c>
    </row>
    <row r="15" spans="1:21" x14ac:dyDescent="0.25">
      <c r="A15" s="17">
        <v>10</v>
      </c>
      <c r="B15" s="17">
        <v>6591</v>
      </c>
      <c r="C15" s="17">
        <v>153.69999999999999</v>
      </c>
      <c r="D15" s="17">
        <v>0.21</v>
      </c>
      <c r="E15" s="17">
        <v>275.66000000000003</v>
      </c>
      <c r="F15" s="17">
        <v>4930</v>
      </c>
      <c r="G15" s="17">
        <v>483</v>
      </c>
      <c r="H15" s="17">
        <v>154.88999999999999</v>
      </c>
      <c r="I15" s="17">
        <v>53.99</v>
      </c>
      <c r="J15" s="17">
        <v>7.7</v>
      </c>
      <c r="K15" s="17">
        <v>0.13</v>
      </c>
      <c r="L15" s="17">
        <v>0.6</v>
      </c>
      <c r="M15" s="17">
        <f t="shared" si="0"/>
        <v>329.65000000000003</v>
      </c>
      <c r="N15" s="35">
        <f t="shared" si="1"/>
        <v>74823.979818986991</v>
      </c>
      <c r="O15" s="36">
        <f t="shared" si="2"/>
        <v>0.10325709215020204</v>
      </c>
      <c r="P15" s="17"/>
      <c r="Q15" s="43" t="s">
        <v>37</v>
      </c>
      <c r="R15" s="38">
        <v>14</v>
      </c>
      <c r="S15" s="39">
        <v>2.5262764582677577</v>
      </c>
    </row>
    <row r="16" spans="1:21" x14ac:dyDescent="0.25">
      <c r="A16" s="17">
        <v>11</v>
      </c>
      <c r="B16" s="17">
        <v>3974.88</v>
      </c>
      <c r="C16" s="17">
        <v>66.81</v>
      </c>
      <c r="D16" s="17">
        <v>0.28999999999999998</v>
      </c>
      <c r="E16" s="17">
        <v>169.78</v>
      </c>
      <c r="F16" s="17">
        <v>4377</v>
      </c>
      <c r="G16" s="17">
        <v>600</v>
      </c>
      <c r="H16" s="17">
        <v>62.65</v>
      </c>
      <c r="I16" s="17">
        <v>42.22</v>
      </c>
      <c r="J16" s="17">
        <v>5.77</v>
      </c>
      <c r="K16" s="17">
        <v>0.17</v>
      </c>
      <c r="L16" s="17">
        <v>0.7</v>
      </c>
      <c r="M16" s="17">
        <f t="shared" si="0"/>
        <v>212</v>
      </c>
      <c r="N16" s="35">
        <f t="shared" si="1"/>
        <v>48119.77467503486</v>
      </c>
      <c r="O16" s="36">
        <f t="shared" si="2"/>
        <v>6.6405289051548105E-2</v>
      </c>
      <c r="P16" s="17"/>
      <c r="Q16" s="43" t="s">
        <v>38</v>
      </c>
      <c r="R16" s="38">
        <v>13</v>
      </c>
      <c r="S16" s="39">
        <v>2.5183360145061697</v>
      </c>
    </row>
    <row r="17" spans="1:21" x14ac:dyDescent="0.25">
      <c r="A17" s="17">
        <v>12</v>
      </c>
      <c r="B17" s="17">
        <v>16332.16</v>
      </c>
      <c r="C17" s="17">
        <v>8.0299999999999994</v>
      </c>
      <c r="D17" s="17">
        <v>0.08</v>
      </c>
      <c r="E17" s="17">
        <v>511.49</v>
      </c>
      <c r="F17" s="17">
        <v>6008</v>
      </c>
      <c r="G17" s="17">
        <v>589</v>
      </c>
      <c r="H17" s="17">
        <v>7.59</v>
      </c>
      <c r="I17" s="17">
        <v>75.819999999999993</v>
      </c>
      <c r="J17" s="17">
        <v>10.02</v>
      </c>
      <c r="K17" s="17">
        <v>0.1</v>
      </c>
      <c r="L17" s="17">
        <v>0.5</v>
      </c>
      <c r="M17" s="17">
        <f t="shared" si="0"/>
        <v>587.30999999999995</v>
      </c>
      <c r="N17" s="35">
        <f t="shared" si="1"/>
        <v>133307.66445469207</v>
      </c>
      <c r="O17" s="36">
        <f t="shared" si="2"/>
        <v>0.18396457694747506</v>
      </c>
      <c r="P17" s="17"/>
      <c r="Q17" s="43" t="s">
        <v>39</v>
      </c>
      <c r="R17" s="38">
        <v>8</v>
      </c>
      <c r="S17" s="39">
        <v>1.6724516603377468</v>
      </c>
      <c r="U17" s="38"/>
    </row>
    <row r="18" spans="1:21" x14ac:dyDescent="0.25">
      <c r="A18" s="17">
        <v>13</v>
      </c>
      <c r="B18" s="17">
        <v>12140.96</v>
      </c>
      <c r="C18" s="17">
        <v>6.18</v>
      </c>
      <c r="D18" s="17">
        <v>0.12</v>
      </c>
      <c r="E18" s="17">
        <v>471.48</v>
      </c>
      <c r="F18" s="17">
        <v>4913</v>
      </c>
      <c r="G18" s="17">
        <v>671</v>
      </c>
      <c r="H18" s="17">
        <v>6.97</v>
      </c>
      <c r="I18" s="17">
        <v>87.52</v>
      </c>
      <c r="J18" s="17">
        <v>6.81</v>
      </c>
      <c r="K18" s="17">
        <v>0.15</v>
      </c>
      <c r="L18" s="17">
        <v>0.39</v>
      </c>
      <c r="M18" s="17">
        <f t="shared" si="0"/>
        <v>559</v>
      </c>
      <c r="N18" s="35">
        <f t="shared" si="1"/>
        <v>126881.85869502116</v>
      </c>
      <c r="O18" s="36">
        <f t="shared" si="2"/>
        <v>0.17509696499912919</v>
      </c>
      <c r="P18" s="17"/>
      <c r="Q18" s="43" t="s">
        <v>40</v>
      </c>
      <c r="R18" s="38">
        <v>6</v>
      </c>
      <c r="S18" s="39">
        <v>1.3607446070647888</v>
      </c>
      <c r="U18" s="38"/>
    </row>
    <row r="19" spans="1:21" x14ac:dyDescent="0.25">
      <c r="A19" s="17">
        <v>14</v>
      </c>
      <c r="B19" s="17">
        <v>23639.72</v>
      </c>
      <c r="C19" s="17">
        <v>159.54</v>
      </c>
      <c r="D19" s="17">
        <v>0.06</v>
      </c>
      <c r="E19" s="17">
        <v>743.13</v>
      </c>
      <c r="F19" s="17">
        <v>2715</v>
      </c>
      <c r="G19" s="17">
        <v>689</v>
      </c>
      <c r="H19" s="17">
        <v>159.09</v>
      </c>
      <c r="I19" s="17">
        <v>155.55000000000001</v>
      </c>
      <c r="J19" s="17">
        <v>5.94</v>
      </c>
      <c r="K19" s="17">
        <v>0.17</v>
      </c>
      <c r="L19" s="17">
        <v>0.28999999999999998</v>
      </c>
      <c r="M19" s="17">
        <f t="shared" si="0"/>
        <v>898.68000000000006</v>
      </c>
      <c r="N19" s="35">
        <f t="shared" si="1"/>
        <v>203982.44860830344</v>
      </c>
      <c r="O19" s="36">
        <f t="shared" si="2"/>
        <v>0.28149577907945872</v>
      </c>
      <c r="P19" s="17"/>
      <c r="Q19" s="43" t="s">
        <v>41</v>
      </c>
      <c r="R19" s="38">
        <v>12</v>
      </c>
      <c r="S19" s="39">
        <v>2.9249493815986014</v>
      </c>
      <c r="U19" s="38"/>
    </row>
    <row r="20" spans="1:21" x14ac:dyDescent="0.25">
      <c r="A20" s="17">
        <v>15</v>
      </c>
      <c r="B20" s="17">
        <v>29750.76</v>
      </c>
      <c r="C20" s="17">
        <v>22.38</v>
      </c>
      <c r="D20" s="17">
        <v>0.08</v>
      </c>
      <c r="E20" s="17">
        <v>734</v>
      </c>
      <c r="F20" s="17">
        <v>2368</v>
      </c>
      <c r="G20" s="17">
        <v>861</v>
      </c>
      <c r="H20" s="17">
        <v>24.93</v>
      </c>
      <c r="I20" s="17">
        <v>104.85</v>
      </c>
      <c r="J20" s="17">
        <v>9.44</v>
      </c>
      <c r="K20" s="17">
        <v>0.11</v>
      </c>
      <c r="L20" s="17">
        <v>0.48</v>
      </c>
      <c r="M20" s="17">
        <f t="shared" si="0"/>
        <v>838.85</v>
      </c>
      <c r="N20" s="35">
        <f t="shared" si="1"/>
        <v>190402.23106675941</v>
      </c>
      <c r="O20" s="36">
        <f t="shared" si="2"/>
        <v>0.26275507887212796</v>
      </c>
      <c r="P20" s="17"/>
      <c r="Q20" s="43" t="s">
        <v>42</v>
      </c>
      <c r="R20" s="38">
        <v>8</v>
      </c>
      <c r="S20" s="39">
        <v>2.0989803494957333</v>
      </c>
      <c r="U20" s="38"/>
    </row>
    <row r="21" spans="1:21" x14ac:dyDescent="0.25">
      <c r="A21" s="17">
        <v>16</v>
      </c>
      <c r="B21" s="17">
        <v>3488.16</v>
      </c>
      <c r="C21" s="17">
        <v>72.72</v>
      </c>
      <c r="D21" s="17">
        <v>0.38</v>
      </c>
      <c r="E21" s="17">
        <v>102.16</v>
      </c>
      <c r="F21" s="17">
        <v>5150</v>
      </c>
      <c r="G21" s="17">
        <v>791</v>
      </c>
      <c r="H21" s="17">
        <v>75.260000000000005</v>
      </c>
      <c r="I21" s="17">
        <v>51.65</v>
      </c>
      <c r="J21" s="17">
        <v>2.17</v>
      </c>
      <c r="K21" s="17">
        <v>0.46</v>
      </c>
      <c r="L21" s="17">
        <v>0.81</v>
      </c>
      <c r="M21" s="17">
        <f t="shared" si="0"/>
        <v>153.81</v>
      </c>
      <c r="N21" s="35">
        <f t="shared" si="1"/>
        <v>34911.804447014678</v>
      </c>
      <c r="O21" s="36">
        <f t="shared" si="2"/>
        <v>4.8178290136880256E-2</v>
      </c>
      <c r="P21" s="17"/>
      <c r="Q21" s="43" t="s">
        <v>43</v>
      </c>
      <c r="R21" s="38">
        <v>9</v>
      </c>
      <c r="S21" s="39">
        <v>2.4887449406538122</v>
      </c>
      <c r="U21" s="38"/>
    </row>
    <row r="22" spans="1:21" x14ac:dyDescent="0.25">
      <c r="A22" s="17">
        <v>17</v>
      </c>
      <c r="B22" s="17">
        <v>7348.12</v>
      </c>
      <c r="C22" s="17">
        <v>170.55</v>
      </c>
      <c r="D22" s="17">
        <v>0.21</v>
      </c>
      <c r="E22" s="17">
        <v>222.83</v>
      </c>
      <c r="F22" s="17">
        <v>4084</v>
      </c>
      <c r="G22" s="17">
        <v>766</v>
      </c>
      <c r="H22" s="17">
        <v>168.56</v>
      </c>
      <c r="I22" s="17">
        <v>62.67</v>
      </c>
      <c r="J22" s="17">
        <v>4.5999999999999996</v>
      </c>
      <c r="K22" s="17">
        <v>0.22</v>
      </c>
      <c r="L22" s="17">
        <v>0.68</v>
      </c>
      <c r="M22" s="17">
        <f t="shared" si="0"/>
        <v>285.5</v>
      </c>
      <c r="N22" s="35">
        <f t="shared" si="1"/>
        <v>64802.80976284176</v>
      </c>
      <c r="O22" s="36">
        <f t="shared" si="2"/>
        <v>8.9427877472721629E-2</v>
      </c>
      <c r="P22" s="17"/>
      <c r="Q22" s="43" t="s">
        <v>45</v>
      </c>
      <c r="R22" s="38">
        <v>9</v>
      </c>
      <c r="S22" s="39">
        <v>2.6408349788565446</v>
      </c>
      <c r="U22" s="38"/>
    </row>
    <row r="23" spans="1:21" x14ac:dyDescent="0.25">
      <c r="A23" s="17">
        <v>18</v>
      </c>
      <c r="B23" s="17">
        <v>21010.080000000002</v>
      </c>
      <c r="C23" s="17">
        <v>174.58</v>
      </c>
      <c r="D23" s="17">
        <v>0.08</v>
      </c>
      <c r="E23" s="17">
        <v>640.53</v>
      </c>
      <c r="F23" s="17">
        <v>3749</v>
      </c>
      <c r="G23" s="17">
        <v>767</v>
      </c>
      <c r="H23" s="17">
        <v>172.07</v>
      </c>
      <c r="I23" s="17">
        <v>67.150000000000006</v>
      </c>
      <c r="J23" s="17">
        <v>15.45</v>
      </c>
      <c r="K23" s="17">
        <v>0.06</v>
      </c>
      <c r="L23" s="17">
        <v>0.55000000000000004</v>
      </c>
      <c r="M23" s="17">
        <f t="shared" si="0"/>
        <v>707.68</v>
      </c>
      <c r="N23" s="35">
        <f t="shared" si="1"/>
        <v>160629.25538692769</v>
      </c>
      <c r="O23" s="36">
        <f t="shared" si="2"/>
        <v>0.2216683724339602</v>
      </c>
      <c r="P23" s="17"/>
      <c r="Q23" s="43" t="s">
        <v>44</v>
      </c>
      <c r="R23" s="38">
        <v>5</v>
      </c>
      <c r="S23" s="39">
        <v>1.5267546973687041</v>
      </c>
      <c r="U23" s="38"/>
    </row>
    <row r="24" spans="1:21" x14ac:dyDescent="0.25">
      <c r="A24" s="17">
        <v>19</v>
      </c>
      <c r="B24" s="17">
        <v>10768.68</v>
      </c>
      <c r="C24" s="17">
        <v>46.91</v>
      </c>
      <c r="D24" s="17">
        <v>0.11</v>
      </c>
      <c r="E24" s="17">
        <v>402.73</v>
      </c>
      <c r="F24" s="17">
        <v>5451</v>
      </c>
      <c r="G24" s="17">
        <v>892</v>
      </c>
      <c r="H24" s="17">
        <v>46.31</v>
      </c>
      <c r="I24" s="17">
        <v>62.32</v>
      </c>
      <c r="J24" s="17">
        <v>9.41</v>
      </c>
      <c r="K24" s="17">
        <v>0.11</v>
      </c>
      <c r="L24" s="17">
        <v>0.54</v>
      </c>
      <c r="M24" s="17">
        <f t="shared" si="0"/>
        <v>465.05</v>
      </c>
      <c r="N24" s="35">
        <f t="shared" si="1"/>
        <v>105557.08119162718</v>
      </c>
      <c r="O24" s="36">
        <f t="shared" si="2"/>
        <v>0.1456687720444455</v>
      </c>
      <c r="P24" s="17"/>
      <c r="Q24" s="43" t="s">
        <v>69</v>
      </c>
      <c r="R24" s="38">
        <v>5</v>
      </c>
      <c r="S24" s="39">
        <v>1.6056830215913886</v>
      </c>
      <c r="U24" s="38"/>
    </row>
    <row r="25" spans="1:21" x14ac:dyDescent="0.25">
      <c r="A25" s="17">
        <v>20</v>
      </c>
      <c r="B25" s="17">
        <v>3069.04</v>
      </c>
      <c r="C25" s="17">
        <v>4.8899999999999997</v>
      </c>
      <c r="D25" s="17">
        <v>0.37</v>
      </c>
      <c r="E25" s="17">
        <v>115.4</v>
      </c>
      <c r="F25" s="17">
        <v>2121</v>
      </c>
      <c r="G25" s="17">
        <v>843</v>
      </c>
      <c r="H25" s="17">
        <v>14.35</v>
      </c>
      <c r="I25" s="17">
        <v>39.29</v>
      </c>
      <c r="J25" s="17">
        <v>3.78</v>
      </c>
      <c r="K25" s="17">
        <v>0.26</v>
      </c>
      <c r="L25" s="17">
        <v>0.79</v>
      </c>
      <c r="M25" s="17">
        <f t="shared" si="0"/>
        <v>154.69</v>
      </c>
      <c r="N25" s="35">
        <f t="shared" si="1"/>
        <v>35111.546907929915</v>
      </c>
      <c r="O25" s="36">
        <f t="shared" si="2"/>
        <v>4.845393473294328E-2</v>
      </c>
      <c r="P25" s="17"/>
      <c r="Q25" s="43" t="s">
        <v>70</v>
      </c>
      <c r="R25" s="38">
        <v>6</v>
      </c>
      <c r="S25" s="39">
        <v>2.0081648520678304</v>
      </c>
      <c r="U25" s="38"/>
    </row>
    <row r="26" spans="1:21" x14ac:dyDescent="0.25">
      <c r="A26" s="17">
        <v>21</v>
      </c>
      <c r="B26" s="17">
        <v>19840.599999999999</v>
      </c>
      <c r="C26" s="17">
        <v>103.26</v>
      </c>
      <c r="D26" s="17">
        <v>7.0000000000000007E-2</v>
      </c>
      <c r="E26" s="17">
        <v>742.21</v>
      </c>
      <c r="F26" s="17">
        <v>3013</v>
      </c>
      <c r="G26" s="17">
        <v>874</v>
      </c>
      <c r="H26" s="17">
        <v>110.72</v>
      </c>
      <c r="I26" s="17">
        <v>173.44</v>
      </c>
      <c r="J26" s="17">
        <v>5.29</v>
      </c>
      <c r="K26" s="17">
        <v>0.19</v>
      </c>
      <c r="L26" s="17">
        <v>0.23</v>
      </c>
      <c r="M26" s="17">
        <f t="shared" si="0"/>
        <v>915.65000000000009</v>
      </c>
      <c r="N26" s="35">
        <f t="shared" si="1"/>
        <v>207834.30038299845</v>
      </c>
      <c r="O26" s="36">
        <f t="shared" si="2"/>
        <v>0.28681133452853785</v>
      </c>
      <c r="P26" s="17"/>
      <c r="Q26" s="43" t="s">
        <v>71</v>
      </c>
      <c r="R26" s="38">
        <v>1</v>
      </c>
      <c r="S26" s="39">
        <v>0.34898798489048266</v>
      </c>
      <c r="U26" s="38"/>
    </row>
    <row r="27" spans="1:21" x14ac:dyDescent="0.25">
      <c r="A27" s="17">
        <v>22</v>
      </c>
      <c r="B27" s="17">
        <v>20888.400000000001</v>
      </c>
      <c r="C27" s="17">
        <v>45.15</v>
      </c>
      <c r="D27" s="17">
        <v>0.06</v>
      </c>
      <c r="E27" s="17">
        <v>815.6</v>
      </c>
      <c r="F27" s="17">
        <v>5205</v>
      </c>
      <c r="G27" s="17">
        <v>1090</v>
      </c>
      <c r="H27" s="17">
        <v>40.090000000000003</v>
      </c>
      <c r="I27" s="17">
        <v>128.71</v>
      </c>
      <c r="J27" s="17">
        <v>8.23</v>
      </c>
      <c r="K27" s="17">
        <v>0.12</v>
      </c>
      <c r="L27" s="17">
        <v>0.3</v>
      </c>
      <c r="M27" s="17">
        <f t="shared" si="0"/>
        <v>944.31000000000006</v>
      </c>
      <c r="N27" s="35">
        <f t="shared" si="1"/>
        <v>214339.54916689705</v>
      </c>
      <c r="O27" s="36">
        <f t="shared" si="2"/>
        <v>0.29578857785031792</v>
      </c>
      <c r="P27" s="17"/>
      <c r="Q27" s="43" t="s">
        <v>72</v>
      </c>
      <c r="R27" s="38">
        <v>2</v>
      </c>
      <c r="S27" s="39">
        <v>0.7415716685082977</v>
      </c>
      <c r="U27" s="38"/>
    </row>
    <row r="28" spans="1:21" x14ac:dyDescent="0.25">
      <c r="A28" s="17">
        <v>23</v>
      </c>
      <c r="B28" s="17">
        <v>23829</v>
      </c>
      <c r="C28" s="17">
        <v>166.03</v>
      </c>
      <c r="D28" s="17">
        <v>0.05</v>
      </c>
      <c r="E28" s="17">
        <v>844.57</v>
      </c>
      <c r="F28" s="17">
        <v>4766</v>
      </c>
      <c r="G28" s="17">
        <v>903</v>
      </c>
      <c r="H28" s="17">
        <v>160.38999999999999</v>
      </c>
      <c r="I28" s="17">
        <v>191.3</v>
      </c>
      <c r="J28" s="17">
        <v>5.28</v>
      </c>
      <c r="K28" s="17">
        <v>0.19</v>
      </c>
      <c r="L28" s="17">
        <v>0.24</v>
      </c>
      <c r="M28" s="17">
        <f t="shared" si="0"/>
        <v>1035.8700000000001</v>
      </c>
      <c r="N28" s="35">
        <f t="shared" si="1"/>
        <v>235121.84430485079</v>
      </c>
      <c r="O28" s="36">
        <f t="shared" si="2"/>
        <v>0.32446814514069405</v>
      </c>
      <c r="P28" s="17"/>
      <c r="Q28" s="43" t="s">
        <v>79</v>
      </c>
      <c r="R28" s="38">
        <v>4</v>
      </c>
      <c r="S28" s="39">
        <v>1.6038318175428286</v>
      </c>
      <c r="U28" s="38"/>
    </row>
    <row r="29" spans="1:21" x14ac:dyDescent="0.25">
      <c r="A29" s="17">
        <v>24</v>
      </c>
      <c r="B29" s="17">
        <v>4312.88</v>
      </c>
      <c r="C29" s="17">
        <v>113.08</v>
      </c>
      <c r="D29" s="17">
        <v>0.15</v>
      </c>
      <c r="E29" s="17">
        <v>256.39999999999998</v>
      </c>
      <c r="F29" s="17">
        <v>2995</v>
      </c>
      <c r="G29" s="17">
        <v>913</v>
      </c>
      <c r="H29" s="17">
        <v>112.66</v>
      </c>
      <c r="I29" s="17">
        <v>37.18</v>
      </c>
      <c r="J29" s="17">
        <v>13.6</v>
      </c>
      <c r="K29" s="17">
        <v>7.0000000000000007E-2</v>
      </c>
      <c r="L29" s="17">
        <v>0.52</v>
      </c>
      <c r="M29" s="17">
        <f t="shared" si="0"/>
        <v>293.58</v>
      </c>
      <c r="N29" s="35">
        <f t="shared" si="1"/>
        <v>66636.808722154397</v>
      </c>
      <c r="O29" s="36">
        <f t="shared" si="2"/>
        <v>9.1958796036573059E-2</v>
      </c>
      <c r="P29" s="17"/>
      <c r="Q29" s="43" t="s">
        <v>74</v>
      </c>
      <c r="R29" s="38">
        <v>1</v>
      </c>
      <c r="S29" s="39">
        <v>0.40729308160772398</v>
      </c>
      <c r="U29" s="38"/>
    </row>
    <row r="30" spans="1:21" x14ac:dyDescent="0.25">
      <c r="A30" s="17">
        <v>25</v>
      </c>
      <c r="B30" s="17">
        <v>10545.6</v>
      </c>
      <c r="C30" s="17">
        <v>161.13</v>
      </c>
      <c r="D30" s="17">
        <v>0.16</v>
      </c>
      <c r="E30" s="17">
        <v>356.12</v>
      </c>
      <c r="F30" s="17">
        <v>4291</v>
      </c>
      <c r="G30" s="17">
        <v>940</v>
      </c>
      <c r="H30" s="17">
        <v>163.02000000000001</v>
      </c>
      <c r="I30" s="17">
        <v>51.53</v>
      </c>
      <c r="J30" s="17">
        <v>10.32</v>
      </c>
      <c r="K30" s="17">
        <v>0.1</v>
      </c>
      <c r="L30" s="17">
        <v>0.66</v>
      </c>
      <c r="M30" s="17">
        <f t="shared" si="0"/>
        <v>407.65</v>
      </c>
      <c r="N30" s="35">
        <f t="shared" si="1"/>
        <v>92528.425218292265</v>
      </c>
      <c r="O30" s="36">
        <f t="shared" si="2"/>
        <v>0.12768922680124331</v>
      </c>
      <c r="P30" s="17"/>
      <c r="Q30" s="43" t="s">
        <v>75</v>
      </c>
      <c r="R30" s="38">
        <v>2</v>
      </c>
      <c r="S30" s="39">
        <v>0.86625073102753447</v>
      </c>
      <c r="U30" s="38"/>
    </row>
    <row r="31" spans="1:21" x14ac:dyDescent="0.25">
      <c r="A31" s="17">
        <v>26</v>
      </c>
      <c r="B31" s="17">
        <v>7577.96</v>
      </c>
      <c r="C31" s="17">
        <v>168.41</v>
      </c>
      <c r="D31" s="17">
        <v>0.17</v>
      </c>
      <c r="E31" s="17">
        <v>293.26</v>
      </c>
      <c r="F31" s="17">
        <v>4947</v>
      </c>
      <c r="G31" s="17">
        <v>940</v>
      </c>
      <c r="H31" s="17">
        <v>165.1</v>
      </c>
      <c r="I31" s="17">
        <v>40.659999999999997</v>
      </c>
      <c r="J31" s="17">
        <v>9.7899999999999991</v>
      </c>
      <c r="K31" s="17">
        <v>0.1</v>
      </c>
      <c r="L31" s="17">
        <v>0.71</v>
      </c>
      <c r="M31" s="17">
        <f t="shared" si="0"/>
        <v>333.91999999999996</v>
      </c>
      <c r="N31" s="35">
        <f t="shared" si="1"/>
        <v>75793.184714564341</v>
      </c>
      <c r="O31" s="36">
        <f t="shared" si="2"/>
        <v>0.10459459490609878</v>
      </c>
      <c r="P31" s="17"/>
      <c r="Q31" s="43" t="s">
        <v>76</v>
      </c>
      <c r="R31" s="38">
        <v>4</v>
      </c>
      <c r="S31" s="39">
        <v>1.7865121412586467</v>
      </c>
      <c r="U31" s="38"/>
    </row>
    <row r="32" spans="1:21" x14ac:dyDescent="0.25">
      <c r="A32" s="17">
        <v>27</v>
      </c>
      <c r="B32" s="17">
        <v>8395.92</v>
      </c>
      <c r="C32" s="17">
        <v>85.33</v>
      </c>
      <c r="D32" s="17">
        <v>0.18</v>
      </c>
      <c r="E32" s="17">
        <v>335.72</v>
      </c>
      <c r="F32" s="17">
        <v>1802</v>
      </c>
      <c r="G32" s="17">
        <v>1089</v>
      </c>
      <c r="H32" s="17">
        <v>82.43</v>
      </c>
      <c r="I32" s="17">
        <v>50.64</v>
      </c>
      <c r="J32" s="17">
        <v>10.210000000000001</v>
      </c>
      <c r="K32" s="17">
        <v>0.1</v>
      </c>
      <c r="L32" s="17">
        <v>0.6</v>
      </c>
      <c r="M32" s="17">
        <f t="shared" si="0"/>
        <v>386.36</v>
      </c>
      <c r="N32" s="35">
        <f t="shared" si="1"/>
        <v>87696.019544558818</v>
      </c>
      <c r="O32" s="36">
        <f t="shared" si="2"/>
        <v>0.12102050697149117</v>
      </c>
      <c r="P32" s="17"/>
      <c r="Q32" s="43" t="s">
        <v>77</v>
      </c>
      <c r="R32" s="38">
        <v>2</v>
      </c>
      <c r="S32" s="39">
        <v>0.92402020017742603</v>
      </c>
      <c r="U32" s="38"/>
    </row>
    <row r="33" spans="1:22" x14ac:dyDescent="0.25">
      <c r="A33" s="17">
        <v>28</v>
      </c>
      <c r="B33" s="17">
        <v>8713.64</v>
      </c>
      <c r="C33" s="17">
        <v>157.6</v>
      </c>
      <c r="D33" s="17">
        <v>0.18</v>
      </c>
      <c r="E33" s="17">
        <v>300.43</v>
      </c>
      <c r="F33" s="17">
        <v>3987</v>
      </c>
      <c r="G33" s="17">
        <v>971</v>
      </c>
      <c r="H33" s="17">
        <v>156.54</v>
      </c>
      <c r="I33" s="17">
        <v>49.96</v>
      </c>
      <c r="J33" s="17">
        <v>9.48</v>
      </c>
      <c r="K33" s="17">
        <v>0.11</v>
      </c>
      <c r="L33" s="17">
        <v>0.63</v>
      </c>
      <c r="M33" s="17">
        <f t="shared" si="0"/>
        <v>350.39</v>
      </c>
      <c r="N33" s="35">
        <f t="shared" si="1"/>
        <v>79531.546454648415</v>
      </c>
      <c r="O33" s="36">
        <f t="shared" si="2"/>
        <v>0.1097535341074148</v>
      </c>
      <c r="P33" s="17"/>
      <c r="Q33" s="43" t="s">
        <v>78</v>
      </c>
      <c r="R33" s="38">
        <v>7</v>
      </c>
      <c r="S33" s="39">
        <v>3.945044252803815</v>
      </c>
      <c r="U33" s="38"/>
    </row>
    <row r="34" spans="1:22" x14ac:dyDescent="0.25">
      <c r="A34" s="17">
        <v>29</v>
      </c>
      <c r="B34" s="17">
        <v>5495.88</v>
      </c>
      <c r="C34" s="17">
        <v>47.58</v>
      </c>
      <c r="D34" s="17">
        <v>0.28999999999999998</v>
      </c>
      <c r="E34" s="17">
        <v>187.67</v>
      </c>
      <c r="F34" s="17">
        <v>3218</v>
      </c>
      <c r="G34" s="17">
        <v>1030</v>
      </c>
      <c r="H34" s="17">
        <v>42.75</v>
      </c>
      <c r="I34" s="17">
        <v>55.8</v>
      </c>
      <c r="J34" s="17">
        <v>5.09</v>
      </c>
      <c r="K34" s="17">
        <v>0.2</v>
      </c>
      <c r="L34" s="17">
        <v>0.66</v>
      </c>
      <c r="M34" s="17">
        <f t="shared" si="0"/>
        <v>243.46999999999997</v>
      </c>
      <c r="N34" s="35">
        <f t="shared" si="1"/>
        <v>55262.837453446868</v>
      </c>
      <c r="O34" s="36">
        <f t="shared" si="2"/>
        <v>7.6262715685756668E-2</v>
      </c>
      <c r="P34" s="17"/>
      <c r="Q34" s="62" t="s">
        <v>66</v>
      </c>
      <c r="R34" s="63">
        <v>249</v>
      </c>
      <c r="S34" s="64">
        <v>47.00055787997654</v>
      </c>
      <c r="U34" s="38"/>
    </row>
    <row r="35" spans="1:22" x14ac:dyDescent="0.25">
      <c r="A35" s="17">
        <v>30</v>
      </c>
      <c r="B35" s="17">
        <v>8808.2800000000007</v>
      </c>
      <c r="C35" s="17">
        <v>125.5</v>
      </c>
      <c r="D35" s="17">
        <v>0.16</v>
      </c>
      <c r="E35" s="17">
        <v>388.09</v>
      </c>
      <c r="F35" s="17">
        <v>1909</v>
      </c>
      <c r="G35" s="17">
        <v>989</v>
      </c>
      <c r="H35" s="17">
        <v>125.18</v>
      </c>
      <c r="I35" s="17">
        <v>27.43</v>
      </c>
      <c r="J35" s="17">
        <v>16.46</v>
      </c>
      <c r="K35" s="17">
        <v>0.06</v>
      </c>
      <c r="L35" s="17">
        <v>0.85</v>
      </c>
      <c r="M35" s="17">
        <f t="shared" si="0"/>
        <v>415.52</v>
      </c>
      <c r="N35" s="35">
        <f t="shared" si="1"/>
        <v>94314.758363068322</v>
      </c>
      <c r="O35" s="36">
        <f t="shared" si="2"/>
        <v>0.13015436654103427</v>
      </c>
      <c r="P35" s="17"/>
      <c r="Q35" s="17"/>
      <c r="R35" s="17"/>
      <c r="S35" s="17"/>
      <c r="U35" s="38"/>
    </row>
    <row r="36" spans="1:22" x14ac:dyDescent="0.25">
      <c r="A36" s="17">
        <v>31</v>
      </c>
      <c r="B36" s="17">
        <v>3062.28</v>
      </c>
      <c r="C36" s="17">
        <v>34.270000000000003</v>
      </c>
      <c r="D36" s="17">
        <v>0.36</v>
      </c>
      <c r="E36" s="17">
        <v>109.23</v>
      </c>
      <c r="F36" s="17">
        <v>2948</v>
      </c>
      <c r="G36" s="17">
        <v>1021</v>
      </c>
      <c r="H36" s="17">
        <v>38.229999999999997</v>
      </c>
      <c r="I36" s="17">
        <v>41.82</v>
      </c>
      <c r="J36" s="17">
        <v>3.31</v>
      </c>
      <c r="K36" s="17">
        <v>0.3</v>
      </c>
      <c r="L36" s="17">
        <v>0.75</v>
      </c>
      <c r="M36" s="17">
        <f t="shared" si="0"/>
        <v>151.05000000000001</v>
      </c>
      <c r="N36" s="35">
        <f t="shared" si="1"/>
        <v>34285.339455962341</v>
      </c>
      <c r="O36" s="36">
        <f t="shared" si="2"/>
        <v>4.7313768449228029E-2</v>
      </c>
      <c r="P36" s="17"/>
      <c r="Q36" s="17"/>
      <c r="R36" s="17"/>
      <c r="S36" s="17"/>
      <c r="U36" s="38"/>
    </row>
    <row r="37" spans="1:22" x14ac:dyDescent="0.25">
      <c r="A37" s="17">
        <v>32</v>
      </c>
      <c r="B37" s="17">
        <v>10667.28</v>
      </c>
      <c r="C37" s="17">
        <v>161.43</v>
      </c>
      <c r="D37" s="17">
        <v>0.13</v>
      </c>
      <c r="E37" s="17">
        <v>430.29</v>
      </c>
      <c r="F37" s="17">
        <v>5376</v>
      </c>
      <c r="G37" s="17">
        <v>1021</v>
      </c>
      <c r="H37" s="17">
        <v>159.47999999999999</v>
      </c>
      <c r="I37" s="17">
        <v>108.53</v>
      </c>
      <c r="J37" s="17">
        <v>4.4800000000000004</v>
      </c>
      <c r="K37" s="17">
        <v>0.22</v>
      </c>
      <c r="L37" s="17">
        <v>0.33</v>
      </c>
      <c r="M37" s="17">
        <f t="shared" si="0"/>
        <v>538.82000000000005</v>
      </c>
      <c r="N37" s="35">
        <f t="shared" si="1"/>
        <v>122301.40089812399</v>
      </c>
      <c r="O37" s="36">
        <f t="shared" si="2"/>
        <v>0.16877593323941109</v>
      </c>
      <c r="P37" s="17"/>
      <c r="Q37" s="17"/>
      <c r="R37" s="17"/>
      <c r="S37" s="17"/>
      <c r="U37" s="38"/>
    </row>
    <row r="38" spans="1:22" x14ac:dyDescent="0.25">
      <c r="A38" s="17">
        <v>33</v>
      </c>
      <c r="B38" s="17">
        <v>15615.6</v>
      </c>
      <c r="C38" s="17">
        <v>90.76</v>
      </c>
      <c r="D38" s="17">
        <v>0.13</v>
      </c>
      <c r="E38" s="17">
        <v>507.67</v>
      </c>
      <c r="F38" s="17">
        <v>4584</v>
      </c>
      <c r="G38" s="17">
        <v>1025</v>
      </c>
      <c r="H38" s="17">
        <v>92.94</v>
      </c>
      <c r="I38" s="17">
        <v>72.91</v>
      </c>
      <c r="J38" s="17">
        <v>9.32</v>
      </c>
      <c r="K38" s="17">
        <v>0.11</v>
      </c>
      <c r="L38" s="17">
        <v>0.55000000000000004</v>
      </c>
      <c r="M38" s="17">
        <f t="shared" si="0"/>
        <v>580.58000000000004</v>
      </c>
      <c r="N38" s="35">
        <f t="shared" si="1"/>
        <v>131780.08858882898</v>
      </c>
      <c r="O38" s="36">
        <f t="shared" si="2"/>
        <v>0.18185652225258397</v>
      </c>
      <c r="P38" s="17"/>
      <c r="Q38" s="17"/>
      <c r="R38" s="17"/>
      <c r="S38" s="17"/>
      <c r="U38" s="38"/>
    </row>
    <row r="39" spans="1:22" x14ac:dyDescent="0.25">
      <c r="A39" s="17">
        <v>34</v>
      </c>
      <c r="B39" s="17">
        <v>14581.32</v>
      </c>
      <c r="C39" s="17">
        <v>170.85</v>
      </c>
      <c r="D39" s="17">
        <v>0.15</v>
      </c>
      <c r="E39" s="17">
        <v>462.54</v>
      </c>
      <c r="F39" s="17">
        <v>3489</v>
      </c>
      <c r="G39" s="17">
        <v>1066</v>
      </c>
      <c r="H39" s="17">
        <v>169.64</v>
      </c>
      <c r="I39" s="17">
        <v>55.1</v>
      </c>
      <c r="J39" s="17">
        <v>12.83</v>
      </c>
      <c r="K39" s="17">
        <v>0.08</v>
      </c>
      <c r="L39" s="17">
        <v>0.63</v>
      </c>
      <c r="M39" s="17">
        <f t="shared" si="0"/>
        <v>517.64</v>
      </c>
      <c r="N39" s="35">
        <f t="shared" si="1"/>
        <v>117493.96303200493</v>
      </c>
      <c r="O39" s="36">
        <f t="shared" si="2"/>
        <v>0.16214166898416679</v>
      </c>
      <c r="P39" s="17"/>
      <c r="Q39" s="17"/>
      <c r="R39" s="17"/>
      <c r="S39" s="17"/>
    </row>
    <row r="40" spans="1:22" x14ac:dyDescent="0.25">
      <c r="A40" s="17">
        <v>35</v>
      </c>
      <c r="B40" s="17">
        <v>17663.88</v>
      </c>
      <c r="C40" s="17">
        <v>79.959999999999994</v>
      </c>
      <c r="D40" s="17">
        <v>0.13</v>
      </c>
      <c r="E40" s="17">
        <v>484.31</v>
      </c>
      <c r="F40" s="17">
        <v>5669</v>
      </c>
      <c r="G40" s="17">
        <v>1255</v>
      </c>
      <c r="H40" s="17">
        <v>81.040000000000006</v>
      </c>
      <c r="I40" s="17">
        <v>73.09</v>
      </c>
      <c r="J40" s="17">
        <v>9.56</v>
      </c>
      <c r="K40" s="17">
        <v>0.1</v>
      </c>
      <c r="L40" s="17">
        <v>0.57999999999999996</v>
      </c>
      <c r="M40" s="17">
        <f t="shared" si="0"/>
        <v>557.4</v>
      </c>
      <c r="N40" s="35">
        <f t="shared" si="1"/>
        <v>126518.69058426618</v>
      </c>
      <c r="O40" s="36">
        <f t="shared" si="2"/>
        <v>0.17459579300628733</v>
      </c>
      <c r="P40" s="17"/>
      <c r="Q40" s="17"/>
      <c r="R40" s="17"/>
      <c r="S40" s="17"/>
      <c r="U40" s="38"/>
    </row>
    <row r="41" spans="1:22" x14ac:dyDescent="0.25">
      <c r="A41" s="17">
        <v>36</v>
      </c>
      <c r="B41" s="17">
        <v>16595.8</v>
      </c>
      <c r="C41" s="17">
        <v>111.04</v>
      </c>
      <c r="D41" s="17">
        <v>0.08</v>
      </c>
      <c r="E41" s="17">
        <v>720.84</v>
      </c>
      <c r="F41" s="17">
        <v>3016</v>
      </c>
      <c r="G41" s="17">
        <v>1087</v>
      </c>
      <c r="H41" s="17">
        <v>112.03</v>
      </c>
      <c r="I41" s="17">
        <v>75.92</v>
      </c>
      <c r="J41" s="17">
        <v>12.16</v>
      </c>
      <c r="K41" s="17">
        <v>0.08</v>
      </c>
      <c r="L41" s="17">
        <v>0.42</v>
      </c>
      <c r="M41" s="17">
        <f t="shared" si="0"/>
        <v>796.76</v>
      </c>
      <c r="N41" s="35">
        <f t="shared" si="1"/>
        <v>180848.63995321121</v>
      </c>
      <c r="O41" s="36">
        <f t="shared" si="2"/>
        <v>0.24957112313543145</v>
      </c>
      <c r="P41" s="17"/>
      <c r="Q41" s="17"/>
      <c r="R41" s="17"/>
      <c r="S41" s="17"/>
      <c r="U41" s="38"/>
    </row>
    <row r="42" spans="1:22" x14ac:dyDescent="0.25">
      <c r="A42" s="17">
        <v>37</v>
      </c>
      <c r="B42" s="17">
        <v>14473.16</v>
      </c>
      <c r="C42" s="40">
        <v>172.01</v>
      </c>
      <c r="D42" s="17">
        <v>0.08</v>
      </c>
      <c r="E42" s="17">
        <v>498.13</v>
      </c>
      <c r="F42" s="17">
        <v>5724</v>
      </c>
      <c r="G42" s="17">
        <v>1147</v>
      </c>
      <c r="H42" s="17">
        <v>175.51</v>
      </c>
      <c r="I42" s="17">
        <v>120.91</v>
      </c>
      <c r="J42" s="17">
        <v>5.18</v>
      </c>
      <c r="K42" s="17">
        <v>0.19</v>
      </c>
      <c r="L42" s="17">
        <v>0.37</v>
      </c>
      <c r="M42" s="17">
        <f t="shared" si="0"/>
        <v>619.04</v>
      </c>
      <c r="N42" s="35">
        <f t="shared" si="1"/>
        <v>140509.74205110178</v>
      </c>
      <c r="O42" s="36">
        <f t="shared" si="2"/>
        <v>0.19390344403052046</v>
      </c>
      <c r="P42" s="17"/>
      <c r="Q42" s="17"/>
      <c r="R42" s="17"/>
      <c r="S42" s="17"/>
      <c r="U42" s="38"/>
    </row>
    <row r="43" spans="1:22" x14ac:dyDescent="0.25">
      <c r="A43" s="17">
        <v>38</v>
      </c>
      <c r="B43" s="17">
        <v>4522.4399999999996</v>
      </c>
      <c r="C43" s="17">
        <v>140.52000000000001</v>
      </c>
      <c r="D43" s="17">
        <v>0.31</v>
      </c>
      <c r="E43" s="17">
        <v>161.22</v>
      </c>
      <c r="F43" s="17">
        <v>1684</v>
      </c>
      <c r="G43" s="17">
        <v>1152</v>
      </c>
      <c r="H43" s="17">
        <v>142.21</v>
      </c>
      <c r="I43" s="17">
        <v>39.630000000000003</v>
      </c>
      <c r="J43" s="17">
        <v>4.97</v>
      </c>
      <c r="K43" s="17">
        <v>0.2</v>
      </c>
      <c r="L43" s="17">
        <v>0.78</v>
      </c>
      <c r="M43" s="17">
        <f t="shared" si="0"/>
        <v>200.85</v>
      </c>
      <c r="N43" s="35">
        <f t="shared" si="1"/>
        <v>45588.946903211094</v>
      </c>
      <c r="O43" s="36">
        <f t="shared" si="2"/>
        <v>6.2912746726431309E-2</v>
      </c>
      <c r="P43" s="17"/>
      <c r="Q43" s="17"/>
      <c r="R43" s="17"/>
      <c r="S43" s="17"/>
      <c r="U43" s="38"/>
    </row>
    <row r="44" spans="1:22" x14ac:dyDescent="0.25">
      <c r="A44" s="17">
        <v>39</v>
      </c>
      <c r="B44" s="17">
        <v>22902.880000000001</v>
      </c>
      <c r="C44" s="17">
        <v>18.2</v>
      </c>
      <c r="D44" s="17">
        <v>0.06</v>
      </c>
      <c r="E44" s="17">
        <v>864.28</v>
      </c>
      <c r="F44" s="17">
        <v>3636</v>
      </c>
      <c r="G44" s="17">
        <v>1316</v>
      </c>
      <c r="H44" s="17">
        <v>15.71</v>
      </c>
      <c r="I44" s="17">
        <v>249.87</v>
      </c>
      <c r="J44" s="17">
        <v>3.44</v>
      </c>
      <c r="K44" s="17">
        <v>0.28999999999999998</v>
      </c>
      <c r="L44" s="17">
        <v>0.16</v>
      </c>
      <c r="M44" s="17">
        <f t="shared" si="0"/>
        <v>1114.1500000000001</v>
      </c>
      <c r="N44" s="35">
        <f t="shared" si="1"/>
        <v>252889.84412353818</v>
      </c>
      <c r="O44" s="36">
        <f t="shared" si="2"/>
        <v>0.34898798489048266</v>
      </c>
      <c r="P44" s="17"/>
      <c r="Q44" s="17"/>
      <c r="R44" s="17"/>
      <c r="S44" s="17"/>
      <c r="U44" s="38"/>
    </row>
    <row r="45" spans="1:22" x14ac:dyDescent="0.25">
      <c r="A45" s="17">
        <v>40</v>
      </c>
      <c r="B45" s="17">
        <v>1527.76</v>
      </c>
      <c r="C45" s="17">
        <v>147.41</v>
      </c>
      <c r="D45" s="17">
        <v>0.41</v>
      </c>
      <c r="E45" s="17">
        <v>62.94</v>
      </c>
      <c r="F45" s="17">
        <v>2085</v>
      </c>
      <c r="G45" s="17">
        <v>1196</v>
      </c>
      <c r="H45" s="17">
        <v>141.71</v>
      </c>
      <c r="I45" s="17">
        <v>40.58</v>
      </c>
      <c r="J45" s="17">
        <v>1.74</v>
      </c>
      <c r="K45" s="17">
        <v>0.57999999999999996</v>
      </c>
      <c r="L45" s="17">
        <v>0.82</v>
      </c>
      <c r="M45" s="17">
        <f t="shared" si="0"/>
        <v>103.52</v>
      </c>
      <c r="N45" s="35">
        <f t="shared" si="1"/>
        <v>23496.976765847212</v>
      </c>
      <c r="O45" s="36">
        <f t="shared" si="2"/>
        <v>3.2425827936869149E-2</v>
      </c>
      <c r="P45" s="17"/>
      <c r="Q45" s="17"/>
      <c r="R45" s="17"/>
      <c r="S45" s="17"/>
      <c r="U45" s="38"/>
    </row>
    <row r="46" spans="1:22" x14ac:dyDescent="0.25">
      <c r="A46" s="17">
        <v>41</v>
      </c>
      <c r="B46" s="17">
        <v>7395.44</v>
      </c>
      <c r="C46" s="17">
        <v>175.89</v>
      </c>
      <c r="D46" s="17">
        <v>0.17</v>
      </c>
      <c r="E46" s="17">
        <v>285.11</v>
      </c>
      <c r="F46" s="17">
        <v>4456</v>
      </c>
      <c r="G46" s="17">
        <v>1212</v>
      </c>
      <c r="H46" s="17">
        <v>173.72</v>
      </c>
      <c r="I46" s="17">
        <v>45.07</v>
      </c>
      <c r="J46" s="17">
        <v>9.82</v>
      </c>
      <c r="K46" s="17">
        <v>0.1</v>
      </c>
      <c r="L46" s="17">
        <v>0.7</v>
      </c>
      <c r="M46" s="17">
        <f t="shared" si="0"/>
        <v>330.18</v>
      </c>
      <c r="N46" s="35">
        <f t="shared" si="1"/>
        <v>74944.279255674584</v>
      </c>
      <c r="O46" s="36">
        <f t="shared" si="2"/>
        <v>0.10342310537283092</v>
      </c>
      <c r="P46" s="17"/>
      <c r="Q46" s="17"/>
      <c r="R46" s="17"/>
      <c r="S46" s="17"/>
    </row>
    <row r="47" spans="1:22" x14ac:dyDescent="0.25">
      <c r="A47" s="17">
        <v>42</v>
      </c>
      <c r="B47" s="17">
        <v>45589.440000000002</v>
      </c>
      <c r="C47" s="17">
        <v>171.67</v>
      </c>
      <c r="D47" s="17">
        <v>0.05</v>
      </c>
      <c r="E47" s="17">
        <v>1115.43</v>
      </c>
      <c r="F47" s="17">
        <v>4337</v>
      </c>
      <c r="G47" s="17">
        <v>1256</v>
      </c>
      <c r="H47" s="17">
        <v>163.34</v>
      </c>
      <c r="I47" s="17">
        <v>305.02</v>
      </c>
      <c r="J47" s="17">
        <v>4.53</v>
      </c>
      <c r="K47" s="17">
        <v>0.22</v>
      </c>
      <c r="L47" s="17">
        <v>0.22</v>
      </c>
      <c r="M47" s="17">
        <f t="shared" si="0"/>
        <v>1420.45</v>
      </c>
      <c r="N47" s="35">
        <f t="shared" si="1"/>
        <v>322413.83932619466</v>
      </c>
      <c r="O47" s="36">
        <f t="shared" si="2"/>
        <v>0.4449310982701486</v>
      </c>
      <c r="P47" s="17"/>
      <c r="Q47" s="17"/>
      <c r="R47" s="17"/>
      <c r="S47" s="17"/>
      <c r="U47" s="38"/>
      <c r="V47" s="39"/>
    </row>
    <row r="48" spans="1:22" x14ac:dyDescent="0.25">
      <c r="A48" s="17">
        <v>43</v>
      </c>
      <c r="B48" s="17">
        <v>4083.04</v>
      </c>
      <c r="C48" s="17">
        <v>90.92</v>
      </c>
      <c r="D48" s="17">
        <v>0.34</v>
      </c>
      <c r="E48" s="17">
        <v>122.89</v>
      </c>
      <c r="F48" s="17">
        <v>2756</v>
      </c>
      <c r="G48" s="17">
        <v>1246</v>
      </c>
      <c r="H48" s="17">
        <v>96.07</v>
      </c>
      <c r="I48" s="17">
        <v>46.43</v>
      </c>
      <c r="J48" s="17">
        <v>3.09</v>
      </c>
      <c r="K48" s="17">
        <v>0.32</v>
      </c>
      <c r="L48" s="17">
        <v>0.8</v>
      </c>
      <c r="M48" s="17">
        <f t="shared" si="0"/>
        <v>169.32</v>
      </c>
      <c r="N48" s="35">
        <f t="shared" si="1"/>
        <v>38432.265320645769</v>
      </c>
      <c r="O48" s="36">
        <f t="shared" si="2"/>
        <v>5.3036526142491158E-2</v>
      </c>
      <c r="P48" s="17"/>
      <c r="Q48" s="17"/>
      <c r="R48" s="17"/>
      <c r="S48" s="17"/>
      <c r="V48" s="38"/>
    </row>
    <row r="49" spans="1:21" x14ac:dyDescent="0.25">
      <c r="A49" s="17">
        <v>44</v>
      </c>
      <c r="B49" s="17">
        <v>11255.4</v>
      </c>
      <c r="C49" s="17">
        <v>102.07</v>
      </c>
      <c r="D49" s="17">
        <v>0.11</v>
      </c>
      <c r="E49" s="17">
        <v>404.41</v>
      </c>
      <c r="F49" s="17">
        <v>4885</v>
      </c>
      <c r="G49" s="17">
        <v>1255</v>
      </c>
      <c r="H49" s="17">
        <v>100.37</v>
      </c>
      <c r="I49" s="17">
        <v>74.45</v>
      </c>
      <c r="J49" s="17">
        <v>8.6</v>
      </c>
      <c r="K49" s="17">
        <v>0.12</v>
      </c>
      <c r="L49" s="17">
        <v>0.49</v>
      </c>
      <c r="M49" s="17">
        <f t="shared" si="0"/>
        <v>478.86</v>
      </c>
      <c r="N49" s="35">
        <f t="shared" si="1"/>
        <v>108691.6759475811</v>
      </c>
      <c r="O49" s="36">
        <f t="shared" si="2"/>
        <v>0.14999451280766191</v>
      </c>
      <c r="P49" s="17"/>
      <c r="Q49" s="17"/>
      <c r="R49" s="17"/>
      <c r="S49" s="17"/>
    </row>
    <row r="50" spans="1:21" x14ac:dyDescent="0.25">
      <c r="A50" s="17">
        <v>45</v>
      </c>
      <c r="B50" s="17">
        <v>2616.12</v>
      </c>
      <c r="C50" s="17">
        <v>4.7300000000000004</v>
      </c>
      <c r="D50" s="17">
        <v>0.46</v>
      </c>
      <c r="E50" s="17">
        <v>84.21</v>
      </c>
      <c r="F50" s="17">
        <v>3222</v>
      </c>
      <c r="G50" s="17">
        <v>1270</v>
      </c>
      <c r="H50" s="17">
        <v>8.8800000000000008</v>
      </c>
      <c r="I50" s="17">
        <v>50.01</v>
      </c>
      <c r="J50" s="17">
        <v>1.92</v>
      </c>
      <c r="K50" s="17">
        <v>0.52</v>
      </c>
      <c r="L50" s="17">
        <v>0.8</v>
      </c>
      <c r="M50" s="17">
        <f t="shared" si="0"/>
        <v>134.22</v>
      </c>
      <c r="N50" s="35">
        <f t="shared" si="1"/>
        <v>30465.264890958391</v>
      </c>
      <c r="O50" s="36">
        <f t="shared" si="2"/>
        <v>4.2042065549522577E-2</v>
      </c>
      <c r="P50" s="17"/>
      <c r="Q50" s="17"/>
      <c r="R50" s="17"/>
      <c r="S50" s="17"/>
      <c r="U50" s="33" t="s">
        <v>46</v>
      </c>
    </row>
    <row r="51" spans="1:21" x14ac:dyDescent="0.25">
      <c r="A51" s="17">
        <v>46</v>
      </c>
      <c r="B51" s="17">
        <v>3792.36</v>
      </c>
      <c r="C51" s="17">
        <v>135.44</v>
      </c>
      <c r="D51" s="17">
        <v>0.24</v>
      </c>
      <c r="E51" s="17">
        <v>146.63999999999999</v>
      </c>
      <c r="F51" s="17">
        <v>5491</v>
      </c>
      <c r="G51" s="17">
        <v>1261</v>
      </c>
      <c r="H51" s="17">
        <v>142.93</v>
      </c>
      <c r="I51" s="17">
        <v>50.06</v>
      </c>
      <c r="J51" s="17">
        <v>4.71</v>
      </c>
      <c r="K51" s="17">
        <v>0.21</v>
      </c>
      <c r="L51" s="17">
        <v>0.64</v>
      </c>
      <c r="M51" s="17">
        <f t="shared" si="0"/>
        <v>196.7</v>
      </c>
      <c r="N51" s="35">
        <f t="shared" si="1"/>
        <v>44646.979615940363</v>
      </c>
      <c r="O51" s="36">
        <f t="shared" si="2"/>
        <v>6.1612831869997699E-2</v>
      </c>
      <c r="P51" s="17"/>
      <c r="Q51" s="17"/>
      <c r="R51" s="17"/>
      <c r="S51" s="17"/>
    </row>
    <row r="52" spans="1:21" x14ac:dyDescent="0.25">
      <c r="A52" s="17">
        <v>47</v>
      </c>
      <c r="B52" s="17">
        <v>12614.16</v>
      </c>
      <c r="C52" s="17">
        <v>143.38</v>
      </c>
      <c r="D52" s="17">
        <v>0.17</v>
      </c>
      <c r="E52" s="17">
        <v>336.04</v>
      </c>
      <c r="F52" s="17">
        <v>2442</v>
      </c>
      <c r="G52" s="17">
        <v>1281</v>
      </c>
      <c r="H52" s="17">
        <v>146.68</v>
      </c>
      <c r="I52" s="17">
        <v>69.44</v>
      </c>
      <c r="J52" s="17">
        <v>6.85</v>
      </c>
      <c r="K52" s="17">
        <v>0.15</v>
      </c>
      <c r="L52" s="17">
        <v>0.64</v>
      </c>
      <c r="M52" s="17">
        <f t="shared" si="0"/>
        <v>405.48</v>
      </c>
      <c r="N52" s="35">
        <f t="shared" si="1"/>
        <v>92035.878468080831</v>
      </c>
      <c r="O52" s="36">
        <f t="shared" si="2"/>
        <v>0.12700951228595153</v>
      </c>
      <c r="P52" s="17"/>
      <c r="Q52" s="17"/>
      <c r="R52" s="17"/>
      <c r="S52" s="17"/>
    </row>
    <row r="53" spans="1:21" x14ac:dyDescent="0.25">
      <c r="A53" s="17">
        <v>48</v>
      </c>
      <c r="B53" s="17">
        <v>7003.36</v>
      </c>
      <c r="C53" s="17">
        <v>79.12</v>
      </c>
      <c r="D53" s="17">
        <v>0.2</v>
      </c>
      <c r="E53" s="17">
        <v>239.38</v>
      </c>
      <c r="F53" s="17">
        <v>4656</v>
      </c>
      <c r="G53" s="17">
        <v>1447</v>
      </c>
      <c r="H53" s="17">
        <v>81.25</v>
      </c>
      <c r="I53" s="17">
        <v>47.39</v>
      </c>
      <c r="J53" s="17">
        <v>7.06</v>
      </c>
      <c r="K53" s="17">
        <v>0.14000000000000001</v>
      </c>
      <c r="L53" s="17">
        <v>0.69</v>
      </c>
      <c r="M53" s="17">
        <f t="shared" si="0"/>
        <v>286.77</v>
      </c>
      <c r="N53" s="35">
        <f t="shared" si="1"/>
        <v>65091.07445075352</v>
      </c>
      <c r="O53" s="36">
        <f t="shared" si="2"/>
        <v>8.982568274203985E-2</v>
      </c>
      <c r="P53" s="17"/>
      <c r="Q53" s="17"/>
      <c r="R53" s="17"/>
      <c r="S53" s="17"/>
    </row>
    <row r="54" spans="1:21" x14ac:dyDescent="0.25">
      <c r="A54" s="17">
        <v>49</v>
      </c>
      <c r="B54" s="17">
        <v>30575.48</v>
      </c>
      <c r="C54" s="17">
        <v>56.71</v>
      </c>
      <c r="D54" s="17">
        <v>0.05</v>
      </c>
      <c r="E54" s="17">
        <v>1220.31</v>
      </c>
      <c r="F54" s="17">
        <v>5174</v>
      </c>
      <c r="G54" s="17">
        <v>1807</v>
      </c>
      <c r="H54" s="17">
        <v>60.38</v>
      </c>
      <c r="I54" s="17">
        <v>233.36</v>
      </c>
      <c r="J54" s="17">
        <v>4.8600000000000003</v>
      </c>
      <c r="K54" s="17">
        <v>0.21</v>
      </c>
      <c r="L54" s="17">
        <v>0.18</v>
      </c>
      <c r="M54" s="17">
        <f t="shared" si="0"/>
        <v>1453.67</v>
      </c>
      <c r="N54" s="35">
        <f t="shared" si="1"/>
        <v>329954.11722574494</v>
      </c>
      <c r="O54" s="36">
        <f t="shared" si="2"/>
        <v>0.45533668177152797</v>
      </c>
      <c r="P54" s="17"/>
      <c r="Q54" s="17"/>
      <c r="R54" s="17"/>
      <c r="S54" s="17"/>
    </row>
    <row r="55" spans="1:21" x14ac:dyDescent="0.25">
      <c r="A55" s="17">
        <v>50</v>
      </c>
      <c r="B55" s="17">
        <v>4826.6400000000003</v>
      </c>
      <c r="C55" s="17">
        <v>18.690000000000001</v>
      </c>
      <c r="D55" s="17">
        <v>0.24</v>
      </c>
      <c r="E55" s="17">
        <v>189.28</v>
      </c>
      <c r="F55" s="17">
        <v>3362</v>
      </c>
      <c r="G55" s="17">
        <v>1442</v>
      </c>
      <c r="H55" s="17">
        <v>15.95</v>
      </c>
      <c r="I55" s="17">
        <v>38</v>
      </c>
      <c r="J55" s="17">
        <v>6.38</v>
      </c>
      <c r="K55" s="17">
        <v>0.16</v>
      </c>
      <c r="L55" s="17">
        <v>0.75</v>
      </c>
      <c r="M55" s="17">
        <f t="shared" si="0"/>
        <v>227.28</v>
      </c>
      <c r="N55" s="35">
        <f t="shared" si="1"/>
        <v>51588.03013274492</v>
      </c>
      <c r="O55" s="36">
        <f t="shared" si="2"/>
        <v>7.1191481583187985E-2</v>
      </c>
      <c r="P55" s="17"/>
      <c r="Q55" s="17"/>
      <c r="R55" s="17"/>
      <c r="S55" s="17"/>
    </row>
    <row r="56" spans="1:21" x14ac:dyDescent="0.25">
      <c r="A56" s="17">
        <v>51</v>
      </c>
      <c r="B56" s="17">
        <v>36179.519999999997</v>
      </c>
      <c r="C56" s="17">
        <v>11.31</v>
      </c>
      <c r="D56" s="17">
        <v>0.03</v>
      </c>
      <c r="E56" s="17">
        <v>1279.33</v>
      </c>
      <c r="F56" s="17">
        <v>2288</v>
      </c>
      <c r="G56" s="17">
        <v>1516</v>
      </c>
      <c r="H56" s="17">
        <v>0.82</v>
      </c>
      <c r="I56" s="17">
        <v>245.48</v>
      </c>
      <c r="J56" s="17">
        <v>6.16</v>
      </c>
      <c r="K56" s="17">
        <v>0.16</v>
      </c>
      <c r="L56" s="17">
        <v>0.16</v>
      </c>
      <c r="M56" s="17">
        <f t="shared" si="0"/>
        <v>1524.81</v>
      </c>
      <c r="N56" s="35">
        <f t="shared" si="1"/>
        <v>346101.47935018822</v>
      </c>
      <c r="O56" s="36">
        <f t="shared" si="2"/>
        <v>0.47762004150325971</v>
      </c>
      <c r="P56" s="17"/>
      <c r="Q56" s="17"/>
      <c r="R56" s="17"/>
      <c r="S56" s="17"/>
    </row>
    <row r="57" spans="1:21" x14ac:dyDescent="0.25">
      <c r="A57" s="17">
        <v>52</v>
      </c>
      <c r="B57" s="17">
        <v>16771.560000000001</v>
      </c>
      <c r="C57" s="17">
        <v>8.24</v>
      </c>
      <c r="D57" s="17">
        <v>0.1</v>
      </c>
      <c r="E57" s="17">
        <v>526.27</v>
      </c>
      <c r="F57" s="17">
        <v>3870</v>
      </c>
      <c r="G57" s="17">
        <v>1501</v>
      </c>
      <c r="H57" s="17">
        <v>10.53</v>
      </c>
      <c r="I57" s="17">
        <v>57.21</v>
      </c>
      <c r="J57" s="17">
        <v>13.92</v>
      </c>
      <c r="K57" s="17">
        <v>7.0000000000000007E-2</v>
      </c>
      <c r="L57" s="17">
        <v>0.63</v>
      </c>
      <c r="M57" s="17">
        <f t="shared" si="0"/>
        <v>583.48</v>
      </c>
      <c r="N57" s="35">
        <f t="shared" si="1"/>
        <v>132438.33078957236</v>
      </c>
      <c r="O57" s="36">
        <f t="shared" si="2"/>
        <v>0.18276489648960983</v>
      </c>
      <c r="P57" s="17"/>
      <c r="Q57" s="17"/>
      <c r="R57" s="17"/>
      <c r="S57" s="17"/>
    </row>
    <row r="58" spans="1:21" x14ac:dyDescent="0.25">
      <c r="A58" s="17">
        <v>53</v>
      </c>
      <c r="B58" s="17">
        <v>33218.639999999999</v>
      </c>
      <c r="C58" s="17">
        <v>80.55</v>
      </c>
      <c r="D58" s="17">
        <v>0.06</v>
      </c>
      <c r="E58" s="17">
        <v>826.28</v>
      </c>
      <c r="F58" s="17">
        <v>5829</v>
      </c>
      <c r="G58" s="17">
        <v>1778</v>
      </c>
      <c r="H58" s="17">
        <v>81.13</v>
      </c>
      <c r="I58" s="17">
        <v>237.98</v>
      </c>
      <c r="J58" s="17">
        <v>3.87</v>
      </c>
      <c r="K58" s="17">
        <v>0.26</v>
      </c>
      <c r="L58" s="17">
        <v>0.23</v>
      </c>
      <c r="M58" s="17">
        <f t="shared" si="0"/>
        <v>1064.26</v>
      </c>
      <c r="N58" s="35">
        <f t="shared" si="1"/>
        <v>241565.80847005945</v>
      </c>
      <c r="O58" s="36">
        <f t="shared" si="2"/>
        <v>0.33336081568868203</v>
      </c>
      <c r="P58" s="17"/>
      <c r="Q58" s="17"/>
      <c r="R58" s="17"/>
      <c r="S58" s="17"/>
    </row>
    <row r="59" spans="1:21" x14ac:dyDescent="0.25">
      <c r="A59" s="17">
        <v>54</v>
      </c>
      <c r="B59" s="17">
        <v>10065.64</v>
      </c>
      <c r="C59" s="17">
        <v>36.43</v>
      </c>
      <c r="D59" s="17">
        <v>0.13</v>
      </c>
      <c r="E59" s="17">
        <v>385.86</v>
      </c>
      <c r="F59" s="17">
        <v>2026</v>
      </c>
      <c r="G59" s="17">
        <v>1568</v>
      </c>
      <c r="H59" s="17">
        <v>32.619999999999997</v>
      </c>
      <c r="I59" s="17">
        <v>71.02</v>
      </c>
      <c r="J59" s="17">
        <v>8.41</v>
      </c>
      <c r="K59" s="17">
        <v>0.12</v>
      </c>
      <c r="L59" s="17">
        <v>0.51</v>
      </c>
      <c r="M59" s="17">
        <f t="shared" si="0"/>
        <v>456.88</v>
      </c>
      <c r="N59" s="35">
        <f t="shared" si="1"/>
        <v>103702.65402608456</v>
      </c>
      <c r="O59" s="36">
        <f t="shared" si="2"/>
        <v>0.14310966255599669</v>
      </c>
      <c r="P59" s="17"/>
      <c r="Q59" s="17"/>
      <c r="R59" s="17"/>
      <c r="S59" s="17"/>
    </row>
    <row r="60" spans="1:21" x14ac:dyDescent="0.25">
      <c r="A60" s="17">
        <v>55</v>
      </c>
      <c r="B60" s="17">
        <v>1554.8</v>
      </c>
      <c r="C60" s="17">
        <v>56.82</v>
      </c>
      <c r="D60" s="17">
        <v>0.49</v>
      </c>
      <c r="E60" s="17">
        <v>71.72</v>
      </c>
      <c r="F60" s="17">
        <v>5862</v>
      </c>
      <c r="G60" s="17">
        <v>1528</v>
      </c>
      <c r="H60" s="17">
        <v>43.53</v>
      </c>
      <c r="I60" s="17">
        <v>33.549999999999997</v>
      </c>
      <c r="J60" s="17">
        <v>2.67</v>
      </c>
      <c r="K60" s="17">
        <v>0.37</v>
      </c>
      <c r="L60" s="17">
        <v>0.79</v>
      </c>
      <c r="M60" s="17">
        <f t="shared" si="0"/>
        <v>105.27</v>
      </c>
      <c r="N60" s="35">
        <f t="shared" si="1"/>
        <v>23894.191886985471</v>
      </c>
      <c r="O60" s="36">
        <f t="shared" si="2"/>
        <v>3.2973984804039951E-2</v>
      </c>
      <c r="P60" s="17"/>
      <c r="Q60" s="17"/>
      <c r="R60" s="17"/>
      <c r="S60" s="17"/>
    </row>
    <row r="61" spans="1:21" x14ac:dyDescent="0.25">
      <c r="A61" s="17">
        <v>56</v>
      </c>
      <c r="B61" s="17">
        <v>14872</v>
      </c>
      <c r="C61" s="17">
        <v>165.82</v>
      </c>
      <c r="D61" s="17">
        <v>0.1</v>
      </c>
      <c r="E61" s="17">
        <v>482.52</v>
      </c>
      <c r="F61" s="17">
        <v>4212</v>
      </c>
      <c r="G61" s="17">
        <v>1523</v>
      </c>
      <c r="H61" s="17">
        <v>164.69</v>
      </c>
      <c r="I61" s="17">
        <v>125.43</v>
      </c>
      <c r="J61" s="17">
        <v>4.34</v>
      </c>
      <c r="K61" s="17">
        <v>0.23</v>
      </c>
      <c r="L61" s="17">
        <v>0.35</v>
      </c>
      <c r="M61" s="17">
        <f t="shared" si="0"/>
        <v>607.95000000000005</v>
      </c>
      <c r="N61" s="35">
        <f t="shared" si="1"/>
        <v>137992.53308343134</v>
      </c>
      <c r="O61" s="36">
        <f t="shared" si="2"/>
        <v>0.19042969565513523</v>
      </c>
      <c r="P61" s="17"/>
      <c r="Q61" s="17"/>
      <c r="R61" s="17"/>
      <c r="S61" s="17"/>
    </row>
    <row r="62" spans="1:21" x14ac:dyDescent="0.25">
      <c r="A62" s="17">
        <v>57</v>
      </c>
      <c r="B62" s="17">
        <v>20996.560000000001</v>
      </c>
      <c r="C62" s="17">
        <v>10.63</v>
      </c>
      <c r="D62" s="17">
        <v>0.08</v>
      </c>
      <c r="E62" s="17">
        <v>682.31</v>
      </c>
      <c r="F62" s="17">
        <v>3897</v>
      </c>
      <c r="G62" s="17">
        <v>1579</v>
      </c>
      <c r="H62" s="17">
        <v>10.54</v>
      </c>
      <c r="I62" s="17">
        <v>95.62</v>
      </c>
      <c r="J62" s="17">
        <v>9.73</v>
      </c>
      <c r="K62" s="17">
        <v>0.1</v>
      </c>
      <c r="L62" s="17">
        <v>0.41</v>
      </c>
      <c r="M62" s="17">
        <f t="shared" si="0"/>
        <v>777.93</v>
      </c>
      <c r="N62" s="35">
        <f t="shared" si="1"/>
        <v>176574.60524976352</v>
      </c>
      <c r="O62" s="36">
        <f t="shared" si="2"/>
        <v>0.24367295524467364</v>
      </c>
      <c r="P62" s="17"/>
      <c r="Q62" s="17"/>
      <c r="R62" s="17"/>
      <c r="S62" s="17"/>
    </row>
    <row r="63" spans="1:21" x14ac:dyDescent="0.25">
      <c r="A63" s="17">
        <v>58</v>
      </c>
      <c r="B63" s="17">
        <v>9396.4</v>
      </c>
      <c r="C63" s="17">
        <v>98.47</v>
      </c>
      <c r="D63" s="17">
        <v>0.16</v>
      </c>
      <c r="E63" s="17">
        <v>244.92</v>
      </c>
      <c r="F63" s="17">
        <v>2742</v>
      </c>
      <c r="G63" s="17">
        <v>1539</v>
      </c>
      <c r="H63" s="17">
        <v>99.16</v>
      </c>
      <c r="I63" s="17">
        <v>68.44</v>
      </c>
      <c r="J63" s="17">
        <v>4.66</v>
      </c>
      <c r="K63" s="17">
        <v>0.21</v>
      </c>
      <c r="L63" s="17">
        <v>0.7</v>
      </c>
      <c r="M63" s="17">
        <f t="shared" si="0"/>
        <v>313.36</v>
      </c>
      <c r="N63" s="35">
        <f t="shared" si="1"/>
        <v>71126.474491362853</v>
      </c>
      <c r="O63" s="36">
        <f t="shared" si="2"/>
        <v>9.8154534798080728E-2</v>
      </c>
      <c r="P63" s="17"/>
      <c r="Q63" s="17"/>
      <c r="R63" s="17"/>
      <c r="S63" s="17"/>
    </row>
    <row r="64" spans="1:21" x14ac:dyDescent="0.25">
      <c r="A64" s="17">
        <v>59</v>
      </c>
      <c r="B64" s="17">
        <v>13202.28</v>
      </c>
      <c r="C64" s="17">
        <v>6.34</v>
      </c>
      <c r="D64" s="17">
        <v>0.1</v>
      </c>
      <c r="E64" s="17">
        <v>530.89</v>
      </c>
      <c r="F64" s="17">
        <v>4512</v>
      </c>
      <c r="G64" s="17">
        <v>1568</v>
      </c>
      <c r="H64" s="17">
        <v>6.19</v>
      </c>
      <c r="I64" s="17">
        <v>71.489999999999995</v>
      </c>
      <c r="J64" s="17">
        <v>9.73</v>
      </c>
      <c r="K64" s="17">
        <v>0.1</v>
      </c>
      <c r="L64" s="17">
        <v>0.46</v>
      </c>
      <c r="M64" s="17">
        <f t="shared" si="0"/>
        <v>602.38</v>
      </c>
      <c r="N64" s="35">
        <f t="shared" si="1"/>
        <v>136728.25409786557</v>
      </c>
      <c r="O64" s="36">
        <f t="shared" si="2"/>
        <v>0.18868499065505448</v>
      </c>
      <c r="P64" s="17"/>
      <c r="Q64" s="17"/>
      <c r="R64" s="17"/>
      <c r="S64" s="17"/>
    </row>
    <row r="65" spans="1:19" x14ac:dyDescent="0.25">
      <c r="A65" s="17">
        <v>60</v>
      </c>
      <c r="B65" s="17">
        <v>16987.88</v>
      </c>
      <c r="C65" s="17">
        <v>79.040000000000006</v>
      </c>
      <c r="D65" s="17">
        <v>0.13</v>
      </c>
      <c r="E65" s="17">
        <v>406.13</v>
      </c>
      <c r="F65" s="17">
        <v>1363</v>
      </c>
      <c r="G65" s="17">
        <v>1696</v>
      </c>
      <c r="H65" s="17">
        <v>76.680000000000007</v>
      </c>
      <c r="I65" s="17">
        <v>104.98</v>
      </c>
      <c r="J65" s="17">
        <v>5.0199999999999996</v>
      </c>
      <c r="K65" s="17">
        <v>0.2</v>
      </c>
      <c r="L65" s="17">
        <v>0.51</v>
      </c>
      <c r="M65" s="17">
        <f t="shared" si="0"/>
        <v>511.11</v>
      </c>
      <c r="N65" s="35">
        <f t="shared" si="1"/>
        <v>116011.78317998617</v>
      </c>
      <c r="O65" s="36">
        <f t="shared" si="2"/>
        <v>0.16009626078838091</v>
      </c>
      <c r="P65" s="17"/>
      <c r="Q65" s="17"/>
      <c r="R65" s="17"/>
      <c r="S65" s="17"/>
    </row>
    <row r="66" spans="1:19" x14ac:dyDescent="0.25">
      <c r="A66" s="17">
        <v>61</v>
      </c>
      <c r="B66" s="17">
        <v>5252.52</v>
      </c>
      <c r="C66" s="17">
        <v>62.77</v>
      </c>
      <c r="D66" s="17">
        <v>0.25</v>
      </c>
      <c r="E66" s="17">
        <v>197.75</v>
      </c>
      <c r="F66" s="17">
        <v>3784</v>
      </c>
      <c r="G66" s="17">
        <v>1633</v>
      </c>
      <c r="H66" s="17">
        <v>65.12</v>
      </c>
      <c r="I66" s="17">
        <v>80.11</v>
      </c>
      <c r="J66" s="17">
        <v>2.81</v>
      </c>
      <c r="K66" s="17">
        <v>0.36</v>
      </c>
      <c r="L66" s="17">
        <v>0.47</v>
      </c>
      <c r="M66" s="17">
        <f t="shared" si="0"/>
        <v>277.86</v>
      </c>
      <c r="N66" s="35">
        <f t="shared" si="1"/>
        <v>63068.682033986734</v>
      </c>
      <c r="O66" s="36">
        <f t="shared" si="2"/>
        <v>8.7034781206901682E-2</v>
      </c>
      <c r="P66" s="17"/>
      <c r="Q66" s="17"/>
      <c r="R66" s="17"/>
      <c r="S66" s="17"/>
    </row>
    <row r="67" spans="1:19" x14ac:dyDescent="0.25">
      <c r="A67" s="17">
        <v>62</v>
      </c>
      <c r="B67" s="17">
        <v>14256.84</v>
      </c>
      <c r="C67" s="17">
        <v>148.57</v>
      </c>
      <c r="D67" s="17">
        <v>0.1</v>
      </c>
      <c r="E67" s="17">
        <v>621.58000000000004</v>
      </c>
      <c r="F67" s="17">
        <v>2255</v>
      </c>
      <c r="G67" s="17">
        <v>1569</v>
      </c>
      <c r="H67" s="17">
        <v>149.04</v>
      </c>
      <c r="I67" s="17">
        <v>55.75</v>
      </c>
      <c r="J67" s="17">
        <v>16.82</v>
      </c>
      <c r="K67" s="17">
        <v>0.06</v>
      </c>
      <c r="L67" s="17">
        <v>0.55000000000000004</v>
      </c>
      <c r="M67" s="17">
        <f t="shared" si="0"/>
        <v>677.33</v>
      </c>
      <c r="N67" s="35">
        <f t="shared" si="1"/>
        <v>153740.41028604418</v>
      </c>
      <c r="O67" s="36">
        <f t="shared" si="2"/>
        <v>0.21216176619474095</v>
      </c>
      <c r="P67" s="17"/>
      <c r="Q67" s="17"/>
      <c r="R67" s="17"/>
      <c r="S67" s="17"/>
    </row>
    <row r="68" spans="1:19" x14ac:dyDescent="0.25">
      <c r="A68" s="17">
        <v>63</v>
      </c>
      <c r="B68" s="17">
        <v>9119.24</v>
      </c>
      <c r="C68" s="17">
        <v>16.579999999999998</v>
      </c>
      <c r="D68" s="17">
        <v>0.12</v>
      </c>
      <c r="E68" s="17">
        <v>355.4</v>
      </c>
      <c r="F68" s="17">
        <v>4241</v>
      </c>
      <c r="G68" s="17">
        <v>1712</v>
      </c>
      <c r="H68" s="17">
        <v>22.81</v>
      </c>
      <c r="I68" s="17">
        <v>58.77</v>
      </c>
      <c r="J68" s="17">
        <v>9.33</v>
      </c>
      <c r="K68" s="17">
        <v>0.11</v>
      </c>
      <c r="L68" s="17">
        <v>0.54</v>
      </c>
      <c r="M68" s="17">
        <f t="shared" si="0"/>
        <v>414.16999999999996</v>
      </c>
      <c r="N68" s="35">
        <f t="shared" si="1"/>
        <v>94008.335269618809</v>
      </c>
      <c r="O68" s="36">
        <f t="shared" si="2"/>
        <v>0.12973150267207395</v>
      </c>
      <c r="P68" s="17"/>
      <c r="Q68" s="17"/>
      <c r="R68" s="17"/>
      <c r="S68" s="17"/>
    </row>
    <row r="69" spans="1:19" x14ac:dyDescent="0.25">
      <c r="A69" s="17">
        <v>64</v>
      </c>
      <c r="B69" s="17">
        <v>18569.72</v>
      </c>
      <c r="C69" s="17">
        <v>127.66</v>
      </c>
      <c r="D69" s="17">
        <v>0.11</v>
      </c>
      <c r="E69" s="17">
        <v>487.71</v>
      </c>
      <c r="F69" s="17">
        <v>6040</v>
      </c>
      <c r="G69" s="17">
        <v>1683</v>
      </c>
      <c r="H69" s="17">
        <v>129.38</v>
      </c>
      <c r="I69" s="17">
        <v>71.48</v>
      </c>
      <c r="J69" s="17">
        <v>9.42</v>
      </c>
      <c r="K69" s="17">
        <v>0.11</v>
      </c>
      <c r="L69" s="17">
        <v>0.65</v>
      </c>
      <c r="M69" s="17">
        <f t="shared" si="0"/>
        <v>559.18999999999994</v>
      </c>
      <c r="N69" s="35">
        <f t="shared" si="1"/>
        <v>126924.98490817331</v>
      </c>
      <c r="O69" s="36">
        <f t="shared" si="2"/>
        <v>0.17515647917327917</v>
      </c>
      <c r="P69" s="17"/>
      <c r="Q69" s="17"/>
      <c r="R69" s="17"/>
      <c r="S69" s="17"/>
    </row>
    <row r="70" spans="1:19" x14ac:dyDescent="0.25">
      <c r="A70" s="17">
        <v>65</v>
      </c>
      <c r="B70" s="17">
        <v>4285.84</v>
      </c>
      <c r="C70" s="17">
        <v>20.13</v>
      </c>
      <c r="D70" s="17">
        <v>0.32</v>
      </c>
      <c r="E70" s="17">
        <v>163.72</v>
      </c>
      <c r="F70" s="17">
        <v>5009</v>
      </c>
      <c r="G70" s="17">
        <v>1705</v>
      </c>
      <c r="H70" s="17">
        <v>20.45</v>
      </c>
      <c r="I70" s="17">
        <v>39.979999999999997</v>
      </c>
      <c r="J70" s="17">
        <v>5.53</v>
      </c>
      <c r="K70" s="17">
        <v>0.18</v>
      </c>
      <c r="L70" s="17">
        <v>0.73</v>
      </c>
      <c r="M70" s="17">
        <f t="shared" si="0"/>
        <v>203.7</v>
      </c>
      <c r="N70" s="35">
        <f t="shared" si="1"/>
        <v>46235.840100493398</v>
      </c>
      <c r="O70" s="36">
        <f t="shared" si="2"/>
        <v>6.3805459338680884E-2</v>
      </c>
      <c r="P70" s="17"/>
      <c r="Q70" s="17"/>
      <c r="R70" s="17"/>
      <c r="S70" s="17"/>
    </row>
    <row r="71" spans="1:19" x14ac:dyDescent="0.25">
      <c r="A71" s="17">
        <v>66</v>
      </c>
      <c r="B71" s="17">
        <v>3677.44</v>
      </c>
      <c r="C71" s="17">
        <v>73.930000000000007</v>
      </c>
      <c r="D71" s="17">
        <v>0.33</v>
      </c>
      <c r="E71" s="17">
        <v>121.73</v>
      </c>
      <c r="F71" s="17">
        <v>3351</v>
      </c>
      <c r="G71" s="17">
        <v>1738</v>
      </c>
      <c r="H71" s="17">
        <v>70.02</v>
      </c>
      <c r="I71" s="17">
        <v>44.25</v>
      </c>
      <c r="J71" s="17">
        <v>3.29</v>
      </c>
      <c r="K71" s="17">
        <v>0.3</v>
      </c>
      <c r="L71" s="17">
        <v>0.85</v>
      </c>
      <c r="M71" s="17">
        <f t="shared" ref="M71:M134" si="3">E71+I71</f>
        <v>165.98000000000002</v>
      </c>
      <c r="N71" s="35">
        <f t="shared" ref="N71:N134" si="4">PI()*8.5^2*M71</f>
        <v>37674.151889444751</v>
      </c>
      <c r="O71" s="36">
        <f t="shared" ref="O71:O134" si="5">0.00000138*N71</f>
        <v>5.1990329607433751E-2</v>
      </c>
      <c r="P71" s="17"/>
      <c r="Q71" s="17"/>
      <c r="R71" s="17"/>
      <c r="S71" s="17"/>
    </row>
    <row r="72" spans="1:19" x14ac:dyDescent="0.25">
      <c r="A72" s="17">
        <v>67</v>
      </c>
      <c r="B72" s="17">
        <v>6536.92</v>
      </c>
      <c r="C72" s="17">
        <v>3.2</v>
      </c>
      <c r="D72" s="17">
        <v>0.15</v>
      </c>
      <c r="E72" s="17">
        <v>303.79000000000002</v>
      </c>
      <c r="F72" s="17">
        <v>4896</v>
      </c>
      <c r="G72" s="17">
        <v>1751</v>
      </c>
      <c r="H72" s="17">
        <v>6.88</v>
      </c>
      <c r="I72" s="17">
        <v>54.95</v>
      </c>
      <c r="J72" s="17">
        <v>7.91</v>
      </c>
      <c r="K72" s="17">
        <v>0.13</v>
      </c>
      <c r="L72" s="17">
        <v>0.5</v>
      </c>
      <c r="M72" s="17">
        <f t="shared" si="3"/>
        <v>358.74</v>
      </c>
      <c r="N72" s="35">
        <f t="shared" si="4"/>
        <v>81426.830032650978</v>
      </c>
      <c r="O72" s="36">
        <f t="shared" si="5"/>
        <v>0.11236902544505835</v>
      </c>
      <c r="P72" s="17"/>
      <c r="Q72" s="17"/>
      <c r="R72" s="17"/>
      <c r="S72" s="17"/>
    </row>
    <row r="73" spans="1:19" x14ac:dyDescent="0.25">
      <c r="A73" s="17">
        <v>68</v>
      </c>
      <c r="B73" s="17">
        <v>14784.12</v>
      </c>
      <c r="C73" s="17">
        <v>115.54</v>
      </c>
      <c r="D73" s="17">
        <v>0.11</v>
      </c>
      <c r="E73" s="17">
        <v>575.55999999999995</v>
      </c>
      <c r="F73" s="17">
        <v>5572</v>
      </c>
      <c r="G73" s="17">
        <v>1732</v>
      </c>
      <c r="H73" s="17">
        <v>116.57</v>
      </c>
      <c r="I73" s="17">
        <v>92.11</v>
      </c>
      <c r="J73" s="17">
        <v>8.01</v>
      </c>
      <c r="K73" s="17">
        <v>0.12</v>
      </c>
      <c r="L73" s="17">
        <v>0.38</v>
      </c>
      <c r="M73" s="17">
        <f t="shared" si="3"/>
        <v>667.67</v>
      </c>
      <c r="N73" s="35">
        <f t="shared" si="4"/>
        <v>151547.78281736095</v>
      </c>
      <c r="O73" s="36">
        <f t="shared" si="5"/>
        <v>0.20913594028795809</v>
      </c>
      <c r="P73" s="17"/>
      <c r="Q73" s="17"/>
      <c r="R73" s="17"/>
      <c r="S73" s="17"/>
    </row>
    <row r="74" spans="1:19" x14ac:dyDescent="0.25">
      <c r="A74" s="17">
        <v>69</v>
      </c>
      <c r="B74" s="17">
        <v>19225.439999999999</v>
      </c>
      <c r="C74" s="17">
        <v>154.12</v>
      </c>
      <c r="D74" s="17">
        <v>0.14000000000000001</v>
      </c>
      <c r="E74" s="17">
        <v>453.03</v>
      </c>
      <c r="F74" s="17">
        <v>3800</v>
      </c>
      <c r="G74" s="17">
        <v>1760</v>
      </c>
      <c r="H74" s="17">
        <v>156.66999999999999</v>
      </c>
      <c r="I74" s="17">
        <v>90.92</v>
      </c>
      <c r="J74" s="17">
        <v>6.8</v>
      </c>
      <c r="K74" s="17">
        <v>0.15</v>
      </c>
      <c r="L74" s="17">
        <v>0.59</v>
      </c>
      <c r="M74" s="17">
        <f t="shared" si="3"/>
        <v>543.94999999999993</v>
      </c>
      <c r="N74" s="35">
        <f t="shared" si="4"/>
        <v>123465.80865323212</v>
      </c>
      <c r="O74" s="36">
        <f t="shared" si="5"/>
        <v>0.17038281594146032</v>
      </c>
      <c r="P74" s="17"/>
      <c r="Q74" s="17"/>
      <c r="R74" s="17"/>
      <c r="S74" s="17"/>
    </row>
    <row r="75" spans="1:19" x14ac:dyDescent="0.25">
      <c r="A75" s="17">
        <v>70</v>
      </c>
      <c r="B75" s="17">
        <v>8362.1200000000008</v>
      </c>
      <c r="C75" s="17">
        <v>107.68</v>
      </c>
      <c r="D75" s="17">
        <v>0.17</v>
      </c>
      <c r="E75" s="17">
        <v>328.88</v>
      </c>
      <c r="F75" s="17">
        <v>2076</v>
      </c>
      <c r="G75" s="17">
        <v>1755</v>
      </c>
      <c r="H75" s="17">
        <v>108.43</v>
      </c>
      <c r="I75" s="17">
        <v>70.680000000000007</v>
      </c>
      <c r="J75" s="17">
        <v>5.77</v>
      </c>
      <c r="K75" s="17">
        <v>0.17</v>
      </c>
      <c r="L75" s="17">
        <v>0.48</v>
      </c>
      <c r="M75" s="17">
        <f t="shared" si="3"/>
        <v>399.56</v>
      </c>
      <c r="N75" s="35">
        <f t="shared" si="4"/>
        <v>90692.156458287398</v>
      </c>
      <c r="O75" s="36">
        <f t="shared" si="5"/>
        <v>0.12515517591243661</v>
      </c>
      <c r="P75" s="17"/>
      <c r="Q75" s="17"/>
      <c r="R75" s="17"/>
      <c r="S75" s="17"/>
    </row>
    <row r="76" spans="1:19" x14ac:dyDescent="0.25">
      <c r="A76" s="17">
        <v>71</v>
      </c>
      <c r="B76" s="17">
        <v>8612.24</v>
      </c>
      <c r="C76" s="17">
        <v>89.64</v>
      </c>
      <c r="D76" s="17">
        <v>0.14000000000000001</v>
      </c>
      <c r="E76" s="17">
        <v>273.2</v>
      </c>
      <c r="F76" s="17">
        <v>4374</v>
      </c>
      <c r="G76" s="17">
        <v>1905</v>
      </c>
      <c r="H76" s="17">
        <v>87.82</v>
      </c>
      <c r="I76" s="17">
        <v>49.4</v>
      </c>
      <c r="J76" s="17">
        <v>7.05</v>
      </c>
      <c r="K76" s="17">
        <v>0.14000000000000001</v>
      </c>
      <c r="L76" s="17">
        <v>0.73</v>
      </c>
      <c r="M76" s="17">
        <f t="shared" si="3"/>
        <v>322.59999999999997</v>
      </c>
      <c r="N76" s="35">
        <f t="shared" si="4"/>
        <v>73223.770330972853</v>
      </c>
      <c r="O76" s="36">
        <f t="shared" si="5"/>
        <v>0.10104880305674253</v>
      </c>
      <c r="P76" s="17"/>
      <c r="Q76" s="17"/>
      <c r="R76" s="17"/>
      <c r="S76" s="17"/>
    </row>
    <row r="77" spans="1:19" x14ac:dyDescent="0.25">
      <c r="A77" s="17">
        <v>72</v>
      </c>
      <c r="B77" s="17">
        <v>12046.32</v>
      </c>
      <c r="C77" s="17">
        <v>143.91</v>
      </c>
      <c r="D77" s="17">
        <v>0.13</v>
      </c>
      <c r="E77" s="17">
        <v>483.66</v>
      </c>
      <c r="F77" s="17">
        <v>5606</v>
      </c>
      <c r="G77" s="17">
        <v>1820</v>
      </c>
      <c r="H77" s="17">
        <v>142.21</v>
      </c>
      <c r="I77" s="17">
        <v>45.07</v>
      </c>
      <c r="J77" s="17">
        <v>16.010000000000002</v>
      </c>
      <c r="K77" s="17">
        <v>0.06</v>
      </c>
      <c r="L77" s="17">
        <v>0.65</v>
      </c>
      <c r="M77" s="17">
        <f t="shared" si="3"/>
        <v>528.73</v>
      </c>
      <c r="N77" s="35">
        <f t="shared" si="4"/>
        <v>120011.1719996754</v>
      </c>
      <c r="O77" s="36">
        <f t="shared" si="5"/>
        <v>0.16561541735955204</v>
      </c>
      <c r="P77" s="17"/>
      <c r="Q77" s="17"/>
      <c r="R77" s="17"/>
      <c r="S77" s="17"/>
    </row>
    <row r="78" spans="1:19" x14ac:dyDescent="0.25">
      <c r="A78" s="17">
        <v>73</v>
      </c>
      <c r="B78" s="17">
        <v>4894.24</v>
      </c>
      <c r="C78" s="17">
        <v>31.78</v>
      </c>
      <c r="D78" s="17">
        <v>0.31</v>
      </c>
      <c r="E78" s="17">
        <v>173.81</v>
      </c>
      <c r="F78" s="17">
        <v>3933</v>
      </c>
      <c r="G78" s="17">
        <v>1888</v>
      </c>
      <c r="H78" s="17">
        <v>34.64</v>
      </c>
      <c r="I78" s="17">
        <v>45.01</v>
      </c>
      <c r="J78" s="17">
        <v>5.34</v>
      </c>
      <c r="K78" s="17">
        <v>0.19</v>
      </c>
      <c r="L78" s="17">
        <v>0.71</v>
      </c>
      <c r="M78" s="17">
        <f t="shared" si="3"/>
        <v>218.82</v>
      </c>
      <c r="N78" s="35">
        <f t="shared" si="4"/>
        <v>49667.778747127959</v>
      </c>
      <c r="O78" s="36">
        <f t="shared" si="5"/>
        <v>6.8541534671036575E-2</v>
      </c>
      <c r="P78" s="17"/>
      <c r="Q78" s="17"/>
      <c r="R78" s="17"/>
      <c r="S78" s="17"/>
    </row>
    <row r="79" spans="1:19" x14ac:dyDescent="0.25">
      <c r="A79" s="17">
        <v>74</v>
      </c>
      <c r="B79" s="17">
        <v>5847.4</v>
      </c>
      <c r="C79" s="17">
        <v>144.94</v>
      </c>
      <c r="D79" s="17">
        <v>0.27</v>
      </c>
      <c r="E79" s="17">
        <v>217.36</v>
      </c>
      <c r="F79" s="17">
        <v>4953</v>
      </c>
      <c r="G79" s="17">
        <v>1897</v>
      </c>
      <c r="H79" s="17">
        <v>143.27000000000001</v>
      </c>
      <c r="I79" s="17">
        <v>55.31</v>
      </c>
      <c r="J79" s="17">
        <v>5.09</v>
      </c>
      <c r="K79" s="17">
        <v>0.2</v>
      </c>
      <c r="L79" s="17">
        <v>0.6</v>
      </c>
      <c r="M79" s="17">
        <f t="shared" si="3"/>
        <v>272.67</v>
      </c>
      <c r="N79" s="35">
        <f t="shared" si="4"/>
        <v>61890.655474725267</v>
      </c>
      <c r="O79" s="36">
        <f t="shared" si="5"/>
        <v>8.5409104555120866E-2</v>
      </c>
      <c r="P79" s="17"/>
      <c r="Q79" s="17"/>
      <c r="R79" s="17"/>
      <c r="S79" s="17"/>
    </row>
    <row r="80" spans="1:19" x14ac:dyDescent="0.25">
      <c r="A80" s="17">
        <v>75</v>
      </c>
      <c r="B80" s="17">
        <v>9511.32</v>
      </c>
      <c r="C80" s="17">
        <v>56.12</v>
      </c>
      <c r="D80" s="17">
        <v>0.19</v>
      </c>
      <c r="E80" s="17">
        <v>295.67</v>
      </c>
      <c r="F80" s="17">
        <v>4008</v>
      </c>
      <c r="G80" s="17">
        <v>2009</v>
      </c>
      <c r="H80" s="17">
        <v>55.75</v>
      </c>
      <c r="I80" s="17">
        <v>59.85</v>
      </c>
      <c r="J80" s="17">
        <v>6.88</v>
      </c>
      <c r="K80" s="17">
        <v>0.15</v>
      </c>
      <c r="L80" s="17">
        <v>0.65</v>
      </c>
      <c r="M80" s="17">
        <f t="shared" si="3"/>
        <v>355.52000000000004</v>
      </c>
      <c r="N80" s="35">
        <f t="shared" si="4"/>
        <v>80695.954209756586</v>
      </c>
      <c r="O80" s="36">
        <f t="shared" si="5"/>
        <v>0.11136041680946408</v>
      </c>
      <c r="P80" s="17"/>
      <c r="Q80" s="17"/>
      <c r="R80" s="17"/>
      <c r="S80" s="17"/>
    </row>
    <row r="81" spans="1:21" x14ac:dyDescent="0.25">
      <c r="A81" s="17">
        <v>76</v>
      </c>
      <c r="B81" s="17">
        <v>8287.76</v>
      </c>
      <c r="C81" s="17">
        <v>97.02</v>
      </c>
      <c r="D81" s="17">
        <v>0.14000000000000001</v>
      </c>
      <c r="E81" s="17">
        <v>362.55</v>
      </c>
      <c r="F81" s="17">
        <v>5680</v>
      </c>
      <c r="G81" s="17">
        <v>1928</v>
      </c>
      <c r="H81" s="17">
        <v>98.25</v>
      </c>
      <c r="I81" s="17">
        <v>52.53</v>
      </c>
      <c r="J81" s="17">
        <v>9.4499999999999993</v>
      </c>
      <c r="K81" s="17">
        <v>0.11</v>
      </c>
      <c r="L81" s="17">
        <v>0.54</v>
      </c>
      <c r="M81" s="17">
        <f t="shared" si="3"/>
        <v>415.08000000000004</v>
      </c>
      <c r="N81" s="35">
        <f t="shared" si="4"/>
        <v>94214.887132610718</v>
      </c>
      <c r="O81" s="36">
        <f t="shared" si="5"/>
        <v>0.1300165442430028</v>
      </c>
      <c r="P81" s="17"/>
      <c r="Q81" s="17"/>
      <c r="R81" s="17"/>
      <c r="S81" s="17"/>
    </row>
    <row r="82" spans="1:21" x14ac:dyDescent="0.25">
      <c r="A82" s="17">
        <v>77</v>
      </c>
      <c r="B82" s="17">
        <v>6489.6</v>
      </c>
      <c r="C82" s="17">
        <v>107.51</v>
      </c>
      <c r="D82" s="17">
        <v>0.11</v>
      </c>
      <c r="E82" s="17">
        <v>349.46</v>
      </c>
      <c r="F82" s="17">
        <v>5636</v>
      </c>
      <c r="G82" s="17">
        <v>1956</v>
      </c>
      <c r="H82" s="17">
        <v>107.76</v>
      </c>
      <c r="I82" s="17">
        <v>36.15</v>
      </c>
      <c r="J82" s="17">
        <v>14.67</v>
      </c>
      <c r="K82" s="17">
        <v>7.0000000000000007E-2</v>
      </c>
      <c r="L82" s="17">
        <v>0.6</v>
      </c>
      <c r="M82" s="17">
        <f t="shared" si="3"/>
        <v>385.60999999999996</v>
      </c>
      <c r="N82" s="35">
        <f t="shared" si="4"/>
        <v>87525.784492642415</v>
      </c>
      <c r="O82" s="36">
        <f t="shared" si="5"/>
        <v>0.12078558259984652</v>
      </c>
      <c r="P82" s="17"/>
      <c r="Q82" s="17"/>
      <c r="R82" s="17"/>
      <c r="S82" s="17"/>
      <c r="T82" s="38"/>
      <c r="U82" s="39"/>
    </row>
    <row r="83" spans="1:21" x14ac:dyDescent="0.25">
      <c r="A83" s="17">
        <v>78</v>
      </c>
      <c r="B83" s="17">
        <v>13398.32</v>
      </c>
      <c r="C83" s="17">
        <v>103.49</v>
      </c>
      <c r="D83" s="17">
        <v>0.12</v>
      </c>
      <c r="E83" s="17">
        <v>506.49</v>
      </c>
      <c r="F83" s="17">
        <v>5343</v>
      </c>
      <c r="G83" s="17">
        <v>1962</v>
      </c>
      <c r="H83" s="17">
        <v>102.75</v>
      </c>
      <c r="I83" s="17">
        <v>90.21</v>
      </c>
      <c r="J83" s="17">
        <v>6.68</v>
      </c>
      <c r="K83" s="17">
        <v>0.15</v>
      </c>
      <c r="L83" s="17">
        <v>0.41</v>
      </c>
      <c r="M83" s="17">
        <f t="shared" si="3"/>
        <v>596.70000000000005</v>
      </c>
      <c r="N83" s="35">
        <f t="shared" si="4"/>
        <v>135439.00730468539</v>
      </c>
      <c r="O83" s="36">
        <f t="shared" si="5"/>
        <v>0.18690583008046582</v>
      </c>
      <c r="P83" s="17"/>
      <c r="Q83" s="17"/>
      <c r="R83" s="17"/>
      <c r="S83" s="17"/>
      <c r="T83" s="38"/>
      <c r="U83" s="39"/>
    </row>
    <row r="84" spans="1:21" x14ac:dyDescent="0.25">
      <c r="A84" s="17">
        <v>79</v>
      </c>
      <c r="B84" s="17">
        <v>5955.56</v>
      </c>
      <c r="C84" s="17">
        <v>6.27</v>
      </c>
      <c r="D84" s="17">
        <v>0.35</v>
      </c>
      <c r="E84" s="17">
        <v>165.12</v>
      </c>
      <c r="F84" s="17">
        <v>3808</v>
      </c>
      <c r="G84" s="17">
        <v>1986</v>
      </c>
      <c r="H84" s="17">
        <v>7.24</v>
      </c>
      <c r="I84" s="17">
        <v>53.78</v>
      </c>
      <c r="J84" s="17">
        <v>3.77</v>
      </c>
      <c r="K84" s="17">
        <v>0.26</v>
      </c>
      <c r="L84" s="17">
        <v>0.8</v>
      </c>
      <c r="M84" s="17">
        <f t="shared" si="3"/>
        <v>218.9</v>
      </c>
      <c r="N84" s="35">
        <f t="shared" si="4"/>
        <v>49685.937152665712</v>
      </c>
      <c r="O84" s="36">
        <f t="shared" si="5"/>
        <v>6.8566593270678683E-2</v>
      </c>
      <c r="P84" s="17"/>
      <c r="Q84" s="17"/>
      <c r="R84" s="17"/>
      <c r="S84" s="17"/>
      <c r="T84" s="38"/>
      <c r="U84" s="39"/>
    </row>
    <row r="85" spans="1:21" x14ac:dyDescent="0.25">
      <c r="A85" s="17">
        <v>80</v>
      </c>
      <c r="B85" s="17">
        <v>4684.68</v>
      </c>
      <c r="C85" s="17">
        <v>57.6</v>
      </c>
      <c r="D85" s="17">
        <v>0.19</v>
      </c>
      <c r="E85" s="17">
        <v>187.72</v>
      </c>
      <c r="F85" s="17">
        <v>2136</v>
      </c>
      <c r="G85" s="17">
        <v>2087</v>
      </c>
      <c r="H85" s="17">
        <v>59.17</v>
      </c>
      <c r="I85" s="17">
        <v>44.17</v>
      </c>
      <c r="J85" s="17">
        <v>6.21</v>
      </c>
      <c r="K85" s="17">
        <v>0.16</v>
      </c>
      <c r="L85" s="17">
        <v>0.64</v>
      </c>
      <c r="M85" s="17">
        <f t="shared" si="3"/>
        <v>231.89</v>
      </c>
      <c r="N85" s="35">
        <f t="shared" si="4"/>
        <v>52634.408251857705</v>
      </c>
      <c r="O85" s="36">
        <f t="shared" si="5"/>
        <v>7.2635483387563635E-2</v>
      </c>
      <c r="P85" s="17"/>
      <c r="Q85" s="17"/>
      <c r="R85" s="17"/>
      <c r="S85" s="17"/>
      <c r="T85" s="38"/>
      <c r="U85" s="39"/>
    </row>
    <row r="86" spans="1:21" x14ac:dyDescent="0.25">
      <c r="A86" s="17">
        <v>81</v>
      </c>
      <c r="B86" s="17">
        <v>5272.8</v>
      </c>
      <c r="C86" s="17">
        <v>173.89</v>
      </c>
      <c r="D86" s="17">
        <v>0.15</v>
      </c>
      <c r="E86" s="17">
        <v>200.05</v>
      </c>
      <c r="F86" s="17">
        <v>1823</v>
      </c>
      <c r="G86" s="17">
        <v>2062</v>
      </c>
      <c r="H86" s="17">
        <v>171.03</v>
      </c>
      <c r="I86" s="17">
        <v>40.36</v>
      </c>
      <c r="J86" s="17">
        <v>6.52</v>
      </c>
      <c r="K86" s="17">
        <v>0.15</v>
      </c>
      <c r="L86" s="17">
        <v>0.73</v>
      </c>
      <c r="M86" s="17">
        <f t="shared" si="3"/>
        <v>240.41000000000003</v>
      </c>
      <c r="N86" s="35">
        <f t="shared" si="4"/>
        <v>54568.278441627983</v>
      </c>
      <c r="O86" s="36">
        <f t="shared" si="5"/>
        <v>7.5304224249446605E-2</v>
      </c>
      <c r="P86" s="17"/>
      <c r="Q86" s="17"/>
      <c r="R86" s="17"/>
      <c r="S86" s="17"/>
      <c r="T86" s="38"/>
      <c r="U86" s="38"/>
    </row>
    <row r="87" spans="1:21" x14ac:dyDescent="0.25">
      <c r="A87" s="17">
        <v>82</v>
      </c>
      <c r="B87" s="17">
        <v>24998.48</v>
      </c>
      <c r="C87" s="17">
        <v>170.97</v>
      </c>
      <c r="D87" s="17">
        <v>0.06</v>
      </c>
      <c r="E87" s="17">
        <v>784.49</v>
      </c>
      <c r="F87" s="17">
        <v>1774</v>
      </c>
      <c r="G87" s="17">
        <v>2105</v>
      </c>
      <c r="H87" s="17">
        <v>165.41</v>
      </c>
      <c r="I87" s="17">
        <v>185.67</v>
      </c>
      <c r="J87" s="17">
        <v>5.05</v>
      </c>
      <c r="K87" s="17">
        <v>0.2</v>
      </c>
      <c r="L87" s="17">
        <v>0.27</v>
      </c>
      <c r="M87" s="17">
        <f t="shared" si="3"/>
        <v>970.16</v>
      </c>
      <c r="N87" s="35">
        <f t="shared" si="4"/>
        <v>220206.98395628217</v>
      </c>
      <c r="O87" s="36">
        <f t="shared" si="5"/>
        <v>0.30388563785966938</v>
      </c>
      <c r="P87" s="17"/>
      <c r="Q87" s="17"/>
      <c r="R87" s="17"/>
      <c r="S87" s="17"/>
      <c r="T87" s="38"/>
      <c r="U87" s="38"/>
    </row>
    <row r="88" spans="1:21" x14ac:dyDescent="0.25">
      <c r="A88" s="17">
        <v>83</v>
      </c>
      <c r="B88" s="17">
        <v>22044.36</v>
      </c>
      <c r="C88" s="17">
        <v>52.66</v>
      </c>
      <c r="D88" s="17">
        <v>0.04</v>
      </c>
      <c r="E88" s="17">
        <v>661.44</v>
      </c>
      <c r="F88" s="17">
        <v>2328</v>
      </c>
      <c r="G88" s="17">
        <v>2337</v>
      </c>
      <c r="H88" s="17">
        <v>53.31</v>
      </c>
      <c r="I88" s="17">
        <v>166.38</v>
      </c>
      <c r="J88" s="17">
        <v>4.62</v>
      </c>
      <c r="K88" s="17">
        <v>0.22</v>
      </c>
      <c r="L88" s="17">
        <v>0.28999999999999998</v>
      </c>
      <c r="M88" s="17">
        <f t="shared" si="3"/>
        <v>827.82</v>
      </c>
      <c r="N88" s="35">
        <f t="shared" si="4"/>
        <v>187898.64090324228</v>
      </c>
      <c r="O88" s="36">
        <f t="shared" si="5"/>
        <v>0.25930012444647432</v>
      </c>
      <c r="P88" s="17"/>
      <c r="Q88" s="17"/>
      <c r="R88" s="17"/>
      <c r="S88" s="17"/>
      <c r="T88" s="38"/>
      <c r="U88" s="38"/>
    </row>
    <row r="89" spans="1:21" x14ac:dyDescent="0.25">
      <c r="A89" s="17">
        <v>84</v>
      </c>
      <c r="B89" s="17">
        <v>6111.04</v>
      </c>
      <c r="C89" s="17">
        <v>17.440000000000001</v>
      </c>
      <c r="D89" s="17">
        <v>0.14000000000000001</v>
      </c>
      <c r="E89" s="17">
        <v>279.67</v>
      </c>
      <c r="F89" s="17">
        <v>5731</v>
      </c>
      <c r="G89" s="17">
        <v>2182</v>
      </c>
      <c r="H89" s="17">
        <v>20.12</v>
      </c>
      <c r="I89" s="17">
        <v>49.6</v>
      </c>
      <c r="J89" s="17">
        <v>7.6</v>
      </c>
      <c r="K89" s="17">
        <v>0.13</v>
      </c>
      <c r="L89" s="17">
        <v>0.56999999999999995</v>
      </c>
      <c r="M89" s="17">
        <f t="shared" si="3"/>
        <v>329.27000000000004</v>
      </c>
      <c r="N89" s="35">
        <f t="shared" si="4"/>
        <v>74737.727392682689</v>
      </c>
      <c r="O89" s="36">
        <f t="shared" si="5"/>
        <v>0.1031380638019021</v>
      </c>
      <c r="P89" s="17"/>
      <c r="Q89" s="17"/>
      <c r="R89" s="17"/>
      <c r="S89" s="17"/>
      <c r="T89" s="38"/>
      <c r="U89" s="38"/>
    </row>
    <row r="90" spans="1:21" x14ac:dyDescent="0.25">
      <c r="A90" s="17">
        <v>85</v>
      </c>
      <c r="B90" s="17">
        <v>3055.52</v>
      </c>
      <c r="C90" s="17">
        <v>109.79</v>
      </c>
      <c r="D90" s="17">
        <v>0.36</v>
      </c>
      <c r="E90" s="17">
        <v>124.18</v>
      </c>
      <c r="F90" s="17">
        <v>6479</v>
      </c>
      <c r="G90" s="17">
        <v>2173</v>
      </c>
      <c r="H90" s="17">
        <v>109.57</v>
      </c>
      <c r="I90" s="17">
        <v>40.98</v>
      </c>
      <c r="J90" s="17">
        <v>4.5</v>
      </c>
      <c r="K90" s="17">
        <v>0.22</v>
      </c>
      <c r="L90" s="17">
        <v>0.72</v>
      </c>
      <c r="M90" s="17">
        <f t="shared" si="3"/>
        <v>165.16</v>
      </c>
      <c r="N90" s="35">
        <f t="shared" si="4"/>
        <v>37488.028232682816</v>
      </c>
      <c r="O90" s="36">
        <f t="shared" si="5"/>
        <v>5.1733478961102281E-2</v>
      </c>
      <c r="P90" s="17"/>
      <c r="Q90" s="17"/>
      <c r="R90" s="17"/>
      <c r="S90" s="17"/>
      <c r="T90" s="38"/>
      <c r="U90" s="38"/>
    </row>
    <row r="91" spans="1:21" x14ac:dyDescent="0.25">
      <c r="A91" s="17">
        <v>86</v>
      </c>
      <c r="B91" s="17">
        <v>19056.439999999999</v>
      </c>
      <c r="C91" s="17">
        <v>67.45</v>
      </c>
      <c r="D91" s="17">
        <v>0.08</v>
      </c>
      <c r="E91" s="17">
        <v>681.43</v>
      </c>
      <c r="F91" s="17">
        <v>2480</v>
      </c>
      <c r="G91" s="17">
        <v>2417</v>
      </c>
      <c r="H91" s="17">
        <v>66.86</v>
      </c>
      <c r="I91" s="17">
        <v>167.36</v>
      </c>
      <c r="J91" s="17">
        <v>4.6100000000000003</v>
      </c>
      <c r="K91" s="17">
        <v>0.22</v>
      </c>
      <c r="L91" s="17">
        <v>0.25</v>
      </c>
      <c r="M91" s="17">
        <f t="shared" si="3"/>
        <v>848.79</v>
      </c>
      <c r="N91" s="35">
        <f t="shared" si="4"/>
        <v>192658.41295482471</v>
      </c>
      <c r="O91" s="36">
        <f t="shared" si="5"/>
        <v>0.26586860987765809</v>
      </c>
      <c r="P91" s="17"/>
      <c r="Q91" s="17"/>
      <c r="R91" s="17"/>
      <c r="S91" s="17"/>
      <c r="T91" s="38"/>
      <c r="U91" s="38"/>
    </row>
    <row r="92" spans="1:21" x14ac:dyDescent="0.25">
      <c r="A92" s="17">
        <v>87</v>
      </c>
      <c r="B92" s="17">
        <v>23416.639999999999</v>
      </c>
      <c r="C92" s="17">
        <v>12.83</v>
      </c>
      <c r="D92" s="17">
        <v>0.04</v>
      </c>
      <c r="E92" s="17">
        <v>874.3</v>
      </c>
      <c r="F92" s="17">
        <v>4174</v>
      </c>
      <c r="G92" s="17">
        <v>2309</v>
      </c>
      <c r="H92" s="17">
        <v>15.52</v>
      </c>
      <c r="I92" s="17">
        <v>184.2</v>
      </c>
      <c r="J92" s="17">
        <v>4.58</v>
      </c>
      <c r="K92" s="17">
        <v>0.22</v>
      </c>
      <c r="L92" s="17">
        <v>0.23</v>
      </c>
      <c r="M92" s="17">
        <f t="shared" si="3"/>
        <v>1058.5</v>
      </c>
      <c r="N92" s="35">
        <f t="shared" si="4"/>
        <v>240258.40327134152</v>
      </c>
      <c r="O92" s="36">
        <f t="shared" si="5"/>
        <v>0.3315565965144513</v>
      </c>
      <c r="P92" s="17"/>
      <c r="Q92" s="17"/>
      <c r="R92" s="17"/>
      <c r="S92" s="17"/>
      <c r="T92" s="38"/>
      <c r="U92" s="38"/>
    </row>
    <row r="93" spans="1:21" x14ac:dyDescent="0.25">
      <c r="A93" s="17">
        <v>88</v>
      </c>
      <c r="B93" s="17">
        <v>18664.36</v>
      </c>
      <c r="C93" s="17">
        <v>134.91</v>
      </c>
      <c r="D93" s="17">
        <v>0.05</v>
      </c>
      <c r="E93" s="17">
        <v>718.9</v>
      </c>
      <c r="F93" s="17">
        <v>5704</v>
      </c>
      <c r="G93" s="17">
        <v>2208</v>
      </c>
      <c r="H93" s="17">
        <v>134.27000000000001</v>
      </c>
      <c r="I93" s="17">
        <v>69.989999999999995</v>
      </c>
      <c r="J93" s="17">
        <v>19.75</v>
      </c>
      <c r="K93" s="17">
        <v>0.05</v>
      </c>
      <c r="L93" s="17">
        <v>0.45</v>
      </c>
      <c r="M93" s="17">
        <f t="shared" si="3"/>
        <v>788.89</v>
      </c>
      <c r="N93" s="35">
        <f t="shared" si="4"/>
        <v>179062.30680843515</v>
      </c>
      <c r="O93" s="36">
        <f t="shared" si="5"/>
        <v>0.24710598339564049</v>
      </c>
      <c r="P93" s="17"/>
      <c r="Q93" s="17"/>
      <c r="R93" s="17"/>
      <c r="S93" s="17"/>
      <c r="T93" s="38"/>
      <c r="U93" s="38"/>
    </row>
    <row r="94" spans="1:21" x14ac:dyDescent="0.25">
      <c r="A94" s="17">
        <v>89</v>
      </c>
      <c r="B94" s="17">
        <v>3035.24</v>
      </c>
      <c r="C94" s="17">
        <v>104.38</v>
      </c>
      <c r="D94" s="17">
        <v>0.34</v>
      </c>
      <c r="E94" s="17">
        <v>115.11</v>
      </c>
      <c r="F94" s="17">
        <v>1802</v>
      </c>
      <c r="G94" s="17">
        <v>2213</v>
      </c>
      <c r="H94" s="17">
        <v>108.43</v>
      </c>
      <c r="I94" s="17">
        <v>39.729999999999997</v>
      </c>
      <c r="J94" s="17">
        <v>3.37</v>
      </c>
      <c r="K94" s="17">
        <v>0.3</v>
      </c>
      <c r="L94" s="17">
        <v>0.85</v>
      </c>
      <c r="M94" s="17">
        <f t="shared" si="3"/>
        <v>154.84</v>
      </c>
      <c r="N94" s="35">
        <f t="shared" si="4"/>
        <v>35145.5939183132</v>
      </c>
      <c r="O94" s="36">
        <f t="shared" si="5"/>
        <v>4.8500919607272215E-2</v>
      </c>
      <c r="P94" s="17"/>
      <c r="Q94" s="17"/>
      <c r="R94" s="17"/>
      <c r="S94" s="17"/>
      <c r="T94" s="38"/>
      <c r="U94" s="38"/>
    </row>
    <row r="95" spans="1:21" x14ac:dyDescent="0.25">
      <c r="A95" s="17">
        <v>90</v>
      </c>
      <c r="B95" s="17">
        <v>5766.28</v>
      </c>
      <c r="C95" s="17">
        <v>62.34</v>
      </c>
      <c r="D95" s="17">
        <v>0.16</v>
      </c>
      <c r="E95" s="17">
        <v>192.21</v>
      </c>
      <c r="F95" s="17">
        <v>4588</v>
      </c>
      <c r="G95" s="17">
        <v>2299</v>
      </c>
      <c r="H95" s="17">
        <v>66.900000000000006</v>
      </c>
      <c r="I95" s="17">
        <v>48.69</v>
      </c>
      <c r="J95" s="17">
        <v>5.67</v>
      </c>
      <c r="K95" s="17">
        <v>0.18</v>
      </c>
      <c r="L95" s="17">
        <v>0.69</v>
      </c>
      <c r="M95" s="17">
        <f t="shared" si="3"/>
        <v>240.9</v>
      </c>
      <c r="N95" s="35">
        <f t="shared" si="4"/>
        <v>54679.498675546689</v>
      </c>
      <c r="O95" s="36">
        <f t="shared" si="5"/>
        <v>7.5457708172254431E-2</v>
      </c>
      <c r="P95" s="17"/>
      <c r="Q95" s="17"/>
      <c r="R95" s="17"/>
      <c r="S95" s="17"/>
      <c r="T95" s="38"/>
      <c r="U95" s="38"/>
    </row>
    <row r="96" spans="1:21" x14ac:dyDescent="0.25">
      <c r="A96" s="17">
        <v>91</v>
      </c>
      <c r="B96" s="17">
        <v>47806.720000000001</v>
      </c>
      <c r="C96" s="17">
        <v>72.260000000000005</v>
      </c>
      <c r="D96" s="17">
        <v>0.05</v>
      </c>
      <c r="E96" s="17">
        <v>937.34</v>
      </c>
      <c r="F96" s="17">
        <v>1882</v>
      </c>
      <c r="G96" s="17">
        <v>2575</v>
      </c>
      <c r="H96" s="17">
        <v>72.069999999999993</v>
      </c>
      <c r="I96" s="17">
        <v>496.87</v>
      </c>
      <c r="J96" s="17">
        <v>2.04</v>
      </c>
      <c r="K96" s="17">
        <v>0.49</v>
      </c>
      <c r="L96" s="17">
        <v>0.14000000000000001</v>
      </c>
      <c r="M96" s="17">
        <f t="shared" si="3"/>
        <v>1434.21</v>
      </c>
      <c r="N96" s="35">
        <f t="shared" si="4"/>
        <v>325537.08507868752</v>
      </c>
      <c r="O96" s="36">
        <f t="shared" si="5"/>
        <v>0.44924117740858877</v>
      </c>
      <c r="P96" s="17"/>
      <c r="Q96" s="17"/>
      <c r="R96" s="17"/>
      <c r="S96" s="17"/>
      <c r="T96" s="38"/>
      <c r="U96" s="38"/>
    </row>
    <row r="97" spans="1:22" x14ac:dyDescent="0.25">
      <c r="A97" s="17">
        <v>92</v>
      </c>
      <c r="B97" s="17">
        <v>6327.36</v>
      </c>
      <c r="C97" s="17">
        <v>83.46</v>
      </c>
      <c r="D97" s="17">
        <v>0.11</v>
      </c>
      <c r="E97" s="17">
        <v>309.61</v>
      </c>
      <c r="F97" s="17">
        <v>1620</v>
      </c>
      <c r="G97" s="17">
        <v>2375</v>
      </c>
      <c r="H97" s="17">
        <v>82.28</v>
      </c>
      <c r="I97" s="17">
        <v>43.03</v>
      </c>
      <c r="J97" s="17">
        <v>11.47</v>
      </c>
      <c r="K97" s="17">
        <v>0.09</v>
      </c>
      <c r="L97" s="17">
        <v>0.52</v>
      </c>
      <c r="M97" s="17">
        <f t="shared" si="3"/>
        <v>352.64</v>
      </c>
      <c r="N97" s="35">
        <f t="shared" si="4"/>
        <v>80042.251610397609</v>
      </c>
      <c r="O97" s="36">
        <f t="shared" si="5"/>
        <v>0.11045830722234869</v>
      </c>
      <c r="P97" s="17"/>
      <c r="Q97" s="17"/>
      <c r="R97" s="17"/>
      <c r="S97" s="17"/>
      <c r="T97" s="38"/>
      <c r="U97" s="38"/>
    </row>
    <row r="98" spans="1:22" x14ac:dyDescent="0.25">
      <c r="A98" s="17">
        <v>93</v>
      </c>
      <c r="B98" s="17">
        <v>24930.880000000001</v>
      </c>
      <c r="C98" s="17">
        <v>47.65</v>
      </c>
      <c r="D98" s="17">
        <v>0.06</v>
      </c>
      <c r="E98" s="17">
        <v>849.21</v>
      </c>
      <c r="F98" s="17">
        <v>5928</v>
      </c>
      <c r="G98" s="17">
        <v>2539</v>
      </c>
      <c r="H98" s="17">
        <v>48.6</v>
      </c>
      <c r="I98" s="17">
        <v>109.94</v>
      </c>
      <c r="J98" s="17">
        <v>9.4600000000000009</v>
      </c>
      <c r="K98" s="17">
        <v>0.11</v>
      </c>
      <c r="L98" s="17">
        <v>0.39</v>
      </c>
      <c r="M98" s="17">
        <f t="shared" si="3"/>
        <v>959.15000000000009</v>
      </c>
      <c r="N98" s="35">
        <f t="shared" si="4"/>
        <v>217707.9333941495</v>
      </c>
      <c r="O98" s="36">
        <f t="shared" si="5"/>
        <v>0.30043694808392629</v>
      </c>
      <c r="P98" s="17"/>
      <c r="Q98" s="17"/>
      <c r="R98" s="17"/>
      <c r="S98" s="17"/>
      <c r="T98" s="38"/>
      <c r="U98" s="38"/>
    </row>
    <row r="99" spans="1:22" x14ac:dyDescent="0.25">
      <c r="A99" s="17">
        <v>94</v>
      </c>
      <c r="B99" s="17">
        <v>12722.32</v>
      </c>
      <c r="C99" s="17">
        <v>13.25</v>
      </c>
      <c r="D99" s="17">
        <v>0.12</v>
      </c>
      <c r="E99" s="17">
        <v>428.84</v>
      </c>
      <c r="F99" s="17">
        <v>1350</v>
      </c>
      <c r="G99" s="17">
        <v>2331</v>
      </c>
      <c r="H99" s="17">
        <v>10.83</v>
      </c>
      <c r="I99" s="17">
        <v>60.09</v>
      </c>
      <c r="J99" s="17">
        <v>10.3</v>
      </c>
      <c r="K99" s="17">
        <v>0.1</v>
      </c>
      <c r="L99" s="17">
        <v>0.57999999999999996</v>
      </c>
      <c r="M99" s="17">
        <f t="shared" si="3"/>
        <v>488.92999999999995</v>
      </c>
      <c r="N99" s="35">
        <f t="shared" si="4"/>
        <v>110977.36524464525</v>
      </c>
      <c r="O99" s="36">
        <f t="shared" si="5"/>
        <v>0.15314876403761044</v>
      </c>
      <c r="P99" s="17"/>
      <c r="Q99" s="17"/>
      <c r="R99" s="17"/>
      <c r="S99" s="17"/>
      <c r="T99" s="38"/>
      <c r="U99" s="38"/>
    </row>
    <row r="100" spans="1:22" x14ac:dyDescent="0.25">
      <c r="A100" s="17">
        <v>95</v>
      </c>
      <c r="B100" s="17">
        <v>17758.52</v>
      </c>
      <c r="C100" s="17">
        <v>14.41</v>
      </c>
      <c r="D100" s="17">
        <v>0.08</v>
      </c>
      <c r="E100" s="17">
        <v>563.58000000000004</v>
      </c>
      <c r="F100" s="17">
        <v>5188</v>
      </c>
      <c r="G100" s="17">
        <v>2377</v>
      </c>
      <c r="H100" s="17">
        <v>16.34</v>
      </c>
      <c r="I100" s="17">
        <v>100.13</v>
      </c>
      <c r="J100" s="17">
        <v>7.51</v>
      </c>
      <c r="K100" s="17">
        <v>0.13</v>
      </c>
      <c r="L100" s="17">
        <v>0.42</v>
      </c>
      <c r="M100" s="17">
        <f t="shared" si="3"/>
        <v>663.71</v>
      </c>
      <c r="N100" s="35">
        <f t="shared" si="4"/>
        <v>150648.94174324241</v>
      </c>
      <c r="O100" s="36">
        <f t="shared" si="5"/>
        <v>0.2078955396056745</v>
      </c>
      <c r="P100" s="17"/>
      <c r="Q100" s="17"/>
      <c r="R100" s="17"/>
      <c r="S100" s="17"/>
      <c r="T100" s="39"/>
      <c r="U100" s="38"/>
      <c r="V100" s="38"/>
    </row>
    <row r="101" spans="1:22" x14ac:dyDescent="0.25">
      <c r="A101" s="17">
        <v>96</v>
      </c>
      <c r="B101" s="17">
        <v>23430.16</v>
      </c>
      <c r="C101" s="17">
        <v>100.31</v>
      </c>
      <c r="D101" s="17">
        <v>7.0000000000000007E-2</v>
      </c>
      <c r="E101" s="17">
        <v>784.38</v>
      </c>
      <c r="F101" s="17">
        <v>1990</v>
      </c>
      <c r="G101" s="17">
        <v>2323</v>
      </c>
      <c r="H101" s="17">
        <v>98.96</v>
      </c>
      <c r="I101" s="17">
        <v>115.57</v>
      </c>
      <c r="J101" s="17">
        <v>9.42</v>
      </c>
      <c r="K101" s="17">
        <v>0.11</v>
      </c>
      <c r="L101" s="17">
        <v>0.35</v>
      </c>
      <c r="M101" s="17">
        <f t="shared" si="3"/>
        <v>899.95</v>
      </c>
      <c r="N101" s="35">
        <f t="shared" si="4"/>
        <v>204270.71329621522</v>
      </c>
      <c r="O101" s="36">
        <f t="shared" si="5"/>
        <v>0.28189358434877698</v>
      </c>
      <c r="P101" s="17"/>
      <c r="Q101" s="17"/>
      <c r="R101" s="17"/>
      <c r="S101" s="17"/>
      <c r="T101" s="39"/>
      <c r="U101" s="38"/>
      <c r="V101" s="38"/>
    </row>
    <row r="102" spans="1:22" x14ac:dyDescent="0.25">
      <c r="A102" s="17">
        <v>97</v>
      </c>
      <c r="B102" s="17">
        <v>15514.2</v>
      </c>
      <c r="C102" s="17">
        <v>102.48</v>
      </c>
      <c r="D102" s="17">
        <v>0.09</v>
      </c>
      <c r="E102" s="17">
        <v>647.21</v>
      </c>
      <c r="F102" s="17">
        <v>1280</v>
      </c>
      <c r="G102" s="17">
        <v>2351</v>
      </c>
      <c r="H102" s="17">
        <v>102.53</v>
      </c>
      <c r="I102" s="17">
        <v>124.12</v>
      </c>
      <c r="J102" s="17">
        <v>5.83</v>
      </c>
      <c r="K102" s="17">
        <v>0.17</v>
      </c>
      <c r="L102" s="17">
        <v>0.28000000000000003</v>
      </c>
      <c r="M102" s="17">
        <f t="shared" si="3"/>
        <v>771.33</v>
      </c>
      <c r="N102" s="35">
        <f t="shared" si="4"/>
        <v>175076.53679289925</v>
      </c>
      <c r="O102" s="36">
        <f t="shared" si="5"/>
        <v>0.24160562077420095</v>
      </c>
      <c r="P102" s="17"/>
      <c r="Q102" s="17"/>
      <c r="R102" s="17"/>
      <c r="S102" s="17"/>
      <c r="T102" s="39"/>
      <c r="U102" s="38"/>
      <c r="V102" s="38"/>
    </row>
    <row r="103" spans="1:22" x14ac:dyDescent="0.25">
      <c r="A103" s="17">
        <v>98</v>
      </c>
      <c r="B103" s="17">
        <v>47583.64</v>
      </c>
      <c r="C103" s="17">
        <v>121.7</v>
      </c>
      <c r="D103" s="17">
        <v>0.03</v>
      </c>
      <c r="E103" s="17">
        <v>1334.66</v>
      </c>
      <c r="F103" s="17">
        <v>1195</v>
      </c>
      <c r="G103" s="17">
        <v>2368</v>
      </c>
      <c r="H103" s="17">
        <v>118.76</v>
      </c>
      <c r="I103" s="17">
        <v>406.38</v>
      </c>
      <c r="J103" s="17">
        <v>4.05</v>
      </c>
      <c r="K103" s="17">
        <v>0.25</v>
      </c>
      <c r="L103" s="17">
        <v>0.12</v>
      </c>
      <c r="M103" s="17">
        <f t="shared" si="3"/>
        <v>1741.04</v>
      </c>
      <c r="N103" s="35">
        <f t="shared" si="4"/>
        <v>395181.37971803156</v>
      </c>
      <c r="O103" s="36">
        <f t="shared" si="5"/>
        <v>0.54535030401088347</v>
      </c>
      <c r="P103" s="17"/>
      <c r="Q103" s="17"/>
      <c r="R103" s="17"/>
      <c r="S103" s="17"/>
      <c r="T103" s="39"/>
      <c r="U103" s="38"/>
      <c r="V103" s="38"/>
    </row>
    <row r="104" spans="1:22" x14ac:dyDescent="0.25">
      <c r="A104" s="17">
        <v>99</v>
      </c>
      <c r="B104" s="17">
        <v>3657.16</v>
      </c>
      <c r="C104" s="17">
        <v>38.369999999999997</v>
      </c>
      <c r="D104" s="17">
        <v>0.21</v>
      </c>
      <c r="E104" s="17">
        <v>204.36</v>
      </c>
      <c r="F104" s="17">
        <v>2414</v>
      </c>
      <c r="G104" s="17">
        <v>2442</v>
      </c>
      <c r="H104" s="17">
        <v>36.72</v>
      </c>
      <c r="I104" s="17">
        <v>30</v>
      </c>
      <c r="J104" s="17">
        <v>10.4</v>
      </c>
      <c r="K104" s="17">
        <v>0.1</v>
      </c>
      <c r="L104" s="17">
        <v>0.63</v>
      </c>
      <c r="M104" s="17">
        <f t="shared" si="3"/>
        <v>234.36</v>
      </c>
      <c r="N104" s="35">
        <f t="shared" si="4"/>
        <v>53195.049022835708</v>
      </c>
      <c r="O104" s="36">
        <f t="shared" si="5"/>
        <v>7.3409167651513271E-2</v>
      </c>
      <c r="P104" s="17"/>
      <c r="Q104" s="17"/>
      <c r="R104" s="17"/>
      <c r="S104" s="17"/>
      <c r="T104" s="39"/>
      <c r="U104" s="38"/>
      <c r="V104" s="38"/>
    </row>
    <row r="105" spans="1:22" x14ac:dyDescent="0.25">
      <c r="A105" s="17">
        <v>100</v>
      </c>
      <c r="B105" s="17">
        <v>16379.48</v>
      </c>
      <c r="C105" s="17">
        <v>17.239999999999998</v>
      </c>
      <c r="D105" s="17">
        <v>0.08</v>
      </c>
      <c r="E105" s="17">
        <v>711.66</v>
      </c>
      <c r="F105" s="17">
        <v>5558</v>
      </c>
      <c r="G105" s="17">
        <v>2515</v>
      </c>
      <c r="H105" s="17">
        <v>21.88</v>
      </c>
      <c r="I105" s="17">
        <v>72.39</v>
      </c>
      <c r="J105" s="17">
        <v>14.44</v>
      </c>
      <c r="K105" s="17">
        <v>7.0000000000000007E-2</v>
      </c>
      <c r="L105" s="17">
        <v>0.42</v>
      </c>
      <c r="M105" s="17">
        <f t="shared" si="3"/>
        <v>784.05</v>
      </c>
      <c r="N105" s="35">
        <f t="shared" si="4"/>
        <v>177963.72327340132</v>
      </c>
      <c r="O105" s="36">
        <f t="shared" si="5"/>
        <v>0.24558993811729382</v>
      </c>
      <c r="P105" s="17"/>
      <c r="Q105" s="17"/>
      <c r="R105" s="17"/>
      <c r="S105" s="17"/>
      <c r="T105" s="39"/>
      <c r="U105" s="38"/>
      <c r="V105" s="38"/>
    </row>
    <row r="106" spans="1:22" x14ac:dyDescent="0.25">
      <c r="A106" s="17">
        <v>101</v>
      </c>
      <c r="B106" s="17">
        <v>8558.16</v>
      </c>
      <c r="C106" s="17">
        <v>90.37</v>
      </c>
      <c r="D106" s="17">
        <v>0.2</v>
      </c>
      <c r="E106" s="17">
        <v>317.72000000000003</v>
      </c>
      <c r="F106" s="17">
        <v>2002</v>
      </c>
      <c r="G106" s="17">
        <v>2440</v>
      </c>
      <c r="H106" s="17">
        <v>93.28</v>
      </c>
      <c r="I106" s="17">
        <v>46.8</v>
      </c>
      <c r="J106" s="17">
        <v>9.85</v>
      </c>
      <c r="K106" s="17">
        <v>0.1</v>
      </c>
      <c r="L106" s="17">
        <v>0.7</v>
      </c>
      <c r="M106" s="17">
        <f t="shared" si="3"/>
        <v>364.52000000000004</v>
      </c>
      <c r="N106" s="35">
        <f t="shared" si="4"/>
        <v>82738.774832753348</v>
      </c>
      <c r="O106" s="36">
        <f t="shared" si="5"/>
        <v>0.11417950926919962</v>
      </c>
      <c r="P106" s="17"/>
      <c r="Q106" s="17"/>
      <c r="R106" s="17"/>
      <c r="S106" s="17"/>
      <c r="T106" s="39"/>
      <c r="U106" s="38"/>
      <c r="V106" s="38"/>
    </row>
    <row r="107" spans="1:22" x14ac:dyDescent="0.25">
      <c r="A107" s="17">
        <v>102</v>
      </c>
      <c r="B107" s="17">
        <v>21990.28</v>
      </c>
      <c r="C107" s="17">
        <v>76.77</v>
      </c>
      <c r="D107" s="17">
        <v>0.06</v>
      </c>
      <c r="E107" s="17">
        <v>717.45</v>
      </c>
      <c r="F107" s="17">
        <v>1421</v>
      </c>
      <c r="G107" s="17">
        <v>2763</v>
      </c>
      <c r="H107" s="17">
        <v>79.14</v>
      </c>
      <c r="I107" s="17">
        <v>149.51</v>
      </c>
      <c r="J107" s="17">
        <v>5.73</v>
      </c>
      <c r="K107" s="17">
        <v>0.17</v>
      </c>
      <c r="L107" s="17">
        <v>0.27</v>
      </c>
      <c r="M107" s="17">
        <f t="shared" si="3"/>
        <v>866.96</v>
      </c>
      <c r="N107" s="35">
        <f t="shared" si="4"/>
        <v>196782.64081258597</v>
      </c>
      <c r="O107" s="36">
        <f t="shared" si="5"/>
        <v>0.27156004432136865</v>
      </c>
      <c r="P107" s="17"/>
      <c r="Q107" s="17"/>
      <c r="R107" s="17"/>
      <c r="S107" s="17"/>
      <c r="T107" s="39"/>
      <c r="U107" s="38"/>
      <c r="V107" s="38"/>
    </row>
    <row r="108" spans="1:22" x14ac:dyDescent="0.25">
      <c r="A108" s="17">
        <v>103</v>
      </c>
      <c r="B108" s="17">
        <v>4326.3999999999996</v>
      </c>
      <c r="C108" s="17">
        <v>33.83</v>
      </c>
      <c r="D108" s="17">
        <v>0.28999999999999998</v>
      </c>
      <c r="E108" s="17">
        <v>143.57</v>
      </c>
      <c r="F108" s="17">
        <v>2881</v>
      </c>
      <c r="G108" s="17">
        <v>2550</v>
      </c>
      <c r="H108" s="17">
        <v>35.42</v>
      </c>
      <c r="I108" s="17">
        <v>46.68</v>
      </c>
      <c r="J108" s="17">
        <v>4.05</v>
      </c>
      <c r="K108" s="17">
        <v>0.25</v>
      </c>
      <c r="L108" s="17">
        <v>0.77</v>
      </c>
      <c r="M108" s="17">
        <f t="shared" si="3"/>
        <v>190.25</v>
      </c>
      <c r="N108" s="35">
        <f t="shared" si="4"/>
        <v>43182.958169459351</v>
      </c>
      <c r="O108" s="36">
        <f t="shared" si="5"/>
        <v>5.95924822738539E-2</v>
      </c>
      <c r="P108" s="17"/>
      <c r="Q108" s="17"/>
      <c r="R108" s="17"/>
      <c r="S108" s="17"/>
      <c r="T108" s="39"/>
      <c r="U108" s="38"/>
      <c r="V108" s="38"/>
    </row>
    <row r="109" spans="1:22" x14ac:dyDescent="0.25">
      <c r="A109" s="17">
        <v>104</v>
      </c>
      <c r="B109" s="17">
        <v>7260.24</v>
      </c>
      <c r="C109" s="17">
        <v>154.28</v>
      </c>
      <c r="D109" s="17">
        <v>0.12</v>
      </c>
      <c r="E109" s="17">
        <v>281.47000000000003</v>
      </c>
      <c r="F109" s="17">
        <v>1027</v>
      </c>
      <c r="G109" s="17">
        <v>2595</v>
      </c>
      <c r="H109" s="17">
        <v>154.86000000000001</v>
      </c>
      <c r="I109" s="17">
        <v>47.51</v>
      </c>
      <c r="J109" s="17">
        <v>8.5</v>
      </c>
      <c r="K109" s="17">
        <v>0.12</v>
      </c>
      <c r="L109" s="17">
        <v>0.65</v>
      </c>
      <c r="M109" s="17">
        <f t="shared" si="3"/>
        <v>328.98</v>
      </c>
      <c r="N109" s="35">
        <f t="shared" si="4"/>
        <v>74671.903172608349</v>
      </c>
      <c r="O109" s="36">
        <f t="shared" si="5"/>
        <v>0.10304722637819952</v>
      </c>
      <c r="P109" s="17"/>
      <c r="Q109" s="17"/>
      <c r="R109" s="17"/>
      <c r="S109" s="17"/>
      <c r="T109" s="39"/>
      <c r="U109" s="38"/>
      <c r="V109" s="38"/>
    </row>
    <row r="110" spans="1:22" x14ac:dyDescent="0.25">
      <c r="A110" s="17">
        <v>105</v>
      </c>
      <c r="B110" s="17">
        <v>56351.360000000001</v>
      </c>
      <c r="C110" s="17">
        <v>90.48</v>
      </c>
      <c r="D110" s="17">
        <v>0.03</v>
      </c>
      <c r="E110" s="17">
        <v>2045.85</v>
      </c>
      <c r="F110" s="17">
        <v>4743</v>
      </c>
      <c r="G110" s="17">
        <v>2608</v>
      </c>
      <c r="H110" s="17">
        <v>103.22</v>
      </c>
      <c r="I110" s="17">
        <v>501.23</v>
      </c>
      <c r="J110" s="17">
        <v>4.59</v>
      </c>
      <c r="K110" s="17">
        <v>0.22</v>
      </c>
      <c r="L110" s="17">
        <v>0.09</v>
      </c>
      <c r="M110" s="17">
        <f t="shared" si="3"/>
        <v>2547.08</v>
      </c>
      <c r="N110" s="35">
        <f t="shared" si="4"/>
        <v>578136.3947136217</v>
      </c>
      <c r="O110" s="36">
        <f t="shared" si="5"/>
        <v>0.79782822470479786</v>
      </c>
      <c r="P110" s="17"/>
      <c r="Q110" s="17"/>
      <c r="R110" s="17"/>
      <c r="S110" s="17"/>
      <c r="T110" s="39"/>
      <c r="U110" s="38"/>
      <c r="V110" s="38"/>
    </row>
    <row r="111" spans="1:22" x14ac:dyDescent="0.25">
      <c r="A111" s="17">
        <v>106</v>
      </c>
      <c r="B111" s="17">
        <v>24863.279999999999</v>
      </c>
      <c r="C111" s="17">
        <v>104.34</v>
      </c>
      <c r="D111" s="17">
        <v>0.05</v>
      </c>
      <c r="E111" s="17">
        <v>837.45</v>
      </c>
      <c r="F111" s="17">
        <v>923</v>
      </c>
      <c r="G111" s="17">
        <v>2638</v>
      </c>
      <c r="H111" s="17">
        <v>103.65</v>
      </c>
      <c r="I111" s="17">
        <v>193.3</v>
      </c>
      <c r="J111" s="17">
        <v>4.83</v>
      </c>
      <c r="K111" s="17">
        <v>0.21</v>
      </c>
      <c r="L111" s="17">
        <v>0.21</v>
      </c>
      <c r="M111" s="17">
        <f t="shared" si="3"/>
        <v>1030.75</v>
      </c>
      <c r="N111" s="35">
        <f t="shared" si="4"/>
        <v>233959.70635043483</v>
      </c>
      <c r="O111" s="36">
        <f t="shared" si="5"/>
        <v>0.32286439476360007</v>
      </c>
      <c r="P111" s="17"/>
      <c r="Q111" s="17"/>
      <c r="R111" s="17"/>
      <c r="S111" s="17"/>
      <c r="T111" s="39"/>
      <c r="U111" s="39"/>
      <c r="V111" s="38"/>
    </row>
    <row r="112" spans="1:22" x14ac:dyDescent="0.25">
      <c r="A112" s="17">
        <v>107</v>
      </c>
      <c r="B112" s="17">
        <v>12566.84</v>
      </c>
      <c r="C112" s="17">
        <v>88.6</v>
      </c>
      <c r="D112" s="17">
        <v>0.1</v>
      </c>
      <c r="E112" s="17">
        <v>468.35</v>
      </c>
      <c r="F112" s="17">
        <v>2245</v>
      </c>
      <c r="G112" s="17">
        <v>2829</v>
      </c>
      <c r="H112" s="17">
        <v>87.77</v>
      </c>
      <c r="I112" s="17">
        <v>50.21</v>
      </c>
      <c r="J112" s="17">
        <v>14.09</v>
      </c>
      <c r="K112" s="17">
        <v>7.0000000000000007E-2</v>
      </c>
      <c r="L112" s="17">
        <v>0.6</v>
      </c>
      <c r="M112" s="17">
        <f t="shared" si="3"/>
        <v>518.56000000000006</v>
      </c>
      <c r="N112" s="35">
        <f t="shared" si="4"/>
        <v>117702.78469568906</v>
      </c>
      <c r="O112" s="36">
        <f t="shared" si="5"/>
        <v>0.16242984288005088</v>
      </c>
      <c r="P112" s="17"/>
      <c r="Q112" s="17"/>
      <c r="R112" s="17"/>
      <c r="S112" s="17"/>
      <c r="T112" s="39"/>
      <c r="U112" s="39"/>
      <c r="V112" s="38"/>
    </row>
    <row r="113" spans="1:22" x14ac:dyDescent="0.25">
      <c r="A113" s="17">
        <v>108</v>
      </c>
      <c r="B113" s="17">
        <v>10160.280000000001</v>
      </c>
      <c r="C113" s="17">
        <v>28.64</v>
      </c>
      <c r="D113" s="17">
        <v>0.2</v>
      </c>
      <c r="E113" s="17">
        <v>289.92</v>
      </c>
      <c r="F113" s="17">
        <v>3239</v>
      </c>
      <c r="G113" s="17">
        <v>2731</v>
      </c>
      <c r="H113" s="17">
        <v>29.55</v>
      </c>
      <c r="I113" s="17">
        <v>59.21</v>
      </c>
      <c r="J113" s="17">
        <v>7.18</v>
      </c>
      <c r="K113" s="17">
        <v>0.14000000000000001</v>
      </c>
      <c r="L113" s="17">
        <v>0.68</v>
      </c>
      <c r="M113" s="17">
        <f t="shared" si="3"/>
        <v>349.13</v>
      </c>
      <c r="N113" s="35">
        <f t="shared" si="4"/>
        <v>79245.551567428876</v>
      </c>
      <c r="O113" s="36">
        <f t="shared" si="5"/>
        <v>0.10935886116305184</v>
      </c>
      <c r="P113" s="17"/>
      <c r="Q113" s="17"/>
      <c r="R113" s="17"/>
      <c r="S113" s="17"/>
      <c r="T113" s="39"/>
      <c r="U113" s="39"/>
      <c r="V113" s="38"/>
    </row>
    <row r="114" spans="1:22" x14ac:dyDescent="0.25">
      <c r="A114" s="17">
        <v>109</v>
      </c>
      <c r="B114" s="17">
        <v>48063.6</v>
      </c>
      <c r="C114" s="17">
        <v>96</v>
      </c>
      <c r="D114" s="17">
        <v>0.09</v>
      </c>
      <c r="E114" s="17">
        <v>1016.49</v>
      </c>
      <c r="F114" s="17">
        <v>6898</v>
      </c>
      <c r="G114" s="17">
        <v>2708</v>
      </c>
      <c r="H114" s="17">
        <v>97.05</v>
      </c>
      <c r="I114" s="17">
        <v>172.21</v>
      </c>
      <c r="J114" s="17">
        <v>6.3</v>
      </c>
      <c r="K114" s="17">
        <v>0.16</v>
      </c>
      <c r="L114" s="17">
        <v>0.43</v>
      </c>
      <c r="M114" s="17">
        <f t="shared" si="3"/>
        <v>1188.7</v>
      </c>
      <c r="N114" s="35">
        <f t="shared" si="4"/>
        <v>269811.20828402805</v>
      </c>
      <c r="O114" s="36">
        <f t="shared" si="5"/>
        <v>0.37233946743195867</v>
      </c>
      <c r="P114" s="17"/>
      <c r="Q114" s="17"/>
      <c r="R114" s="17"/>
      <c r="S114" s="17"/>
      <c r="T114" s="39"/>
      <c r="U114" s="39"/>
      <c r="V114" s="38"/>
    </row>
    <row r="115" spans="1:22" x14ac:dyDescent="0.25">
      <c r="A115" s="17">
        <v>110</v>
      </c>
      <c r="B115" s="17">
        <v>14723.28</v>
      </c>
      <c r="C115" s="17">
        <v>58.78</v>
      </c>
      <c r="D115" s="17">
        <v>0.09</v>
      </c>
      <c r="E115" s="17">
        <v>561.41</v>
      </c>
      <c r="F115" s="17">
        <v>2270</v>
      </c>
      <c r="G115" s="17">
        <v>2918</v>
      </c>
      <c r="H115" s="17">
        <v>58.44</v>
      </c>
      <c r="I115" s="17">
        <v>53.11</v>
      </c>
      <c r="J115" s="17">
        <v>16.600000000000001</v>
      </c>
      <c r="K115" s="17">
        <v>0.06</v>
      </c>
      <c r="L115" s="17">
        <v>0.53</v>
      </c>
      <c r="M115" s="17">
        <f t="shared" si="3"/>
        <v>614.52</v>
      </c>
      <c r="N115" s="35">
        <f t="shared" si="4"/>
        <v>139483.79213821897</v>
      </c>
      <c r="O115" s="36">
        <f t="shared" si="5"/>
        <v>0.19248763315074216</v>
      </c>
      <c r="P115" s="17"/>
      <c r="Q115" s="17"/>
      <c r="R115" s="17"/>
      <c r="S115" s="17"/>
      <c r="T115" s="39"/>
      <c r="U115" s="39"/>
      <c r="V115" s="38"/>
    </row>
    <row r="116" spans="1:22" x14ac:dyDescent="0.25">
      <c r="A116" s="17">
        <v>111</v>
      </c>
      <c r="B116" s="17">
        <v>25512.240000000002</v>
      </c>
      <c r="C116" s="17">
        <v>116.43</v>
      </c>
      <c r="D116" s="17">
        <v>7.0000000000000007E-2</v>
      </c>
      <c r="E116" s="17">
        <v>795.47</v>
      </c>
      <c r="F116" s="17">
        <v>3480</v>
      </c>
      <c r="G116" s="17">
        <v>2737</v>
      </c>
      <c r="H116" s="17">
        <v>117.65</v>
      </c>
      <c r="I116" s="17">
        <v>151.16</v>
      </c>
      <c r="J116" s="17">
        <v>6.21</v>
      </c>
      <c r="K116" s="17">
        <v>0.16</v>
      </c>
      <c r="L116" s="17">
        <v>0.3</v>
      </c>
      <c r="M116" s="17">
        <f t="shared" si="3"/>
        <v>946.63</v>
      </c>
      <c r="N116" s="35">
        <f t="shared" si="4"/>
        <v>214866.14292749175</v>
      </c>
      <c r="O116" s="36">
        <f t="shared" si="5"/>
        <v>0.29651527723993859</v>
      </c>
      <c r="P116" s="17"/>
      <c r="Q116" s="17"/>
      <c r="R116" s="17"/>
      <c r="S116" s="17"/>
      <c r="T116" s="39"/>
      <c r="U116" s="39"/>
      <c r="V116" s="38"/>
    </row>
    <row r="117" spans="1:22" x14ac:dyDescent="0.25">
      <c r="A117" s="17">
        <v>112</v>
      </c>
      <c r="B117" s="17">
        <v>12309.96</v>
      </c>
      <c r="C117" s="17">
        <v>30.43</v>
      </c>
      <c r="D117" s="17">
        <v>0.11</v>
      </c>
      <c r="E117" s="17">
        <v>462.46</v>
      </c>
      <c r="F117" s="17">
        <v>4068</v>
      </c>
      <c r="G117" s="17">
        <v>2826</v>
      </c>
      <c r="H117" s="17">
        <v>30.02</v>
      </c>
      <c r="I117" s="17">
        <v>92.74</v>
      </c>
      <c r="J117" s="17">
        <v>6.48</v>
      </c>
      <c r="K117" s="17">
        <v>0.15</v>
      </c>
      <c r="L117" s="17">
        <v>0.38</v>
      </c>
      <c r="M117" s="17">
        <f t="shared" si="3"/>
        <v>555.19999999999993</v>
      </c>
      <c r="N117" s="35">
        <f t="shared" si="4"/>
        <v>126019.33443197807</v>
      </c>
      <c r="O117" s="36">
        <f t="shared" si="5"/>
        <v>0.17390668151612973</v>
      </c>
      <c r="P117" s="17"/>
      <c r="Q117" s="17"/>
      <c r="R117" s="17"/>
      <c r="S117" s="17"/>
      <c r="T117" s="39"/>
      <c r="U117" s="39"/>
      <c r="V117" s="38"/>
    </row>
    <row r="118" spans="1:22" x14ac:dyDescent="0.25">
      <c r="A118" s="17">
        <v>113</v>
      </c>
      <c r="B118" s="17">
        <v>12316.72</v>
      </c>
      <c r="C118" s="17">
        <v>142.55000000000001</v>
      </c>
      <c r="D118" s="17">
        <v>0.12</v>
      </c>
      <c r="E118" s="17">
        <v>532.55999999999995</v>
      </c>
      <c r="F118" s="17">
        <v>1105</v>
      </c>
      <c r="G118" s="17">
        <v>2752</v>
      </c>
      <c r="H118" s="17">
        <v>144.13999999999999</v>
      </c>
      <c r="I118" s="17">
        <v>43.18</v>
      </c>
      <c r="J118" s="17">
        <v>19.940000000000001</v>
      </c>
      <c r="K118" s="17">
        <v>0.05</v>
      </c>
      <c r="L118" s="17">
        <v>0.67</v>
      </c>
      <c r="M118" s="17">
        <f t="shared" si="3"/>
        <v>575.7399999999999</v>
      </c>
      <c r="N118" s="35">
        <f t="shared" si="4"/>
        <v>130681.50505379512</v>
      </c>
      <c r="O118" s="36">
        <f t="shared" si="5"/>
        <v>0.18034047697423725</v>
      </c>
      <c r="P118" s="17"/>
      <c r="Q118" s="17"/>
      <c r="R118" s="17"/>
      <c r="S118" s="17"/>
      <c r="T118" s="39"/>
      <c r="U118" s="39"/>
      <c r="V118" s="38"/>
    </row>
    <row r="119" spans="1:22" x14ac:dyDescent="0.25">
      <c r="A119" s="17">
        <v>114</v>
      </c>
      <c r="B119" s="17">
        <v>34367.839999999997</v>
      </c>
      <c r="C119" s="17">
        <v>40.03</v>
      </c>
      <c r="D119" s="17">
        <v>0.04</v>
      </c>
      <c r="E119" s="17">
        <v>1271.1300000000001</v>
      </c>
      <c r="F119" s="17">
        <v>1716</v>
      </c>
      <c r="G119" s="17">
        <v>3089</v>
      </c>
      <c r="H119" s="17">
        <v>41.35</v>
      </c>
      <c r="I119" s="17">
        <v>407.1</v>
      </c>
      <c r="J119" s="17">
        <v>2.95</v>
      </c>
      <c r="K119" s="17">
        <v>0.34</v>
      </c>
      <c r="L119" s="17">
        <v>0.11</v>
      </c>
      <c r="M119" s="17">
        <f t="shared" si="3"/>
        <v>1678.23</v>
      </c>
      <c r="N119" s="35">
        <f t="shared" si="4"/>
        <v>380924.76157020638</v>
      </c>
      <c r="O119" s="36">
        <f t="shared" si="5"/>
        <v>0.52567617096688479</v>
      </c>
      <c r="P119" s="17"/>
      <c r="Q119" s="17"/>
      <c r="R119" s="17"/>
      <c r="S119" s="17"/>
      <c r="T119" s="39"/>
      <c r="U119" s="39"/>
      <c r="V119" s="38"/>
    </row>
    <row r="120" spans="1:22" x14ac:dyDescent="0.25">
      <c r="A120" s="17">
        <v>115</v>
      </c>
      <c r="B120" s="17">
        <v>23017.8</v>
      </c>
      <c r="C120" s="17">
        <v>51.52</v>
      </c>
      <c r="D120" s="17">
        <v>7.0000000000000007E-2</v>
      </c>
      <c r="E120" s="17">
        <v>827.13</v>
      </c>
      <c r="F120" s="17">
        <v>1579</v>
      </c>
      <c r="G120" s="17">
        <v>3040</v>
      </c>
      <c r="H120" s="17">
        <v>51.51</v>
      </c>
      <c r="I120" s="17">
        <v>176.76</v>
      </c>
      <c r="J120" s="17">
        <v>5.35</v>
      </c>
      <c r="K120" s="17">
        <v>0.19</v>
      </c>
      <c r="L120" s="17">
        <v>0.22</v>
      </c>
      <c r="M120" s="17">
        <f t="shared" si="3"/>
        <v>1003.89</v>
      </c>
      <c r="N120" s="35">
        <f t="shared" si="4"/>
        <v>227863.0216911356</v>
      </c>
      <c r="O120" s="36">
        <f t="shared" si="5"/>
        <v>0.31445096993376709</v>
      </c>
      <c r="P120" s="17"/>
      <c r="Q120" s="17"/>
      <c r="R120" s="17"/>
      <c r="S120" s="17"/>
      <c r="T120" s="39"/>
      <c r="U120" s="39"/>
      <c r="V120" s="41"/>
    </row>
    <row r="121" spans="1:22" x14ac:dyDescent="0.25">
      <c r="A121" s="17">
        <v>116</v>
      </c>
      <c r="B121" s="17">
        <v>14743.56</v>
      </c>
      <c r="C121" s="17">
        <v>150.24</v>
      </c>
      <c r="D121" s="17">
        <v>0.1</v>
      </c>
      <c r="E121" s="17">
        <v>585.65</v>
      </c>
      <c r="F121" s="17">
        <v>3872</v>
      </c>
      <c r="G121" s="17">
        <v>2864</v>
      </c>
      <c r="H121" s="17">
        <v>150.47999999999999</v>
      </c>
      <c r="I121" s="17">
        <v>75.02</v>
      </c>
      <c r="J121" s="17">
        <v>11.15</v>
      </c>
      <c r="K121" s="17">
        <v>0.09</v>
      </c>
      <c r="L121" s="17">
        <v>0.44</v>
      </c>
      <c r="M121" s="17">
        <f t="shared" si="3"/>
        <v>660.67</v>
      </c>
      <c r="N121" s="35">
        <f t="shared" si="4"/>
        <v>149958.92233280791</v>
      </c>
      <c r="O121" s="36">
        <f t="shared" si="5"/>
        <v>0.20694331281927492</v>
      </c>
      <c r="P121" s="17"/>
      <c r="Q121" s="17"/>
      <c r="R121" s="17"/>
      <c r="S121" s="17"/>
      <c r="T121" s="39"/>
      <c r="U121" s="39"/>
    </row>
    <row r="122" spans="1:22" x14ac:dyDescent="0.25">
      <c r="A122" s="17">
        <v>117</v>
      </c>
      <c r="B122" s="17">
        <v>30284.799999999999</v>
      </c>
      <c r="C122" s="17">
        <v>175.8</v>
      </c>
      <c r="D122" s="17">
        <v>0.08</v>
      </c>
      <c r="E122" s="17">
        <v>790.83</v>
      </c>
      <c r="F122" s="17">
        <v>2785</v>
      </c>
      <c r="G122" s="17">
        <v>2886</v>
      </c>
      <c r="H122" s="17">
        <v>178.12</v>
      </c>
      <c r="I122" s="17">
        <v>90.52</v>
      </c>
      <c r="J122" s="17">
        <v>13.67</v>
      </c>
      <c r="K122" s="17">
        <v>7.0000000000000007E-2</v>
      </c>
      <c r="L122" s="17">
        <v>0.53</v>
      </c>
      <c r="M122" s="17">
        <f t="shared" si="3"/>
        <v>881.35</v>
      </c>
      <c r="N122" s="35">
        <f t="shared" si="4"/>
        <v>200048.88400868856</v>
      </c>
      <c r="O122" s="36">
        <f t="shared" si="5"/>
        <v>0.27606745993199022</v>
      </c>
      <c r="P122" s="17"/>
      <c r="Q122" s="17"/>
      <c r="R122" s="17"/>
      <c r="S122" s="17"/>
      <c r="T122" s="39"/>
      <c r="U122" s="39"/>
    </row>
    <row r="123" spans="1:22" x14ac:dyDescent="0.25">
      <c r="A123" s="17">
        <v>118</v>
      </c>
      <c r="B123" s="17">
        <v>3380</v>
      </c>
      <c r="C123" s="17">
        <v>106.88</v>
      </c>
      <c r="D123" s="17">
        <v>0.33</v>
      </c>
      <c r="E123" s="17">
        <v>148.84</v>
      </c>
      <c r="F123" s="17">
        <v>1657</v>
      </c>
      <c r="G123" s="17">
        <v>2884</v>
      </c>
      <c r="H123" s="17">
        <v>109.38</v>
      </c>
      <c r="I123" s="17">
        <v>36.31</v>
      </c>
      <c r="J123" s="17">
        <v>5.73</v>
      </c>
      <c r="K123" s="17">
        <v>0.17</v>
      </c>
      <c r="L123" s="17">
        <v>0.75</v>
      </c>
      <c r="M123" s="17">
        <f t="shared" si="3"/>
        <v>185.15</v>
      </c>
      <c r="N123" s="35">
        <f t="shared" si="4"/>
        <v>42025.359816427852</v>
      </c>
      <c r="O123" s="36">
        <f t="shared" si="5"/>
        <v>5.7994996546670431E-2</v>
      </c>
      <c r="P123" s="17"/>
      <c r="Q123" s="17"/>
      <c r="R123" s="17"/>
      <c r="S123" s="17"/>
      <c r="T123" s="39"/>
      <c r="U123" s="39"/>
    </row>
    <row r="124" spans="1:22" x14ac:dyDescent="0.25">
      <c r="A124" s="17">
        <v>119</v>
      </c>
      <c r="B124" s="17">
        <v>15297.88</v>
      </c>
      <c r="C124" s="17">
        <v>107</v>
      </c>
      <c r="D124" s="17">
        <v>0.1</v>
      </c>
      <c r="E124" s="17">
        <v>550.08000000000004</v>
      </c>
      <c r="F124" s="17">
        <v>1228</v>
      </c>
      <c r="G124" s="17">
        <v>2910</v>
      </c>
      <c r="H124" s="17">
        <v>109.03</v>
      </c>
      <c r="I124" s="17">
        <v>79.84</v>
      </c>
      <c r="J124" s="17">
        <v>9.91</v>
      </c>
      <c r="K124" s="17">
        <v>0.1</v>
      </c>
      <c r="L124" s="17">
        <v>0.45</v>
      </c>
      <c r="M124" s="17">
        <f t="shared" si="3"/>
        <v>629.92000000000007</v>
      </c>
      <c r="N124" s="35">
        <f t="shared" si="4"/>
        <v>142979.28520423567</v>
      </c>
      <c r="O124" s="36">
        <f t="shared" si="5"/>
        <v>0.1973114135818452</v>
      </c>
      <c r="P124" s="17"/>
      <c r="Q124" s="17"/>
      <c r="R124" s="17"/>
      <c r="S124" s="17"/>
      <c r="T124" s="39"/>
      <c r="U124" s="39"/>
    </row>
    <row r="125" spans="1:22" x14ac:dyDescent="0.25">
      <c r="A125" s="17">
        <v>120</v>
      </c>
      <c r="B125" s="17">
        <v>4684.68</v>
      </c>
      <c r="C125" s="17">
        <v>152.1</v>
      </c>
      <c r="D125" s="17">
        <v>0.22</v>
      </c>
      <c r="E125" s="17">
        <v>199.32</v>
      </c>
      <c r="F125" s="17">
        <v>5631</v>
      </c>
      <c r="G125" s="17">
        <v>2954</v>
      </c>
      <c r="H125" s="17">
        <v>149.41999999999999</v>
      </c>
      <c r="I125" s="17">
        <v>40.630000000000003</v>
      </c>
      <c r="J125" s="17">
        <v>7.97</v>
      </c>
      <c r="K125" s="17">
        <v>0.13</v>
      </c>
      <c r="L125" s="17">
        <v>0.64</v>
      </c>
      <c r="M125" s="17">
        <f t="shared" si="3"/>
        <v>239.95</v>
      </c>
      <c r="N125" s="35">
        <f t="shared" si="4"/>
        <v>54463.867609785913</v>
      </c>
      <c r="O125" s="36">
        <f t="shared" si="5"/>
        <v>7.5160137301504559E-2</v>
      </c>
      <c r="P125" s="17"/>
      <c r="Q125" s="17"/>
      <c r="R125" s="17"/>
      <c r="S125" s="17"/>
      <c r="T125" s="39"/>
      <c r="U125" s="39"/>
    </row>
    <row r="126" spans="1:22" x14ac:dyDescent="0.25">
      <c r="A126" s="17">
        <v>121</v>
      </c>
      <c r="B126" s="17">
        <v>39126.879999999997</v>
      </c>
      <c r="C126" s="17">
        <v>166</v>
      </c>
      <c r="D126" s="17">
        <v>0.05</v>
      </c>
      <c r="E126" s="17">
        <v>984.91</v>
      </c>
      <c r="F126" s="17">
        <v>2353</v>
      </c>
      <c r="G126" s="17">
        <v>3085</v>
      </c>
      <c r="H126" s="17">
        <v>174.39</v>
      </c>
      <c r="I126" s="17">
        <v>308.69</v>
      </c>
      <c r="J126" s="17">
        <v>3.42</v>
      </c>
      <c r="K126" s="17">
        <v>0.28999999999999998</v>
      </c>
      <c r="L126" s="17">
        <v>0.2</v>
      </c>
      <c r="M126" s="17">
        <f t="shared" si="3"/>
        <v>1293.5999999999999</v>
      </c>
      <c r="N126" s="35">
        <f t="shared" si="4"/>
        <v>293621.41754540137</v>
      </c>
      <c r="O126" s="36">
        <f t="shared" si="5"/>
        <v>0.40519755621265385</v>
      </c>
      <c r="P126" s="17"/>
      <c r="Q126" s="17"/>
      <c r="R126" s="17"/>
      <c r="S126" s="17"/>
      <c r="T126" s="39"/>
      <c r="U126" s="39"/>
    </row>
    <row r="127" spans="1:22" x14ac:dyDescent="0.25">
      <c r="A127" s="17">
        <v>122</v>
      </c>
      <c r="B127" s="17">
        <v>7544.16</v>
      </c>
      <c r="C127" s="17">
        <v>84.78</v>
      </c>
      <c r="D127" s="17">
        <v>0.22</v>
      </c>
      <c r="E127" s="17">
        <v>256.51</v>
      </c>
      <c r="F127" s="17">
        <v>5278</v>
      </c>
      <c r="G127" s="17">
        <v>3093</v>
      </c>
      <c r="H127" s="17">
        <v>79.489999999999995</v>
      </c>
      <c r="I127" s="17">
        <v>49.13</v>
      </c>
      <c r="J127" s="17">
        <v>7.81</v>
      </c>
      <c r="K127" s="17">
        <v>0.13</v>
      </c>
      <c r="L127" s="17">
        <v>0.66</v>
      </c>
      <c r="M127" s="17">
        <f t="shared" si="3"/>
        <v>305.64</v>
      </c>
      <c r="N127" s="35">
        <f t="shared" si="4"/>
        <v>69374.188356970073</v>
      </c>
      <c r="O127" s="36">
        <f t="shared" si="5"/>
        <v>9.5736379932618701E-2</v>
      </c>
      <c r="P127" s="17"/>
      <c r="Q127" s="17"/>
      <c r="R127" s="17"/>
      <c r="S127" s="17"/>
      <c r="T127" s="39"/>
      <c r="U127" s="39"/>
    </row>
    <row r="128" spans="1:22" x14ac:dyDescent="0.25">
      <c r="A128" s="17">
        <v>123</v>
      </c>
      <c r="B128" s="17">
        <v>4982.12</v>
      </c>
      <c r="C128" s="17">
        <v>69.88</v>
      </c>
      <c r="D128" s="17">
        <v>0.28999999999999998</v>
      </c>
      <c r="E128" s="17">
        <v>156.43</v>
      </c>
      <c r="F128" s="17">
        <v>924</v>
      </c>
      <c r="G128" s="17">
        <v>3080</v>
      </c>
      <c r="H128" s="17">
        <v>74.58</v>
      </c>
      <c r="I128" s="17">
        <v>52.47</v>
      </c>
      <c r="J128" s="17">
        <v>3.89</v>
      </c>
      <c r="K128" s="17">
        <v>0.26</v>
      </c>
      <c r="L128" s="17">
        <v>0.76</v>
      </c>
      <c r="M128" s="17">
        <f t="shared" si="3"/>
        <v>208.9</v>
      </c>
      <c r="N128" s="35">
        <f t="shared" si="4"/>
        <v>47416.136460447087</v>
      </c>
      <c r="O128" s="36">
        <f t="shared" si="5"/>
        <v>6.5434268315416974E-2</v>
      </c>
      <c r="P128" s="17"/>
      <c r="Q128" s="17"/>
      <c r="R128" s="17"/>
      <c r="S128" s="17"/>
      <c r="T128" s="39"/>
      <c r="U128" s="39"/>
    </row>
    <row r="129" spans="1:21" x14ac:dyDescent="0.25">
      <c r="A129" s="17">
        <v>124</v>
      </c>
      <c r="B129" s="17">
        <v>5577</v>
      </c>
      <c r="C129" s="17">
        <v>154.86000000000001</v>
      </c>
      <c r="D129" s="17">
        <v>0.14000000000000001</v>
      </c>
      <c r="E129" s="17">
        <v>290.92</v>
      </c>
      <c r="F129" s="17">
        <v>2818</v>
      </c>
      <c r="G129" s="17">
        <v>3036</v>
      </c>
      <c r="H129" s="17">
        <v>155.72999999999999</v>
      </c>
      <c r="I129" s="17">
        <v>38.270000000000003</v>
      </c>
      <c r="J129" s="17">
        <v>11.12</v>
      </c>
      <c r="K129" s="17">
        <v>0.09</v>
      </c>
      <c r="L129" s="17">
        <v>0.57999999999999996</v>
      </c>
      <c r="M129" s="17">
        <f t="shared" si="3"/>
        <v>329.19</v>
      </c>
      <c r="N129" s="35">
        <f t="shared" si="4"/>
        <v>74719.568987144929</v>
      </c>
      <c r="O129" s="36">
        <f t="shared" si="5"/>
        <v>0.10311300520225999</v>
      </c>
      <c r="P129" s="17"/>
      <c r="Q129" s="17"/>
      <c r="R129" s="17"/>
      <c r="S129" s="17"/>
      <c r="T129" s="39"/>
      <c r="U129" s="39"/>
    </row>
    <row r="130" spans="1:21" x14ac:dyDescent="0.25">
      <c r="A130" s="17">
        <v>125</v>
      </c>
      <c r="B130" s="17">
        <v>4630.6000000000004</v>
      </c>
      <c r="C130" s="17">
        <v>21.27</v>
      </c>
      <c r="D130" s="17">
        <v>0.16</v>
      </c>
      <c r="E130" s="17">
        <v>241.93</v>
      </c>
      <c r="F130" s="17">
        <v>3977</v>
      </c>
      <c r="G130" s="17">
        <v>3075</v>
      </c>
      <c r="H130" s="17">
        <v>20.77</v>
      </c>
      <c r="I130" s="17">
        <v>33</v>
      </c>
      <c r="J130" s="17">
        <v>11.55</v>
      </c>
      <c r="K130" s="17">
        <v>0.09</v>
      </c>
      <c r="L130" s="17">
        <v>0.61</v>
      </c>
      <c r="M130" s="17">
        <f t="shared" si="3"/>
        <v>274.93</v>
      </c>
      <c r="N130" s="35">
        <f t="shared" si="4"/>
        <v>62403.630431166675</v>
      </c>
      <c r="O130" s="36">
        <f t="shared" si="5"/>
        <v>8.6117009995010013E-2</v>
      </c>
      <c r="P130" s="17"/>
      <c r="Q130" s="17"/>
      <c r="R130" s="17"/>
      <c r="S130" s="17"/>
      <c r="T130" s="39"/>
      <c r="U130" s="39"/>
    </row>
    <row r="131" spans="1:21" x14ac:dyDescent="0.25">
      <c r="A131" s="17">
        <v>126</v>
      </c>
      <c r="B131" s="17">
        <v>2818.92</v>
      </c>
      <c r="C131" s="17">
        <v>50.88</v>
      </c>
      <c r="D131" s="17">
        <v>0.34</v>
      </c>
      <c r="E131" s="17">
        <v>105.2</v>
      </c>
      <c r="F131" s="17">
        <v>5913</v>
      </c>
      <c r="G131" s="17">
        <v>3098</v>
      </c>
      <c r="H131" s="17">
        <v>50.01</v>
      </c>
      <c r="I131" s="17">
        <v>44.42</v>
      </c>
      <c r="J131" s="17">
        <v>3.01</v>
      </c>
      <c r="K131" s="17">
        <v>0.33</v>
      </c>
      <c r="L131" s="17">
        <v>0.73</v>
      </c>
      <c r="M131" s="17">
        <f t="shared" si="3"/>
        <v>149.62</v>
      </c>
      <c r="N131" s="35">
        <f t="shared" si="4"/>
        <v>33960.757956975074</v>
      </c>
      <c r="O131" s="36">
        <f t="shared" si="5"/>
        <v>4.6865845980625598E-2</v>
      </c>
      <c r="P131" s="17"/>
      <c r="Q131" s="17"/>
      <c r="R131" s="17"/>
      <c r="S131" s="17"/>
    </row>
    <row r="132" spans="1:21" x14ac:dyDescent="0.25">
      <c r="A132" s="17">
        <v>127</v>
      </c>
      <c r="B132" s="17">
        <v>4110.08</v>
      </c>
      <c r="C132" s="17">
        <v>30.93</v>
      </c>
      <c r="D132" s="17">
        <v>0.2</v>
      </c>
      <c r="E132" s="17">
        <v>160.04</v>
      </c>
      <c r="F132" s="17">
        <v>5792</v>
      </c>
      <c r="G132" s="17">
        <v>3126</v>
      </c>
      <c r="H132" s="17">
        <v>46.97</v>
      </c>
      <c r="I132" s="17">
        <v>54.31</v>
      </c>
      <c r="J132" s="17">
        <v>4.7699999999999996</v>
      </c>
      <c r="K132" s="17">
        <v>0.21</v>
      </c>
      <c r="L132" s="17">
        <v>0.56000000000000005</v>
      </c>
      <c r="M132" s="17">
        <f t="shared" si="3"/>
        <v>214.35</v>
      </c>
      <c r="N132" s="35">
        <f t="shared" si="4"/>
        <v>48653.177837706236</v>
      </c>
      <c r="O132" s="36">
        <f t="shared" si="5"/>
        <v>6.7141385416034607E-2</v>
      </c>
      <c r="P132" s="17"/>
      <c r="Q132" s="17"/>
      <c r="R132" s="17"/>
      <c r="S132" s="17"/>
    </row>
    <row r="133" spans="1:21" x14ac:dyDescent="0.25">
      <c r="A133" s="17">
        <v>128</v>
      </c>
      <c r="B133" s="17">
        <v>2183.48</v>
      </c>
      <c r="C133" s="17">
        <v>125.48</v>
      </c>
      <c r="D133" s="17">
        <v>0.5</v>
      </c>
      <c r="E133" s="17">
        <v>90.14</v>
      </c>
      <c r="F133" s="17">
        <v>2420</v>
      </c>
      <c r="G133" s="17">
        <v>3085</v>
      </c>
      <c r="H133" s="17">
        <v>123.23</v>
      </c>
      <c r="I133" s="17">
        <v>36.46</v>
      </c>
      <c r="J133" s="17">
        <v>3.28</v>
      </c>
      <c r="K133" s="17">
        <v>0.3</v>
      </c>
      <c r="L133" s="17">
        <v>0.78</v>
      </c>
      <c r="M133" s="17">
        <f t="shared" si="3"/>
        <v>126.6</v>
      </c>
      <c r="N133" s="35">
        <f t="shared" si="4"/>
        <v>28735.676763487798</v>
      </c>
      <c r="O133" s="36">
        <f t="shared" si="5"/>
        <v>3.9655233933613157E-2</v>
      </c>
      <c r="P133" s="17"/>
      <c r="Q133" s="17"/>
      <c r="R133" s="17"/>
      <c r="S133" s="17"/>
    </row>
    <row r="134" spans="1:21" x14ac:dyDescent="0.25">
      <c r="A134" s="17">
        <v>129</v>
      </c>
      <c r="B134" s="17">
        <v>10647</v>
      </c>
      <c r="C134" s="17">
        <v>17.77</v>
      </c>
      <c r="D134" s="17">
        <v>0.09</v>
      </c>
      <c r="E134" s="17">
        <v>514.28</v>
      </c>
      <c r="F134" s="17">
        <v>2722</v>
      </c>
      <c r="G134" s="17">
        <v>3146</v>
      </c>
      <c r="H134" s="17">
        <v>16.14</v>
      </c>
      <c r="I134" s="17">
        <v>81.239999999999995</v>
      </c>
      <c r="J134" s="17">
        <v>8.02</v>
      </c>
      <c r="K134" s="17">
        <v>0.12</v>
      </c>
      <c r="L134" s="17">
        <v>0.35</v>
      </c>
      <c r="M134" s="17">
        <f t="shared" si="3"/>
        <v>595.52</v>
      </c>
      <c r="N134" s="35">
        <f t="shared" si="4"/>
        <v>135171.17082300357</v>
      </c>
      <c r="O134" s="36">
        <f t="shared" si="5"/>
        <v>0.18653621573574491</v>
      </c>
      <c r="P134" s="17"/>
      <c r="Q134" s="17"/>
      <c r="R134" s="17"/>
      <c r="S134" s="17"/>
    </row>
    <row r="135" spans="1:21" x14ac:dyDescent="0.25">
      <c r="A135" s="17">
        <v>130</v>
      </c>
      <c r="B135" s="17">
        <v>41276.559999999998</v>
      </c>
      <c r="C135" s="17">
        <v>26.64</v>
      </c>
      <c r="D135" s="17">
        <v>0.06</v>
      </c>
      <c r="E135" s="17">
        <v>592.75</v>
      </c>
      <c r="F135" s="17">
        <v>1198</v>
      </c>
      <c r="G135" s="17">
        <v>3194</v>
      </c>
      <c r="H135" s="17">
        <v>172.44</v>
      </c>
      <c r="I135" s="17">
        <v>471.46</v>
      </c>
      <c r="J135" s="17">
        <v>1.25</v>
      </c>
      <c r="K135" s="17">
        <v>0.8</v>
      </c>
      <c r="L135" s="17">
        <v>0.2</v>
      </c>
      <c r="M135" s="17">
        <f t="shared" ref="M135:M198" si="6">E135+I135</f>
        <v>1064.21</v>
      </c>
      <c r="N135" s="35">
        <f t="shared" ref="N135:N198" si="7">PI()*8.5^2*M135</f>
        <v>241554.45946659835</v>
      </c>
      <c r="O135" s="36">
        <f t="shared" ref="O135:O198" si="8">0.00000138*N135</f>
        <v>0.33334515406390569</v>
      </c>
      <c r="P135" s="17"/>
      <c r="Q135" s="17"/>
      <c r="R135" s="17"/>
      <c r="S135" s="17"/>
    </row>
    <row r="136" spans="1:21" x14ac:dyDescent="0.25">
      <c r="A136" s="17">
        <v>131</v>
      </c>
      <c r="B136" s="17">
        <v>11309.48</v>
      </c>
      <c r="C136" s="17">
        <v>66.89</v>
      </c>
      <c r="D136" s="17">
        <v>0.21</v>
      </c>
      <c r="E136" s="17">
        <v>286.06</v>
      </c>
      <c r="F136" s="17">
        <v>5376</v>
      </c>
      <c r="G136" s="17">
        <v>3210</v>
      </c>
      <c r="H136" s="17">
        <v>64.13</v>
      </c>
      <c r="I136" s="17">
        <v>56.98</v>
      </c>
      <c r="J136" s="17">
        <v>6.33</v>
      </c>
      <c r="K136" s="17">
        <v>0.16</v>
      </c>
      <c r="L136" s="17">
        <v>0.78</v>
      </c>
      <c r="M136" s="17">
        <f t="shared" si="6"/>
        <v>343.04</v>
      </c>
      <c r="N136" s="35">
        <f t="shared" si="7"/>
        <v>77863.242945867736</v>
      </c>
      <c r="O136" s="36">
        <f t="shared" si="8"/>
        <v>0.10745127526529746</v>
      </c>
      <c r="P136" s="17"/>
      <c r="Q136" s="17"/>
      <c r="R136" s="17"/>
      <c r="S136" s="17"/>
    </row>
    <row r="137" spans="1:21" x14ac:dyDescent="0.25">
      <c r="A137" s="17">
        <v>132</v>
      </c>
      <c r="B137" s="17">
        <v>6726.2</v>
      </c>
      <c r="C137" s="17">
        <v>52.74</v>
      </c>
      <c r="D137" s="17">
        <v>0.13</v>
      </c>
      <c r="E137" s="17">
        <v>227.39</v>
      </c>
      <c r="F137" s="17">
        <v>1929</v>
      </c>
      <c r="G137" s="17">
        <v>3199</v>
      </c>
      <c r="H137" s="17">
        <v>51.03</v>
      </c>
      <c r="I137" s="17">
        <v>56.68</v>
      </c>
      <c r="J137" s="17">
        <v>5.56</v>
      </c>
      <c r="K137" s="17">
        <v>0.18</v>
      </c>
      <c r="L137" s="17">
        <v>0.66</v>
      </c>
      <c r="M137" s="17">
        <f t="shared" si="6"/>
        <v>284.07</v>
      </c>
      <c r="N137" s="35">
        <f t="shared" si="7"/>
        <v>64478.228263854493</v>
      </c>
      <c r="O137" s="36">
        <f t="shared" si="8"/>
        <v>8.8979955004119191E-2</v>
      </c>
      <c r="P137" s="17"/>
      <c r="Q137" s="17"/>
      <c r="R137" s="17"/>
      <c r="S137" s="17"/>
    </row>
    <row r="138" spans="1:21" x14ac:dyDescent="0.25">
      <c r="A138" s="17">
        <v>133</v>
      </c>
      <c r="B138" s="17">
        <v>5320.12</v>
      </c>
      <c r="C138" s="17">
        <v>49.64</v>
      </c>
      <c r="D138" s="17">
        <v>0.19</v>
      </c>
      <c r="E138" s="17">
        <v>167.55</v>
      </c>
      <c r="F138" s="17">
        <v>4008</v>
      </c>
      <c r="G138" s="17">
        <v>3201</v>
      </c>
      <c r="H138" s="17">
        <v>48.14</v>
      </c>
      <c r="I138" s="17">
        <v>51.55</v>
      </c>
      <c r="J138" s="17">
        <v>4.12</v>
      </c>
      <c r="K138" s="17">
        <v>0.24</v>
      </c>
      <c r="L138" s="17">
        <v>0.72</v>
      </c>
      <c r="M138" s="17">
        <f t="shared" si="6"/>
        <v>219.10000000000002</v>
      </c>
      <c r="N138" s="35">
        <f t="shared" si="7"/>
        <v>49731.333166510092</v>
      </c>
      <c r="O138" s="36">
        <f t="shared" si="8"/>
        <v>6.8629239769783926E-2</v>
      </c>
      <c r="P138" s="17"/>
      <c r="Q138" s="17"/>
      <c r="R138" s="17"/>
      <c r="S138" s="17"/>
    </row>
    <row r="139" spans="1:21" x14ac:dyDescent="0.25">
      <c r="A139" s="17">
        <v>134</v>
      </c>
      <c r="B139" s="17">
        <v>5793.32</v>
      </c>
      <c r="C139" s="17">
        <v>13.35</v>
      </c>
      <c r="D139" s="17">
        <v>0.15</v>
      </c>
      <c r="E139" s="17">
        <v>244.92</v>
      </c>
      <c r="F139" s="17">
        <v>6347</v>
      </c>
      <c r="G139" s="17">
        <v>3218</v>
      </c>
      <c r="H139" s="17">
        <v>9.16</v>
      </c>
      <c r="I139" s="17">
        <v>43.82</v>
      </c>
      <c r="J139" s="17">
        <v>9.43</v>
      </c>
      <c r="K139" s="17">
        <v>0.11</v>
      </c>
      <c r="L139" s="17">
        <v>0.6</v>
      </c>
      <c r="M139" s="17">
        <f t="shared" si="6"/>
        <v>288.74</v>
      </c>
      <c r="N139" s="35">
        <f t="shared" si="7"/>
        <v>65538.225187120595</v>
      </c>
      <c r="O139" s="36">
        <f t="shared" si="8"/>
        <v>9.0442750758226415E-2</v>
      </c>
      <c r="P139" s="17"/>
      <c r="Q139" s="17"/>
      <c r="R139" s="17"/>
      <c r="S139" s="17"/>
    </row>
    <row r="140" spans="1:21" x14ac:dyDescent="0.25">
      <c r="A140" s="17">
        <v>135</v>
      </c>
      <c r="B140" s="17">
        <v>6834.36</v>
      </c>
      <c r="C140" s="17">
        <v>36.69</v>
      </c>
      <c r="D140" s="17">
        <v>0.27</v>
      </c>
      <c r="E140" s="17">
        <v>227.39</v>
      </c>
      <c r="F140" s="17">
        <v>1302</v>
      </c>
      <c r="G140" s="17">
        <v>3254</v>
      </c>
      <c r="H140" s="17">
        <v>38.97</v>
      </c>
      <c r="I140" s="17">
        <v>47.03</v>
      </c>
      <c r="J140" s="17">
        <v>6.63</v>
      </c>
      <c r="K140" s="17">
        <v>0.15</v>
      </c>
      <c r="L140" s="17">
        <v>0.76</v>
      </c>
      <c r="M140" s="17">
        <f t="shared" si="6"/>
        <v>274.41999999999996</v>
      </c>
      <c r="N140" s="35">
        <f t="shared" si="7"/>
        <v>62287.870595863511</v>
      </c>
      <c r="O140" s="36">
        <f t="shared" si="8"/>
        <v>8.5957261422291639E-2</v>
      </c>
      <c r="P140" s="17"/>
      <c r="Q140" s="17"/>
      <c r="R140" s="17"/>
      <c r="S140" s="17"/>
    </row>
    <row r="141" spans="1:21" x14ac:dyDescent="0.25">
      <c r="A141" s="17">
        <v>136</v>
      </c>
      <c r="B141" s="17">
        <v>7605</v>
      </c>
      <c r="C141" s="17">
        <v>52.26</v>
      </c>
      <c r="D141" s="17">
        <v>0.15</v>
      </c>
      <c r="E141" s="17">
        <v>309.44</v>
      </c>
      <c r="F141" s="17">
        <v>2844</v>
      </c>
      <c r="G141" s="17">
        <v>3327</v>
      </c>
      <c r="H141" s="17">
        <v>52.17</v>
      </c>
      <c r="I141" s="17">
        <v>71.319999999999993</v>
      </c>
      <c r="J141" s="17">
        <v>5.84</v>
      </c>
      <c r="K141" s="17">
        <v>0.17</v>
      </c>
      <c r="L141" s="17">
        <v>0.44</v>
      </c>
      <c r="M141" s="17">
        <f t="shared" si="6"/>
        <v>380.76</v>
      </c>
      <c r="N141" s="35">
        <f t="shared" si="7"/>
        <v>86424.931156916384</v>
      </c>
      <c r="O141" s="36">
        <f t="shared" si="8"/>
        <v>0.1192664049965446</v>
      </c>
      <c r="P141" s="17"/>
      <c r="Q141" s="17"/>
      <c r="R141" s="17"/>
      <c r="S141" s="17"/>
    </row>
    <row r="142" spans="1:21" x14ac:dyDescent="0.25">
      <c r="A142" s="17">
        <v>137</v>
      </c>
      <c r="B142" s="17">
        <v>25958.400000000001</v>
      </c>
      <c r="C142" s="17">
        <v>123.45</v>
      </c>
      <c r="D142" s="17">
        <v>7.0000000000000007E-2</v>
      </c>
      <c r="E142" s="17">
        <v>759.56</v>
      </c>
      <c r="F142" s="17">
        <v>1484</v>
      </c>
      <c r="G142" s="17">
        <v>3249</v>
      </c>
      <c r="H142" s="17">
        <v>122.28</v>
      </c>
      <c r="I142" s="17">
        <v>120.1</v>
      </c>
      <c r="J142" s="17">
        <v>7.96</v>
      </c>
      <c r="K142" s="17">
        <v>0.13</v>
      </c>
      <c r="L142" s="17">
        <v>0.39</v>
      </c>
      <c r="M142" s="17">
        <f t="shared" si="6"/>
        <v>879.66</v>
      </c>
      <c r="N142" s="35">
        <f t="shared" si="7"/>
        <v>199665.28769170359</v>
      </c>
      <c r="O142" s="36">
        <f t="shared" si="8"/>
        <v>0.27553809701455095</v>
      </c>
      <c r="P142" s="17"/>
      <c r="Q142" s="17"/>
      <c r="R142" s="17"/>
      <c r="S142" s="17"/>
    </row>
    <row r="143" spans="1:21" x14ac:dyDescent="0.25">
      <c r="A143" s="17">
        <v>138</v>
      </c>
      <c r="B143" s="17">
        <v>14730.04</v>
      </c>
      <c r="C143" s="17">
        <v>168.51</v>
      </c>
      <c r="D143" s="17">
        <v>0.1</v>
      </c>
      <c r="E143" s="17">
        <v>602.38</v>
      </c>
      <c r="F143" s="17">
        <v>5668</v>
      </c>
      <c r="G143" s="17">
        <v>3279</v>
      </c>
      <c r="H143" s="17">
        <v>167.28</v>
      </c>
      <c r="I143" s="17">
        <v>126.63</v>
      </c>
      <c r="J143" s="17">
        <v>5.22</v>
      </c>
      <c r="K143" s="17">
        <v>0.19</v>
      </c>
      <c r="L143" s="17">
        <v>0.27</v>
      </c>
      <c r="M143" s="17">
        <f t="shared" si="6"/>
        <v>729.01</v>
      </c>
      <c r="N143" s="35">
        <f t="shared" si="7"/>
        <v>165470.74026343002</v>
      </c>
      <c r="O143" s="36">
        <f t="shared" si="8"/>
        <v>0.22834962156353342</v>
      </c>
      <c r="P143" s="17"/>
      <c r="Q143" s="17"/>
      <c r="R143" s="17"/>
      <c r="S143" s="17"/>
    </row>
    <row r="144" spans="1:21" x14ac:dyDescent="0.25">
      <c r="A144" s="17">
        <v>139</v>
      </c>
      <c r="B144" s="17">
        <v>4001.92</v>
      </c>
      <c r="C144" s="17">
        <v>20.79</v>
      </c>
      <c r="D144" s="17">
        <v>0.2</v>
      </c>
      <c r="E144" s="17">
        <v>155</v>
      </c>
      <c r="F144" s="17">
        <v>746</v>
      </c>
      <c r="G144" s="17">
        <v>3319</v>
      </c>
      <c r="H144" s="17">
        <v>22.69</v>
      </c>
      <c r="I144" s="17">
        <v>47.86</v>
      </c>
      <c r="J144" s="17">
        <v>5.08</v>
      </c>
      <c r="K144" s="17">
        <v>0.2</v>
      </c>
      <c r="L144" s="17">
        <v>0.61</v>
      </c>
      <c r="M144" s="17">
        <f t="shared" si="6"/>
        <v>202.86</v>
      </c>
      <c r="N144" s="35">
        <f t="shared" si="7"/>
        <v>46045.176842347042</v>
      </c>
      <c r="O144" s="36">
        <f t="shared" si="8"/>
        <v>6.3542344042438914E-2</v>
      </c>
      <c r="P144" s="17"/>
      <c r="Q144" s="17"/>
      <c r="R144" s="17"/>
      <c r="S144" s="17"/>
    </row>
    <row r="145" spans="1:19" x14ac:dyDescent="0.25">
      <c r="A145" s="17">
        <v>140</v>
      </c>
      <c r="B145" s="17">
        <v>10119.719999999999</v>
      </c>
      <c r="C145" s="17">
        <v>132.49</v>
      </c>
      <c r="D145" s="17">
        <v>0.11</v>
      </c>
      <c r="E145" s="17">
        <v>366.26</v>
      </c>
      <c r="F145" s="17">
        <v>5987</v>
      </c>
      <c r="G145" s="17">
        <v>3304</v>
      </c>
      <c r="H145" s="17">
        <v>128.66</v>
      </c>
      <c r="I145" s="17">
        <v>48.66</v>
      </c>
      <c r="J145" s="17">
        <v>11.82</v>
      </c>
      <c r="K145" s="17">
        <v>0.08</v>
      </c>
      <c r="L145" s="17">
        <v>0.6</v>
      </c>
      <c r="M145" s="17">
        <f t="shared" si="6"/>
        <v>414.91999999999996</v>
      </c>
      <c r="N145" s="35">
        <f t="shared" si="7"/>
        <v>94178.570321535197</v>
      </c>
      <c r="O145" s="36">
        <f t="shared" si="8"/>
        <v>0.12996642704371855</v>
      </c>
      <c r="P145" s="17"/>
      <c r="Q145" s="17"/>
      <c r="R145" s="17"/>
      <c r="S145" s="17"/>
    </row>
    <row r="146" spans="1:19" x14ac:dyDescent="0.25">
      <c r="A146" s="17">
        <v>141</v>
      </c>
      <c r="B146" s="17">
        <v>4928.04</v>
      </c>
      <c r="C146" s="17">
        <v>166.91</v>
      </c>
      <c r="D146" s="17">
        <v>0.15</v>
      </c>
      <c r="E146" s="17">
        <v>182.89</v>
      </c>
      <c r="F146" s="17">
        <v>6222</v>
      </c>
      <c r="G146" s="17">
        <v>3316</v>
      </c>
      <c r="H146" s="17">
        <v>165.17</v>
      </c>
      <c r="I146" s="17">
        <v>48.95</v>
      </c>
      <c r="J146" s="17">
        <v>4.6500000000000004</v>
      </c>
      <c r="K146" s="17">
        <v>0.21</v>
      </c>
      <c r="L146" s="17">
        <v>0.65</v>
      </c>
      <c r="M146" s="17">
        <f t="shared" si="6"/>
        <v>231.83999999999997</v>
      </c>
      <c r="N146" s="35">
        <f t="shared" si="7"/>
        <v>52623.05924839661</v>
      </c>
      <c r="O146" s="36">
        <f t="shared" si="8"/>
        <v>7.261982176278732E-2</v>
      </c>
      <c r="P146" s="17"/>
      <c r="Q146" s="17"/>
      <c r="R146" s="17"/>
      <c r="S146" s="17"/>
    </row>
    <row r="147" spans="1:19" x14ac:dyDescent="0.25">
      <c r="A147" s="17">
        <v>142</v>
      </c>
      <c r="B147" s="17">
        <v>37497.72</v>
      </c>
      <c r="C147" s="17">
        <v>0.61</v>
      </c>
      <c r="D147" s="17">
        <v>0.05</v>
      </c>
      <c r="E147" s="17">
        <v>1199.5</v>
      </c>
      <c r="F147" s="17">
        <v>5773</v>
      </c>
      <c r="G147" s="17">
        <v>3480</v>
      </c>
      <c r="H147" s="17">
        <v>10.24</v>
      </c>
      <c r="I147" s="17">
        <v>214.42</v>
      </c>
      <c r="J147" s="17">
        <v>5.74</v>
      </c>
      <c r="K147" s="17">
        <v>0.17</v>
      </c>
      <c r="L147" s="17">
        <v>0.18</v>
      </c>
      <c r="M147" s="17">
        <f t="shared" si="6"/>
        <v>1413.92</v>
      </c>
      <c r="N147" s="35">
        <f t="shared" si="7"/>
        <v>320931.65947417589</v>
      </c>
      <c r="O147" s="36">
        <f t="shared" si="8"/>
        <v>0.44288569007436268</v>
      </c>
      <c r="P147" s="17"/>
      <c r="Q147" s="17"/>
      <c r="R147" s="17"/>
      <c r="S147" s="17"/>
    </row>
    <row r="148" spans="1:19" x14ac:dyDescent="0.25">
      <c r="A148" s="17">
        <v>143</v>
      </c>
      <c r="B148" s="17">
        <v>12492.48</v>
      </c>
      <c r="C148" s="17">
        <v>139.47999999999999</v>
      </c>
      <c r="D148" s="17">
        <v>0.12</v>
      </c>
      <c r="E148" s="17">
        <v>416.2</v>
      </c>
      <c r="F148" s="17">
        <v>5417</v>
      </c>
      <c r="G148" s="17">
        <v>3399</v>
      </c>
      <c r="H148" s="17">
        <v>141.34</v>
      </c>
      <c r="I148" s="17">
        <v>70.17</v>
      </c>
      <c r="J148" s="17">
        <v>10.029999999999999</v>
      </c>
      <c r="K148" s="17">
        <v>0.1</v>
      </c>
      <c r="L148" s="17">
        <v>0.49</v>
      </c>
      <c r="M148" s="17">
        <f t="shared" si="6"/>
        <v>486.37</v>
      </c>
      <c r="N148" s="35">
        <f t="shared" si="7"/>
        <v>110396.29626743728</v>
      </c>
      <c r="O148" s="36">
        <f t="shared" si="8"/>
        <v>0.15234688884906344</v>
      </c>
      <c r="P148" s="17"/>
      <c r="Q148" s="17"/>
      <c r="R148" s="17"/>
      <c r="S148" s="17"/>
    </row>
    <row r="149" spans="1:19" x14ac:dyDescent="0.25">
      <c r="A149" s="17">
        <v>144</v>
      </c>
      <c r="B149" s="17">
        <v>3745.04</v>
      </c>
      <c r="C149" s="17">
        <v>161.46</v>
      </c>
      <c r="D149" s="17">
        <v>0.48</v>
      </c>
      <c r="E149" s="17">
        <v>126.63</v>
      </c>
      <c r="F149" s="17">
        <v>3017</v>
      </c>
      <c r="G149" s="17">
        <v>3429</v>
      </c>
      <c r="H149" s="17">
        <v>160.82</v>
      </c>
      <c r="I149" s="17">
        <v>48.51</v>
      </c>
      <c r="J149" s="17">
        <v>3.11</v>
      </c>
      <c r="K149" s="17">
        <v>0.32</v>
      </c>
      <c r="L149" s="17">
        <v>0.76</v>
      </c>
      <c r="M149" s="17">
        <f t="shared" si="6"/>
        <v>175.14</v>
      </c>
      <c r="N149" s="35">
        <f t="shared" si="7"/>
        <v>39753.289323517005</v>
      </c>
      <c r="O149" s="36">
        <f t="shared" si="8"/>
        <v>5.4859539266453462E-2</v>
      </c>
      <c r="P149" s="17"/>
      <c r="Q149" s="17"/>
      <c r="R149" s="17"/>
      <c r="S149" s="17"/>
    </row>
    <row r="150" spans="1:19" x14ac:dyDescent="0.25">
      <c r="A150" s="17">
        <v>145</v>
      </c>
      <c r="B150" s="17">
        <v>34252.92</v>
      </c>
      <c r="C150" s="17">
        <v>130.41</v>
      </c>
      <c r="D150" s="17">
        <v>0.03</v>
      </c>
      <c r="E150" s="17">
        <v>948.13</v>
      </c>
      <c r="F150" s="17">
        <v>2450</v>
      </c>
      <c r="G150" s="17">
        <v>3425</v>
      </c>
      <c r="H150" s="17">
        <v>130.33000000000001</v>
      </c>
      <c r="I150" s="17">
        <v>352.16</v>
      </c>
      <c r="J150" s="17">
        <v>2.87</v>
      </c>
      <c r="K150" s="17">
        <v>0.35</v>
      </c>
      <c r="L150" s="17">
        <v>0.15</v>
      </c>
      <c r="M150" s="17">
        <f t="shared" si="6"/>
        <v>1300.29</v>
      </c>
      <c r="N150" s="35">
        <f t="shared" si="7"/>
        <v>295139.91420849564</v>
      </c>
      <c r="O150" s="36">
        <f t="shared" si="8"/>
        <v>0.40729308160772398</v>
      </c>
      <c r="P150" s="17"/>
      <c r="Q150" s="17"/>
      <c r="R150" s="17"/>
      <c r="S150" s="17"/>
    </row>
    <row r="151" spans="1:19" x14ac:dyDescent="0.25">
      <c r="A151" s="17">
        <v>146</v>
      </c>
      <c r="B151" s="17">
        <v>1994.2</v>
      </c>
      <c r="C151" s="17">
        <v>68.7</v>
      </c>
      <c r="D151" s="17">
        <v>0.62</v>
      </c>
      <c r="E151" s="17">
        <v>80.77</v>
      </c>
      <c r="F151" s="17">
        <v>3770</v>
      </c>
      <c r="G151" s="17">
        <v>3453</v>
      </c>
      <c r="H151" s="17">
        <v>56.82</v>
      </c>
      <c r="I151" s="17">
        <v>40.130000000000003</v>
      </c>
      <c r="J151" s="17">
        <v>2.41</v>
      </c>
      <c r="K151" s="17">
        <v>0.41</v>
      </c>
      <c r="L151" s="17">
        <v>0.84</v>
      </c>
      <c r="M151" s="17">
        <f t="shared" si="6"/>
        <v>120.9</v>
      </c>
      <c r="N151" s="35">
        <f t="shared" si="7"/>
        <v>27441.890368923185</v>
      </c>
      <c r="O151" s="36">
        <f t="shared" si="8"/>
        <v>3.7869808709113995E-2</v>
      </c>
      <c r="P151" s="17"/>
      <c r="Q151" s="17"/>
      <c r="R151" s="17"/>
      <c r="S151" s="17"/>
    </row>
    <row r="152" spans="1:19" x14ac:dyDescent="0.25">
      <c r="A152" s="17">
        <v>147</v>
      </c>
      <c r="B152" s="17">
        <v>10248.16</v>
      </c>
      <c r="C152" s="17">
        <v>39.32</v>
      </c>
      <c r="D152" s="17">
        <v>0.13</v>
      </c>
      <c r="E152" s="17">
        <v>339.56</v>
      </c>
      <c r="F152" s="17">
        <v>1271</v>
      </c>
      <c r="G152" s="17">
        <v>3519</v>
      </c>
      <c r="H152" s="17">
        <v>40.03</v>
      </c>
      <c r="I152" s="17">
        <v>46.28</v>
      </c>
      <c r="J152" s="17">
        <v>10.27</v>
      </c>
      <c r="K152" s="17">
        <v>0.1</v>
      </c>
      <c r="L152" s="17">
        <v>0.69</v>
      </c>
      <c r="M152" s="17">
        <f t="shared" si="6"/>
        <v>385.84000000000003</v>
      </c>
      <c r="N152" s="35">
        <f t="shared" si="7"/>
        <v>87577.989908563453</v>
      </c>
      <c r="O152" s="36">
        <f t="shared" si="8"/>
        <v>0.12085762607381756</v>
      </c>
      <c r="P152" s="17"/>
      <c r="Q152" s="17"/>
      <c r="R152" s="17"/>
      <c r="S152" s="17"/>
    </row>
    <row r="153" spans="1:19" x14ac:dyDescent="0.25">
      <c r="A153" s="17">
        <v>148</v>
      </c>
      <c r="B153" s="17">
        <v>27060.28</v>
      </c>
      <c r="C153" s="17">
        <v>81.91</v>
      </c>
      <c r="D153" s="17">
        <v>0.08</v>
      </c>
      <c r="E153" s="17">
        <v>674.72</v>
      </c>
      <c r="F153" s="17">
        <v>3932</v>
      </c>
      <c r="G153" s="17">
        <v>3703</v>
      </c>
      <c r="H153" s="17">
        <v>82.03</v>
      </c>
      <c r="I153" s="17">
        <v>112.55</v>
      </c>
      <c r="J153" s="17">
        <v>7.75</v>
      </c>
      <c r="K153" s="17">
        <v>0.13</v>
      </c>
      <c r="L153" s="17">
        <v>0.44</v>
      </c>
      <c r="M153" s="17">
        <f t="shared" si="6"/>
        <v>787.27</v>
      </c>
      <c r="N153" s="35">
        <f t="shared" si="7"/>
        <v>178694.59909629571</v>
      </c>
      <c r="O153" s="36">
        <f t="shared" si="8"/>
        <v>0.24659854675288806</v>
      </c>
      <c r="P153" s="17"/>
      <c r="Q153" s="17"/>
      <c r="R153" s="17"/>
      <c r="S153" s="17"/>
    </row>
    <row r="154" spans="1:19" x14ac:dyDescent="0.25">
      <c r="A154" s="17">
        <v>149</v>
      </c>
      <c r="B154" s="17">
        <v>5894.72</v>
      </c>
      <c r="C154" s="17">
        <v>72.930000000000007</v>
      </c>
      <c r="D154" s="17">
        <v>0.15</v>
      </c>
      <c r="E154" s="17">
        <v>264.26</v>
      </c>
      <c r="F154" s="17">
        <v>5929</v>
      </c>
      <c r="G154" s="17">
        <v>3552</v>
      </c>
      <c r="H154" s="17">
        <v>76.92</v>
      </c>
      <c r="I154" s="17">
        <v>52.74</v>
      </c>
      <c r="J154" s="17">
        <v>7.65</v>
      </c>
      <c r="K154" s="17">
        <v>0.13</v>
      </c>
      <c r="L154" s="17">
        <v>0.53</v>
      </c>
      <c r="M154" s="17">
        <f t="shared" si="6"/>
        <v>317</v>
      </c>
      <c r="N154" s="35">
        <f t="shared" si="7"/>
        <v>71952.681943330434</v>
      </c>
      <c r="O154" s="36">
        <f t="shared" si="8"/>
        <v>9.9294701081795986E-2</v>
      </c>
      <c r="P154" s="17"/>
      <c r="Q154" s="17"/>
      <c r="R154" s="17"/>
      <c r="S154" s="17"/>
    </row>
    <row r="155" spans="1:19" x14ac:dyDescent="0.25">
      <c r="A155" s="17">
        <v>150</v>
      </c>
      <c r="B155" s="17">
        <v>7172.36</v>
      </c>
      <c r="C155" s="17">
        <v>166.99</v>
      </c>
      <c r="D155" s="17">
        <v>0.14000000000000001</v>
      </c>
      <c r="E155" s="17">
        <v>300.35000000000002</v>
      </c>
      <c r="F155" s="17">
        <v>4865</v>
      </c>
      <c r="G155" s="17">
        <v>3513</v>
      </c>
      <c r="H155" s="17">
        <v>168.01</v>
      </c>
      <c r="I155" s="17">
        <v>57.01</v>
      </c>
      <c r="J155" s="17">
        <v>8.02</v>
      </c>
      <c r="K155" s="17">
        <v>0.12</v>
      </c>
      <c r="L155" s="17">
        <v>0.49</v>
      </c>
      <c r="M155" s="17">
        <f t="shared" si="6"/>
        <v>357.36</v>
      </c>
      <c r="N155" s="35">
        <f t="shared" si="7"/>
        <v>81113.597537124806</v>
      </c>
      <c r="O155" s="36">
        <f t="shared" si="8"/>
        <v>0.11193676460123222</v>
      </c>
      <c r="P155" s="17"/>
      <c r="Q155" s="17"/>
      <c r="R155" s="17"/>
      <c r="S155" s="17"/>
    </row>
    <row r="156" spans="1:19" x14ac:dyDescent="0.25">
      <c r="A156" s="17">
        <v>151</v>
      </c>
      <c r="B156" s="17">
        <v>3657.16</v>
      </c>
      <c r="C156" s="17">
        <v>110.97</v>
      </c>
      <c r="D156" s="17">
        <v>0.28000000000000003</v>
      </c>
      <c r="E156" s="17">
        <v>129.4</v>
      </c>
      <c r="F156" s="17">
        <v>1701</v>
      </c>
      <c r="G156" s="17">
        <v>3512</v>
      </c>
      <c r="H156" s="17">
        <v>112.44</v>
      </c>
      <c r="I156" s="17">
        <v>43.32</v>
      </c>
      <c r="J156" s="17">
        <v>3.87</v>
      </c>
      <c r="K156" s="17">
        <v>0.26</v>
      </c>
      <c r="L156" s="17">
        <v>0.77</v>
      </c>
      <c r="M156" s="17">
        <f t="shared" si="6"/>
        <v>172.72</v>
      </c>
      <c r="N156" s="35">
        <f t="shared" si="7"/>
        <v>39203.997556000097</v>
      </c>
      <c r="O156" s="36">
        <f t="shared" si="8"/>
        <v>5.4101516627280133E-2</v>
      </c>
      <c r="P156" s="17"/>
      <c r="Q156" s="17"/>
      <c r="R156" s="17"/>
      <c r="S156" s="17"/>
    </row>
    <row r="157" spans="1:19" x14ac:dyDescent="0.25">
      <c r="A157" s="17">
        <v>152</v>
      </c>
      <c r="B157" s="17">
        <v>16433.560000000001</v>
      </c>
      <c r="C157" s="17">
        <v>13.15</v>
      </c>
      <c r="D157" s="17">
        <v>0.12</v>
      </c>
      <c r="E157" s="17">
        <v>449.29</v>
      </c>
      <c r="F157" s="17">
        <v>5558</v>
      </c>
      <c r="G157" s="17">
        <v>3586</v>
      </c>
      <c r="H157" s="17">
        <v>10.33</v>
      </c>
      <c r="I157" s="17">
        <v>169.53</v>
      </c>
      <c r="J157" s="17">
        <v>3.06</v>
      </c>
      <c r="K157" s="17">
        <v>0.33</v>
      </c>
      <c r="L157" s="17">
        <v>0.3</v>
      </c>
      <c r="M157" s="17">
        <f t="shared" si="6"/>
        <v>618.82000000000005</v>
      </c>
      <c r="N157" s="35">
        <f t="shared" si="7"/>
        <v>140459.806435873</v>
      </c>
      <c r="O157" s="36">
        <f t="shared" si="8"/>
        <v>0.19383453288150473</v>
      </c>
      <c r="P157" s="17"/>
      <c r="Q157" s="17"/>
      <c r="R157" s="17"/>
      <c r="S157" s="17"/>
    </row>
    <row r="158" spans="1:19" x14ac:dyDescent="0.25">
      <c r="A158" s="17">
        <v>153</v>
      </c>
      <c r="B158" s="17">
        <v>27621.360000000001</v>
      </c>
      <c r="C158" s="17">
        <v>41.58</v>
      </c>
      <c r="D158" s="17">
        <v>0.06</v>
      </c>
      <c r="E158" s="17">
        <v>1191.6500000000001</v>
      </c>
      <c r="F158" s="17">
        <v>5860</v>
      </c>
      <c r="G158" s="17">
        <v>3828</v>
      </c>
      <c r="H158" s="17">
        <v>41.55</v>
      </c>
      <c r="I158" s="17">
        <v>64.66</v>
      </c>
      <c r="J158" s="17">
        <v>25.01</v>
      </c>
      <c r="K158" s="17">
        <v>0.04</v>
      </c>
      <c r="L158" s="17">
        <v>0.46</v>
      </c>
      <c r="M158" s="17">
        <f t="shared" si="6"/>
        <v>1256.3100000000002</v>
      </c>
      <c r="N158" s="35">
        <f t="shared" si="7"/>
        <v>285157.33076411817</v>
      </c>
      <c r="O158" s="36">
        <f t="shared" si="8"/>
        <v>0.39351711645448306</v>
      </c>
      <c r="P158" s="17"/>
      <c r="Q158" s="17"/>
      <c r="R158" s="17"/>
      <c r="S158" s="17"/>
    </row>
    <row r="159" spans="1:19" x14ac:dyDescent="0.25">
      <c r="A159" s="17">
        <v>154</v>
      </c>
      <c r="B159" s="17">
        <v>24944.400000000001</v>
      </c>
      <c r="C159" s="17">
        <v>156.07</v>
      </c>
      <c r="D159" s="17">
        <v>0.1</v>
      </c>
      <c r="E159" s="17">
        <v>660.81</v>
      </c>
      <c r="F159" s="17">
        <v>5025</v>
      </c>
      <c r="G159" s="17">
        <v>3532</v>
      </c>
      <c r="H159" s="17">
        <v>155.35</v>
      </c>
      <c r="I159" s="17">
        <v>123.57</v>
      </c>
      <c r="J159" s="17">
        <v>6.96</v>
      </c>
      <c r="K159" s="17">
        <v>0.14000000000000001</v>
      </c>
      <c r="L159" s="17">
        <v>0.42</v>
      </c>
      <c r="M159" s="17">
        <f t="shared" si="6"/>
        <v>784.37999999999988</v>
      </c>
      <c r="N159" s="35">
        <f t="shared" si="7"/>
        <v>178038.62669624452</v>
      </c>
      <c r="O159" s="36">
        <f t="shared" si="8"/>
        <v>0.24569330484081742</v>
      </c>
      <c r="P159" s="17"/>
      <c r="Q159" s="17"/>
      <c r="R159" s="17"/>
      <c r="S159" s="17"/>
    </row>
    <row r="160" spans="1:19" x14ac:dyDescent="0.25">
      <c r="A160" s="17">
        <v>155</v>
      </c>
      <c r="B160" s="17">
        <v>8125.52</v>
      </c>
      <c r="C160" s="17">
        <v>39.36</v>
      </c>
      <c r="D160" s="17">
        <v>0.17</v>
      </c>
      <c r="E160" s="17">
        <v>351</v>
      </c>
      <c r="F160" s="17">
        <v>5754</v>
      </c>
      <c r="G160" s="17">
        <v>3634</v>
      </c>
      <c r="H160" s="17">
        <v>36.869999999999997</v>
      </c>
      <c r="I160" s="17">
        <v>61.03</v>
      </c>
      <c r="J160" s="17">
        <v>7.19</v>
      </c>
      <c r="K160" s="17">
        <v>0.14000000000000001</v>
      </c>
      <c r="L160" s="17">
        <v>0.53</v>
      </c>
      <c r="M160" s="17">
        <f t="shared" si="6"/>
        <v>412.03</v>
      </c>
      <c r="N160" s="35">
        <f t="shared" si="7"/>
        <v>93522.597921484019</v>
      </c>
      <c r="O160" s="36">
        <f t="shared" si="8"/>
        <v>0.12906118513164794</v>
      </c>
      <c r="P160" s="17"/>
      <c r="Q160" s="17"/>
      <c r="R160" s="17"/>
      <c r="S160" s="17"/>
    </row>
    <row r="161" spans="1:19" x14ac:dyDescent="0.25">
      <c r="A161" s="17">
        <v>156</v>
      </c>
      <c r="B161" s="17">
        <v>6618.04</v>
      </c>
      <c r="C161" s="17">
        <v>113.95</v>
      </c>
      <c r="D161" s="17">
        <v>0.14000000000000001</v>
      </c>
      <c r="E161" s="17">
        <v>284.93</v>
      </c>
      <c r="F161" s="17">
        <v>1689</v>
      </c>
      <c r="G161" s="17">
        <v>3565</v>
      </c>
      <c r="H161" s="17">
        <v>115.4</v>
      </c>
      <c r="I161" s="17">
        <v>46.32</v>
      </c>
      <c r="J161" s="17">
        <v>9.18</v>
      </c>
      <c r="K161" s="17">
        <v>0.11</v>
      </c>
      <c r="L161" s="17">
        <v>0.59</v>
      </c>
      <c r="M161" s="17">
        <f t="shared" si="6"/>
        <v>331.25</v>
      </c>
      <c r="N161" s="35">
        <f t="shared" si="7"/>
        <v>75187.147929741972</v>
      </c>
      <c r="O161" s="36">
        <f t="shared" si="8"/>
        <v>0.10375826414304391</v>
      </c>
      <c r="P161" s="17"/>
      <c r="Q161" s="17"/>
      <c r="R161" s="17"/>
      <c r="S161" s="17"/>
    </row>
    <row r="162" spans="1:19" x14ac:dyDescent="0.25">
      <c r="A162" s="17">
        <v>157</v>
      </c>
      <c r="B162" s="17">
        <v>10058.879999999999</v>
      </c>
      <c r="C162" s="17">
        <v>112.62</v>
      </c>
      <c r="D162" s="17">
        <v>0.13</v>
      </c>
      <c r="E162" s="17">
        <v>400.07</v>
      </c>
      <c r="F162" s="17">
        <v>2121</v>
      </c>
      <c r="G162" s="17">
        <v>3568</v>
      </c>
      <c r="H162" s="17">
        <v>115.4</v>
      </c>
      <c r="I162" s="17">
        <v>94.79</v>
      </c>
      <c r="J162" s="17">
        <v>5.33</v>
      </c>
      <c r="K162" s="17">
        <v>0.19</v>
      </c>
      <c r="L162" s="17">
        <v>0.35</v>
      </c>
      <c r="M162" s="17">
        <f t="shared" si="6"/>
        <v>494.86</v>
      </c>
      <c r="N162" s="35">
        <f t="shared" si="7"/>
        <v>112323.35705513091</v>
      </c>
      <c r="O162" s="36">
        <f t="shared" si="8"/>
        <v>0.15500623273608063</v>
      </c>
      <c r="P162" s="17"/>
      <c r="Q162" s="17"/>
      <c r="R162" s="17"/>
      <c r="S162" s="17"/>
    </row>
    <row r="163" spans="1:19" x14ac:dyDescent="0.25">
      <c r="A163" s="17">
        <v>158</v>
      </c>
      <c r="B163" s="17">
        <v>4184.4399999999996</v>
      </c>
      <c r="C163" s="17">
        <v>59.62</v>
      </c>
      <c r="D163" s="17">
        <v>0.17</v>
      </c>
      <c r="E163" s="17">
        <v>240.92</v>
      </c>
      <c r="F163" s="17">
        <v>2984</v>
      </c>
      <c r="G163" s="17">
        <v>3657</v>
      </c>
      <c r="H163" s="17">
        <v>60.95</v>
      </c>
      <c r="I163" s="17">
        <v>30.59</v>
      </c>
      <c r="J163" s="17">
        <v>11.97</v>
      </c>
      <c r="K163" s="17">
        <v>0.08</v>
      </c>
      <c r="L163" s="17">
        <v>0.63</v>
      </c>
      <c r="M163" s="17">
        <f t="shared" si="6"/>
        <v>271.51</v>
      </c>
      <c r="N163" s="35">
        <f t="shared" si="7"/>
        <v>61627.358594427897</v>
      </c>
      <c r="O163" s="36">
        <f t="shared" si="8"/>
        <v>8.5045754860310491E-2</v>
      </c>
      <c r="P163" s="17"/>
      <c r="Q163" s="17"/>
      <c r="R163" s="17"/>
      <c r="S163" s="17"/>
    </row>
    <row r="164" spans="1:19" x14ac:dyDescent="0.25">
      <c r="A164" s="17">
        <v>159</v>
      </c>
      <c r="B164" s="17">
        <v>18008.64</v>
      </c>
      <c r="C164" s="17">
        <v>16.29</v>
      </c>
      <c r="D164" s="17">
        <v>0.06</v>
      </c>
      <c r="E164" s="17">
        <v>694.09</v>
      </c>
      <c r="F164" s="17">
        <v>1321</v>
      </c>
      <c r="G164" s="17">
        <v>3675</v>
      </c>
      <c r="H164" s="17">
        <v>17.21</v>
      </c>
      <c r="I164" s="17">
        <v>67.150000000000006</v>
      </c>
      <c r="J164" s="17">
        <v>14.77</v>
      </c>
      <c r="K164" s="17">
        <v>7.0000000000000007E-2</v>
      </c>
      <c r="L164" s="17">
        <v>0.49</v>
      </c>
      <c r="M164" s="17">
        <f t="shared" si="6"/>
        <v>761.24</v>
      </c>
      <c r="N164" s="35">
        <f t="shared" si="7"/>
        <v>172786.30789445064</v>
      </c>
      <c r="O164" s="36">
        <f t="shared" si="8"/>
        <v>0.23844510489434187</v>
      </c>
      <c r="P164" s="17"/>
      <c r="Q164" s="17"/>
      <c r="R164" s="17"/>
      <c r="S164" s="17"/>
    </row>
    <row r="165" spans="1:19" x14ac:dyDescent="0.25">
      <c r="A165" s="17">
        <v>160</v>
      </c>
      <c r="B165" s="17">
        <v>33063.160000000003</v>
      </c>
      <c r="C165" s="17">
        <v>21.36</v>
      </c>
      <c r="D165" s="17">
        <v>7.0000000000000007E-2</v>
      </c>
      <c r="E165" s="17">
        <v>655.65</v>
      </c>
      <c r="F165" s="17">
        <v>3510</v>
      </c>
      <c r="G165" s="17">
        <v>3784</v>
      </c>
      <c r="H165" s="17">
        <v>21.89</v>
      </c>
      <c r="I165" s="17">
        <v>341.77</v>
      </c>
      <c r="J165" s="17">
        <v>2.11</v>
      </c>
      <c r="K165" s="17">
        <v>0.47</v>
      </c>
      <c r="L165" s="17">
        <v>0.2</v>
      </c>
      <c r="M165" s="17">
        <f t="shared" si="6"/>
        <v>997.42</v>
      </c>
      <c r="N165" s="35">
        <f t="shared" si="7"/>
        <v>226394.46064327014</v>
      </c>
      <c r="O165" s="36">
        <f t="shared" si="8"/>
        <v>0.31242435568771276</v>
      </c>
      <c r="P165" s="17"/>
      <c r="Q165" s="17"/>
      <c r="R165" s="17"/>
      <c r="S165" s="17"/>
    </row>
    <row r="166" spans="1:19" x14ac:dyDescent="0.25">
      <c r="A166" s="17">
        <v>161</v>
      </c>
      <c r="B166" s="17">
        <v>20759.96</v>
      </c>
      <c r="C166" s="17">
        <v>98.13</v>
      </c>
      <c r="D166" s="17">
        <v>7.0000000000000007E-2</v>
      </c>
      <c r="E166" s="17">
        <v>811.7</v>
      </c>
      <c r="F166" s="17">
        <v>2973</v>
      </c>
      <c r="G166" s="17">
        <v>3638</v>
      </c>
      <c r="H166" s="17">
        <v>99.4</v>
      </c>
      <c r="I166" s="17">
        <v>125.45</v>
      </c>
      <c r="J166" s="17">
        <v>7.34</v>
      </c>
      <c r="K166" s="17">
        <v>0.14000000000000001</v>
      </c>
      <c r="L166" s="17">
        <v>0.3</v>
      </c>
      <c r="M166" s="17">
        <f t="shared" si="6"/>
        <v>937.15000000000009</v>
      </c>
      <c r="N166" s="35">
        <f t="shared" si="7"/>
        <v>212714.37187126852</v>
      </c>
      <c r="O166" s="36">
        <f t="shared" si="8"/>
        <v>0.29354583318235056</v>
      </c>
      <c r="P166" s="17"/>
      <c r="Q166" s="17"/>
      <c r="R166" s="17"/>
      <c r="S166" s="17"/>
    </row>
    <row r="167" spans="1:19" x14ac:dyDescent="0.25">
      <c r="A167" s="17">
        <v>162</v>
      </c>
      <c r="B167" s="17">
        <v>15216.76</v>
      </c>
      <c r="C167" s="17">
        <v>0.65</v>
      </c>
      <c r="D167" s="17">
        <v>0.1</v>
      </c>
      <c r="E167" s="17">
        <v>590.22</v>
      </c>
      <c r="F167" s="17">
        <v>5712</v>
      </c>
      <c r="G167" s="17">
        <v>3675</v>
      </c>
      <c r="H167" s="17">
        <v>179.5</v>
      </c>
      <c r="I167" s="17">
        <v>81.19</v>
      </c>
      <c r="J167" s="17">
        <v>9.4499999999999993</v>
      </c>
      <c r="K167" s="17">
        <v>0.11</v>
      </c>
      <c r="L167" s="17">
        <v>0.4</v>
      </c>
      <c r="M167" s="17">
        <f t="shared" si="6"/>
        <v>671.41000000000008</v>
      </c>
      <c r="N167" s="35">
        <f t="shared" si="7"/>
        <v>152396.68827625076</v>
      </c>
      <c r="O167" s="36">
        <f t="shared" si="8"/>
        <v>0.21030742982122602</v>
      </c>
      <c r="P167" s="17"/>
      <c r="Q167" s="17"/>
      <c r="R167" s="17"/>
      <c r="S167" s="17"/>
    </row>
    <row r="168" spans="1:19" x14ac:dyDescent="0.25">
      <c r="A168" s="17">
        <v>163</v>
      </c>
      <c r="B168" s="17">
        <v>4137.12</v>
      </c>
      <c r="C168" s="17">
        <v>56.05</v>
      </c>
      <c r="D168" s="17">
        <v>0.32</v>
      </c>
      <c r="E168" s="17">
        <v>175.96</v>
      </c>
      <c r="F168" s="17">
        <v>6257</v>
      </c>
      <c r="G168" s="17">
        <v>3732</v>
      </c>
      <c r="H168" s="17">
        <v>55.84</v>
      </c>
      <c r="I168" s="17">
        <v>39.5</v>
      </c>
      <c r="J168" s="17">
        <v>6.14</v>
      </c>
      <c r="K168" s="17">
        <v>0.16</v>
      </c>
      <c r="L168" s="17">
        <v>0.73</v>
      </c>
      <c r="M168" s="17">
        <f t="shared" si="6"/>
        <v>215.46</v>
      </c>
      <c r="N168" s="35">
        <f t="shared" si="7"/>
        <v>48905.125714542504</v>
      </c>
      <c r="O168" s="36">
        <f t="shared" si="8"/>
        <v>6.7489073486068654E-2</v>
      </c>
      <c r="P168" s="17"/>
      <c r="Q168" s="17"/>
      <c r="R168" s="17"/>
      <c r="S168" s="17"/>
    </row>
    <row r="169" spans="1:19" x14ac:dyDescent="0.25">
      <c r="A169" s="17">
        <v>164</v>
      </c>
      <c r="B169" s="17">
        <v>20962.759999999998</v>
      </c>
      <c r="C169" s="17">
        <v>167.16</v>
      </c>
      <c r="D169" s="17">
        <v>0.08</v>
      </c>
      <c r="E169" s="17">
        <v>720.77</v>
      </c>
      <c r="F169" s="17">
        <v>5525</v>
      </c>
      <c r="G169" s="17">
        <v>3726</v>
      </c>
      <c r="H169" s="17">
        <v>166.01</v>
      </c>
      <c r="I169" s="17">
        <v>140.97</v>
      </c>
      <c r="J169" s="17">
        <v>5.74</v>
      </c>
      <c r="K169" s="17">
        <v>0.17</v>
      </c>
      <c r="L169" s="17">
        <v>0.3</v>
      </c>
      <c r="M169" s="17">
        <f t="shared" si="6"/>
        <v>861.74</v>
      </c>
      <c r="N169" s="35">
        <f t="shared" si="7"/>
        <v>195597.80485124784</v>
      </c>
      <c r="O169" s="36">
        <f t="shared" si="8"/>
        <v>0.26992497069472199</v>
      </c>
      <c r="P169" s="17"/>
      <c r="Q169" s="17"/>
      <c r="R169" s="17"/>
      <c r="S169" s="17"/>
    </row>
    <row r="170" spans="1:19" x14ac:dyDescent="0.25">
      <c r="A170" s="17">
        <v>165</v>
      </c>
      <c r="B170" s="17">
        <v>25113.4</v>
      </c>
      <c r="C170" s="17">
        <v>5.31</v>
      </c>
      <c r="D170" s="17">
        <v>0.06</v>
      </c>
      <c r="E170" s="17">
        <v>869.66</v>
      </c>
      <c r="F170" s="17">
        <v>2002</v>
      </c>
      <c r="G170" s="17">
        <v>3754</v>
      </c>
      <c r="H170" s="17">
        <v>3.08</v>
      </c>
      <c r="I170" s="17">
        <v>90.93</v>
      </c>
      <c r="J170" s="17">
        <v>12.76</v>
      </c>
      <c r="K170" s="17">
        <v>0.08</v>
      </c>
      <c r="L170" s="17">
        <v>0.43</v>
      </c>
      <c r="M170" s="17">
        <f t="shared" si="6"/>
        <v>960.58999999999992</v>
      </c>
      <c r="N170" s="35">
        <f t="shared" si="7"/>
        <v>218034.78469382893</v>
      </c>
      <c r="O170" s="36">
        <f t="shared" si="8"/>
        <v>0.30088800287748391</v>
      </c>
      <c r="P170" s="17"/>
      <c r="Q170" s="17"/>
      <c r="R170" s="17"/>
      <c r="S170" s="17"/>
    </row>
    <row r="171" spans="1:19" x14ac:dyDescent="0.25">
      <c r="A171" s="17">
        <v>166</v>
      </c>
      <c r="B171" s="17">
        <v>12337</v>
      </c>
      <c r="C171" s="17">
        <v>160.4</v>
      </c>
      <c r="D171" s="17">
        <v>0.09</v>
      </c>
      <c r="E171" s="17">
        <v>504.05</v>
      </c>
      <c r="F171" s="17">
        <v>1724</v>
      </c>
      <c r="G171" s="17">
        <v>3844</v>
      </c>
      <c r="H171" s="17">
        <v>158.19999999999999</v>
      </c>
      <c r="I171" s="17">
        <v>74.09</v>
      </c>
      <c r="J171" s="17">
        <v>9.06</v>
      </c>
      <c r="K171" s="17">
        <v>0.11</v>
      </c>
      <c r="L171" s="17">
        <v>0.44</v>
      </c>
      <c r="M171" s="17">
        <f t="shared" si="6"/>
        <v>578.14</v>
      </c>
      <c r="N171" s="35">
        <f t="shared" si="7"/>
        <v>131226.25721992762</v>
      </c>
      <c r="O171" s="36">
        <f t="shared" si="8"/>
        <v>0.1810922349635001</v>
      </c>
      <c r="P171" s="17"/>
      <c r="Q171" s="17"/>
      <c r="R171" s="17"/>
      <c r="S171" s="17"/>
    </row>
    <row r="172" spans="1:19" x14ac:dyDescent="0.25">
      <c r="A172" s="17">
        <v>167</v>
      </c>
      <c r="B172" s="17">
        <v>11708.32</v>
      </c>
      <c r="C172" s="17">
        <v>116.79</v>
      </c>
      <c r="D172" s="17">
        <v>0.15</v>
      </c>
      <c r="E172" s="17">
        <v>389.7</v>
      </c>
      <c r="F172" s="17">
        <v>6652</v>
      </c>
      <c r="G172" s="17">
        <v>3868</v>
      </c>
      <c r="H172" s="17">
        <v>118.27</v>
      </c>
      <c r="I172" s="17">
        <v>57.74</v>
      </c>
      <c r="J172" s="17">
        <v>10.73</v>
      </c>
      <c r="K172" s="17">
        <v>0.09</v>
      </c>
      <c r="L172" s="17">
        <v>0.66</v>
      </c>
      <c r="M172" s="17">
        <f t="shared" si="6"/>
        <v>447.44</v>
      </c>
      <c r="N172" s="35">
        <f t="shared" si="7"/>
        <v>101559.96217263018</v>
      </c>
      <c r="O172" s="36">
        <f t="shared" si="8"/>
        <v>0.14015274779822964</v>
      </c>
      <c r="P172" s="17"/>
      <c r="Q172" s="17"/>
      <c r="R172" s="17"/>
      <c r="S172" s="17"/>
    </row>
    <row r="173" spans="1:19" x14ac:dyDescent="0.25">
      <c r="A173" s="17">
        <v>168</v>
      </c>
      <c r="B173" s="17">
        <v>13229.32</v>
      </c>
      <c r="C173" s="17">
        <v>127.25</v>
      </c>
      <c r="D173" s="17">
        <v>0.16</v>
      </c>
      <c r="E173" s="17">
        <v>392.25</v>
      </c>
      <c r="F173" s="17">
        <v>5404</v>
      </c>
      <c r="G173" s="17">
        <v>3896</v>
      </c>
      <c r="H173" s="17">
        <v>128.54</v>
      </c>
      <c r="I173" s="17">
        <v>60.89</v>
      </c>
      <c r="J173" s="17">
        <v>9.26</v>
      </c>
      <c r="K173" s="17">
        <v>0.11</v>
      </c>
      <c r="L173" s="17">
        <v>0.65</v>
      </c>
      <c r="M173" s="17">
        <f t="shared" si="6"/>
        <v>453.14</v>
      </c>
      <c r="N173" s="35">
        <f t="shared" si="7"/>
        <v>102853.74856719479</v>
      </c>
      <c r="O173" s="36">
        <f t="shared" si="8"/>
        <v>0.14193817302272882</v>
      </c>
      <c r="P173" s="17"/>
      <c r="Q173" s="17"/>
      <c r="R173" s="17"/>
      <c r="S173" s="17"/>
    </row>
    <row r="174" spans="1:19" x14ac:dyDescent="0.25">
      <c r="A174" s="17">
        <v>169</v>
      </c>
      <c r="B174" s="17">
        <v>9835.7999999999993</v>
      </c>
      <c r="C174" s="17">
        <v>130.02000000000001</v>
      </c>
      <c r="D174" s="17">
        <v>0.17</v>
      </c>
      <c r="E174" s="17">
        <v>311.05</v>
      </c>
      <c r="F174" s="17">
        <v>5184</v>
      </c>
      <c r="G174" s="17">
        <v>3923</v>
      </c>
      <c r="H174" s="17">
        <v>128.21</v>
      </c>
      <c r="I174" s="17">
        <v>58.13</v>
      </c>
      <c r="J174" s="17">
        <v>7.8</v>
      </c>
      <c r="K174" s="17">
        <v>0.13</v>
      </c>
      <c r="L174" s="17">
        <v>0.68</v>
      </c>
      <c r="M174" s="17">
        <f t="shared" si="6"/>
        <v>369.18</v>
      </c>
      <c r="N174" s="35">
        <f t="shared" si="7"/>
        <v>83796.501955327214</v>
      </c>
      <c r="O174" s="36">
        <f t="shared" si="8"/>
        <v>0.11563917269835154</v>
      </c>
      <c r="P174" s="17"/>
      <c r="Q174" s="17"/>
      <c r="R174" s="17"/>
      <c r="S174" s="17"/>
    </row>
    <row r="175" spans="1:19" x14ac:dyDescent="0.25">
      <c r="A175" s="17">
        <v>170</v>
      </c>
      <c r="B175" s="17">
        <v>8490.56</v>
      </c>
      <c r="C175" s="17">
        <v>137.22999999999999</v>
      </c>
      <c r="D175" s="17">
        <v>0.11</v>
      </c>
      <c r="E175" s="17">
        <v>279.67</v>
      </c>
      <c r="F175" s="17">
        <v>2487</v>
      </c>
      <c r="G175" s="17">
        <v>3952</v>
      </c>
      <c r="H175" s="17">
        <v>137.26</v>
      </c>
      <c r="I175" s="17">
        <v>55.15</v>
      </c>
      <c r="J175" s="17">
        <v>7.63</v>
      </c>
      <c r="K175" s="17">
        <v>0.13</v>
      </c>
      <c r="L175" s="17">
        <v>0.65</v>
      </c>
      <c r="M175" s="17">
        <f t="shared" si="6"/>
        <v>334.82</v>
      </c>
      <c r="N175" s="35">
        <f t="shared" si="7"/>
        <v>75997.466776864021</v>
      </c>
      <c r="O175" s="36">
        <f t="shared" si="8"/>
        <v>0.10487650415207234</v>
      </c>
      <c r="P175" s="17"/>
      <c r="Q175" s="17"/>
      <c r="R175" s="17"/>
      <c r="S175" s="17"/>
    </row>
    <row r="176" spans="1:19" x14ac:dyDescent="0.25">
      <c r="A176" s="17">
        <v>171</v>
      </c>
      <c r="B176" s="17">
        <v>7821.32</v>
      </c>
      <c r="C176" s="17">
        <v>72.5</v>
      </c>
      <c r="D176" s="17">
        <v>0.16</v>
      </c>
      <c r="E176" s="17">
        <v>350.26</v>
      </c>
      <c r="F176" s="17">
        <v>2264</v>
      </c>
      <c r="G176" s="17">
        <v>4107</v>
      </c>
      <c r="H176" s="17">
        <v>71.83</v>
      </c>
      <c r="I176" s="17">
        <v>26.1</v>
      </c>
      <c r="J176" s="17">
        <v>15.11</v>
      </c>
      <c r="K176" s="17">
        <v>7.0000000000000007E-2</v>
      </c>
      <c r="L176" s="17">
        <v>0.88</v>
      </c>
      <c r="M176" s="17">
        <f t="shared" si="6"/>
        <v>376.36</v>
      </c>
      <c r="N176" s="35">
        <f t="shared" si="7"/>
        <v>85426.218852340186</v>
      </c>
      <c r="O176" s="36">
        <f t="shared" si="8"/>
        <v>0.11788818201622944</v>
      </c>
      <c r="P176" s="17"/>
      <c r="Q176" s="17"/>
      <c r="R176" s="17"/>
      <c r="S176" s="17"/>
    </row>
    <row r="177" spans="1:19" x14ac:dyDescent="0.25">
      <c r="A177" s="17">
        <v>172</v>
      </c>
      <c r="B177" s="17">
        <v>8754.2000000000007</v>
      </c>
      <c r="C177" s="17">
        <v>124.59</v>
      </c>
      <c r="D177" s="17">
        <v>0.15</v>
      </c>
      <c r="E177" s="17">
        <v>387.26</v>
      </c>
      <c r="F177" s="17">
        <v>5784</v>
      </c>
      <c r="G177" s="17">
        <v>3999</v>
      </c>
      <c r="H177" s="17">
        <v>124.33</v>
      </c>
      <c r="I177" s="17">
        <v>28.78</v>
      </c>
      <c r="J177" s="17">
        <v>16.420000000000002</v>
      </c>
      <c r="K177" s="17">
        <v>0.06</v>
      </c>
      <c r="L177" s="17">
        <v>0.83</v>
      </c>
      <c r="M177" s="17">
        <f t="shared" si="6"/>
        <v>416.03999999999996</v>
      </c>
      <c r="N177" s="35">
        <f t="shared" si="7"/>
        <v>94432.787999063687</v>
      </c>
      <c r="O177" s="36">
        <f t="shared" si="8"/>
        <v>0.13031724743870787</v>
      </c>
      <c r="P177" s="17"/>
      <c r="Q177" s="17"/>
      <c r="R177" s="17"/>
      <c r="S177" s="17"/>
    </row>
    <row r="178" spans="1:19" x14ac:dyDescent="0.25">
      <c r="A178" s="17">
        <v>173</v>
      </c>
      <c r="B178" s="17">
        <v>40080.04</v>
      </c>
      <c r="C178" s="17">
        <v>166.28</v>
      </c>
      <c r="D178" s="17">
        <v>0.05</v>
      </c>
      <c r="E178" s="17">
        <v>1025.03</v>
      </c>
      <c r="F178" s="17">
        <v>2379</v>
      </c>
      <c r="G178" s="17">
        <v>4002</v>
      </c>
      <c r="H178" s="17">
        <v>157.79</v>
      </c>
      <c r="I178" s="17">
        <v>350.41</v>
      </c>
      <c r="J178" s="17">
        <v>3.27</v>
      </c>
      <c r="K178" s="17">
        <v>0.31</v>
      </c>
      <c r="L178" s="17">
        <v>0.18</v>
      </c>
      <c r="M178" s="17">
        <f t="shared" si="6"/>
        <v>1375.44</v>
      </c>
      <c r="N178" s="35">
        <f t="shared" si="7"/>
        <v>312197.46641051862</v>
      </c>
      <c r="O178" s="36">
        <f t="shared" si="8"/>
        <v>0.43083250364651565</v>
      </c>
      <c r="P178" s="17"/>
      <c r="Q178" s="17"/>
      <c r="R178" s="17"/>
      <c r="S178" s="17"/>
    </row>
    <row r="179" spans="1:19" x14ac:dyDescent="0.25">
      <c r="A179" s="17">
        <v>174</v>
      </c>
      <c r="B179" s="17">
        <v>31440.76</v>
      </c>
      <c r="C179" s="17">
        <v>102.89</v>
      </c>
      <c r="D179" s="17">
        <v>0.06</v>
      </c>
      <c r="E179" s="17">
        <v>850.72</v>
      </c>
      <c r="F179" s="17">
        <v>5133</v>
      </c>
      <c r="G179" s="17">
        <v>4022</v>
      </c>
      <c r="H179" s="17">
        <v>106.33</v>
      </c>
      <c r="I179" s="17">
        <v>136.15</v>
      </c>
      <c r="J179" s="17">
        <v>8.7200000000000006</v>
      </c>
      <c r="K179" s="17">
        <v>0.11</v>
      </c>
      <c r="L179" s="17">
        <v>0.37</v>
      </c>
      <c r="M179" s="17">
        <f t="shared" si="6"/>
        <v>986.87</v>
      </c>
      <c r="N179" s="35">
        <f t="shared" si="7"/>
        <v>223999.82091297949</v>
      </c>
      <c r="O179" s="36">
        <f t="shared" si="8"/>
        <v>0.30911975285991167</v>
      </c>
      <c r="P179" s="17"/>
      <c r="Q179" s="17"/>
      <c r="R179" s="17"/>
      <c r="S179" s="17"/>
    </row>
    <row r="180" spans="1:19" x14ac:dyDescent="0.25">
      <c r="A180" s="17">
        <v>175</v>
      </c>
      <c r="B180" s="17">
        <v>18894.2</v>
      </c>
      <c r="C180" s="17">
        <v>146.84</v>
      </c>
      <c r="D180" s="17">
        <v>7.0000000000000007E-2</v>
      </c>
      <c r="E180" s="17">
        <v>675.22</v>
      </c>
      <c r="F180" s="17">
        <v>3928</v>
      </c>
      <c r="G180" s="17">
        <v>4024</v>
      </c>
      <c r="H180" s="17">
        <v>147.9</v>
      </c>
      <c r="I180" s="17">
        <v>115.58</v>
      </c>
      <c r="J180" s="17">
        <v>7.21</v>
      </c>
      <c r="K180" s="17">
        <v>0.14000000000000001</v>
      </c>
      <c r="L180" s="17">
        <v>0.34</v>
      </c>
      <c r="M180" s="17">
        <f t="shared" si="6"/>
        <v>790.80000000000007</v>
      </c>
      <c r="N180" s="35">
        <f t="shared" si="7"/>
        <v>179495.83874064891</v>
      </c>
      <c r="O180" s="36">
        <f t="shared" si="8"/>
        <v>0.24770425746209548</v>
      </c>
      <c r="P180" s="17"/>
      <c r="Q180" s="17"/>
      <c r="R180" s="17"/>
      <c r="S180" s="17"/>
    </row>
    <row r="181" spans="1:19" x14ac:dyDescent="0.25">
      <c r="A181" s="17">
        <v>176</v>
      </c>
      <c r="B181" s="17">
        <v>1656.2</v>
      </c>
      <c r="C181" s="17">
        <v>142.33000000000001</v>
      </c>
      <c r="D181" s="17">
        <v>0.53</v>
      </c>
      <c r="E181" s="17">
        <v>85.29</v>
      </c>
      <c r="F181" s="17">
        <v>5573</v>
      </c>
      <c r="G181" s="17">
        <v>4034</v>
      </c>
      <c r="H181" s="17">
        <v>142.43</v>
      </c>
      <c r="I181" s="17">
        <v>27.36</v>
      </c>
      <c r="J181" s="17">
        <v>3.62</v>
      </c>
      <c r="K181" s="17">
        <v>0.28000000000000003</v>
      </c>
      <c r="L181" s="17">
        <v>0.84</v>
      </c>
      <c r="M181" s="17">
        <f t="shared" si="6"/>
        <v>112.65</v>
      </c>
      <c r="N181" s="35">
        <f t="shared" si="7"/>
        <v>25569.304797842819</v>
      </c>
      <c r="O181" s="36">
        <f t="shared" si="8"/>
        <v>3.5285640621023087E-2</v>
      </c>
      <c r="P181" s="17"/>
      <c r="Q181" s="17"/>
      <c r="R181" s="17"/>
      <c r="S181" s="17"/>
    </row>
    <row r="182" spans="1:19" x14ac:dyDescent="0.25">
      <c r="A182" s="17">
        <v>177</v>
      </c>
      <c r="B182" s="17">
        <v>12242.36</v>
      </c>
      <c r="C182" s="17">
        <v>146.97999999999999</v>
      </c>
      <c r="D182" s="17">
        <v>0.11</v>
      </c>
      <c r="E182" s="17">
        <v>499.75</v>
      </c>
      <c r="F182" s="17">
        <v>5752</v>
      </c>
      <c r="G182" s="17">
        <v>4079</v>
      </c>
      <c r="H182" s="17">
        <v>145.81</v>
      </c>
      <c r="I182" s="17">
        <v>113.85</v>
      </c>
      <c r="J182" s="17">
        <v>5.0599999999999996</v>
      </c>
      <c r="K182" s="17">
        <v>0.2</v>
      </c>
      <c r="L182" s="17">
        <v>0.31</v>
      </c>
      <c r="M182" s="17">
        <f t="shared" si="6"/>
        <v>613.6</v>
      </c>
      <c r="N182" s="35">
        <f t="shared" si="7"/>
        <v>139274.97047453487</v>
      </c>
      <c r="O182" s="36">
        <f t="shared" si="8"/>
        <v>0.19219945925485812</v>
      </c>
      <c r="P182" s="17"/>
      <c r="Q182" s="17"/>
      <c r="R182" s="17"/>
      <c r="S182" s="17"/>
    </row>
    <row r="183" spans="1:19" x14ac:dyDescent="0.25">
      <c r="A183" s="17">
        <v>178</v>
      </c>
      <c r="B183" s="17">
        <v>10626.72</v>
      </c>
      <c r="C183" s="17">
        <v>114.1</v>
      </c>
      <c r="D183" s="17">
        <v>0.17</v>
      </c>
      <c r="E183" s="17">
        <v>333.71</v>
      </c>
      <c r="F183" s="17">
        <v>1671</v>
      </c>
      <c r="G183" s="17">
        <v>4097</v>
      </c>
      <c r="H183" s="17">
        <v>116.37</v>
      </c>
      <c r="I183" s="17">
        <v>92.94</v>
      </c>
      <c r="J183" s="17">
        <v>4.49</v>
      </c>
      <c r="K183" s="17">
        <v>0.22</v>
      </c>
      <c r="L183" s="17">
        <v>0.49</v>
      </c>
      <c r="M183" s="17">
        <f t="shared" si="6"/>
        <v>426.65</v>
      </c>
      <c r="N183" s="35">
        <f t="shared" si="7"/>
        <v>96841.046533507659</v>
      </c>
      <c r="O183" s="36">
        <f t="shared" si="8"/>
        <v>0.13364064421624056</v>
      </c>
      <c r="P183" s="17"/>
      <c r="Q183" s="17"/>
      <c r="R183" s="17"/>
      <c r="S183" s="17"/>
    </row>
    <row r="184" spans="1:19" x14ac:dyDescent="0.25">
      <c r="A184" s="17">
        <v>179</v>
      </c>
      <c r="B184" s="17">
        <v>4441.32</v>
      </c>
      <c r="C184" s="17">
        <v>130.44999999999999</v>
      </c>
      <c r="D184" s="17">
        <v>0.27</v>
      </c>
      <c r="E184" s="17">
        <v>167.8</v>
      </c>
      <c r="F184" s="17">
        <v>4469</v>
      </c>
      <c r="G184" s="17">
        <v>4110</v>
      </c>
      <c r="H184" s="17">
        <v>130.6</v>
      </c>
      <c r="I184" s="17">
        <v>47.97</v>
      </c>
      <c r="J184" s="17">
        <v>5.82</v>
      </c>
      <c r="K184" s="17">
        <v>0.17</v>
      </c>
      <c r="L184" s="17">
        <v>0.67</v>
      </c>
      <c r="M184" s="17">
        <f t="shared" si="6"/>
        <v>215.77</v>
      </c>
      <c r="N184" s="35">
        <f t="shared" si="7"/>
        <v>48975.489536001282</v>
      </c>
      <c r="O184" s="36">
        <f t="shared" si="8"/>
        <v>6.7586175559681758E-2</v>
      </c>
      <c r="P184" s="17"/>
      <c r="Q184" s="17"/>
      <c r="R184" s="17"/>
      <c r="S184" s="17"/>
    </row>
    <row r="185" spans="1:19" x14ac:dyDescent="0.25">
      <c r="A185" s="17">
        <v>180</v>
      </c>
      <c r="B185" s="17">
        <v>11350.04</v>
      </c>
      <c r="C185" s="17">
        <v>112.81</v>
      </c>
      <c r="D185" s="17">
        <v>0.12</v>
      </c>
      <c r="E185" s="17">
        <v>472.84</v>
      </c>
      <c r="F185" s="17">
        <v>2245</v>
      </c>
      <c r="G185" s="17">
        <v>4141</v>
      </c>
      <c r="H185" s="17">
        <v>113.32</v>
      </c>
      <c r="I185" s="17">
        <v>101.05</v>
      </c>
      <c r="J185" s="17">
        <v>5.4</v>
      </c>
      <c r="K185" s="17">
        <v>0.19</v>
      </c>
      <c r="L185" s="17">
        <v>0.33</v>
      </c>
      <c r="M185" s="17">
        <f t="shared" si="6"/>
        <v>573.89</v>
      </c>
      <c r="N185" s="35">
        <f t="shared" si="7"/>
        <v>130261.5919257347</v>
      </c>
      <c r="O185" s="36">
        <f t="shared" si="8"/>
        <v>0.17976099685751387</v>
      </c>
      <c r="P185" s="17"/>
      <c r="Q185" s="17"/>
      <c r="R185" s="17"/>
      <c r="S185" s="17"/>
    </row>
    <row r="186" spans="1:19" x14ac:dyDescent="0.25">
      <c r="A186" s="17">
        <v>181</v>
      </c>
      <c r="B186" s="17">
        <v>19462.04</v>
      </c>
      <c r="C186" s="17">
        <v>176.37</v>
      </c>
      <c r="D186" s="17">
        <v>0.09</v>
      </c>
      <c r="E186" s="17">
        <v>561.17999999999995</v>
      </c>
      <c r="F186" s="17">
        <v>1198</v>
      </c>
      <c r="G186" s="17">
        <v>4194</v>
      </c>
      <c r="H186" s="17">
        <v>174.95</v>
      </c>
      <c r="I186" s="17">
        <v>168.31</v>
      </c>
      <c r="J186" s="17">
        <v>3.68</v>
      </c>
      <c r="K186" s="17">
        <v>0.27</v>
      </c>
      <c r="L186" s="17">
        <v>0.28999999999999998</v>
      </c>
      <c r="M186" s="17">
        <f t="shared" si="6"/>
        <v>729.49</v>
      </c>
      <c r="N186" s="35">
        <f t="shared" si="7"/>
        <v>165579.6906966565</v>
      </c>
      <c r="O186" s="36">
        <f t="shared" si="8"/>
        <v>0.22849997316138596</v>
      </c>
      <c r="P186" s="17"/>
      <c r="Q186" s="17"/>
      <c r="R186" s="17"/>
      <c r="S186" s="17"/>
    </row>
    <row r="187" spans="1:19" x14ac:dyDescent="0.25">
      <c r="A187" s="17">
        <v>182</v>
      </c>
      <c r="B187" s="17">
        <v>22078.16</v>
      </c>
      <c r="C187" s="17">
        <v>18.11</v>
      </c>
      <c r="D187" s="17">
        <v>7.0000000000000007E-2</v>
      </c>
      <c r="E187" s="17">
        <v>687.04</v>
      </c>
      <c r="F187" s="17">
        <v>5911</v>
      </c>
      <c r="G187" s="17">
        <v>4275</v>
      </c>
      <c r="H187" s="17">
        <v>22</v>
      </c>
      <c r="I187" s="17">
        <v>190.23</v>
      </c>
      <c r="J187" s="17">
        <v>4.08</v>
      </c>
      <c r="K187" s="17">
        <v>0.25</v>
      </c>
      <c r="L187" s="17">
        <v>0.24</v>
      </c>
      <c r="M187" s="17">
        <f t="shared" si="6"/>
        <v>877.27</v>
      </c>
      <c r="N187" s="35">
        <f t="shared" si="7"/>
        <v>199122.80532626336</v>
      </c>
      <c r="O187" s="36">
        <f t="shared" si="8"/>
        <v>0.2747894713502434</v>
      </c>
      <c r="P187" s="17"/>
      <c r="Q187" s="17"/>
      <c r="R187" s="17"/>
      <c r="S187" s="17"/>
    </row>
    <row r="188" spans="1:19" x14ac:dyDescent="0.25">
      <c r="A188" s="17">
        <v>183</v>
      </c>
      <c r="B188" s="17">
        <v>10112.959999999999</v>
      </c>
      <c r="C188" s="17">
        <v>122.84</v>
      </c>
      <c r="D188" s="17">
        <v>0.1</v>
      </c>
      <c r="E188" s="17">
        <v>406.8</v>
      </c>
      <c r="F188" s="17">
        <v>963</v>
      </c>
      <c r="G188" s="17">
        <v>4160</v>
      </c>
      <c r="H188" s="17">
        <v>122.47</v>
      </c>
      <c r="I188" s="17">
        <v>49.15</v>
      </c>
      <c r="J188" s="17">
        <v>12.86</v>
      </c>
      <c r="K188" s="17">
        <v>0.08</v>
      </c>
      <c r="L188" s="17">
        <v>0.56999999999999995</v>
      </c>
      <c r="M188" s="17">
        <f t="shared" si="6"/>
        <v>455.95</v>
      </c>
      <c r="N188" s="35">
        <f t="shared" si="7"/>
        <v>103491.56256170823</v>
      </c>
      <c r="O188" s="36">
        <f t="shared" si="8"/>
        <v>0.14281835633515735</v>
      </c>
      <c r="P188" s="17"/>
      <c r="Q188" s="17"/>
      <c r="R188" s="17"/>
      <c r="S188" s="17"/>
    </row>
    <row r="189" spans="1:19" x14ac:dyDescent="0.25">
      <c r="A189" s="17">
        <v>184</v>
      </c>
      <c r="B189" s="17">
        <v>25491.96</v>
      </c>
      <c r="C189" s="17">
        <v>157.05000000000001</v>
      </c>
      <c r="D189" s="17">
        <v>0.09</v>
      </c>
      <c r="E189" s="17">
        <v>668.81</v>
      </c>
      <c r="F189" s="17">
        <v>3291</v>
      </c>
      <c r="G189" s="17">
        <v>4231</v>
      </c>
      <c r="H189" s="17">
        <v>157.12</v>
      </c>
      <c r="I189" s="17">
        <v>106.42</v>
      </c>
      <c r="J189" s="17">
        <v>8.02</v>
      </c>
      <c r="K189" s="17">
        <v>0.12</v>
      </c>
      <c r="L189" s="17">
        <v>0.5</v>
      </c>
      <c r="M189" s="17">
        <f t="shared" si="6"/>
        <v>775.2299999999999</v>
      </c>
      <c r="N189" s="35">
        <f t="shared" si="7"/>
        <v>175961.75906286447</v>
      </c>
      <c r="O189" s="36">
        <f t="shared" si="8"/>
        <v>0.24282722750675295</v>
      </c>
      <c r="P189" s="17"/>
      <c r="Q189" s="17"/>
      <c r="R189" s="17"/>
      <c r="S189" s="17"/>
    </row>
    <row r="190" spans="1:19" x14ac:dyDescent="0.25">
      <c r="A190" s="17">
        <v>185</v>
      </c>
      <c r="B190" s="17">
        <v>20604.48</v>
      </c>
      <c r="C190" s="17">
        <v>134.56</v>
      </c>
      <c r="D190" s="17">
        <v>7.0000000000000007E-2</v>
      </c>
      <c r="E190" s="17">
        <v>851.79</v>
      </c>
      <c r="F190" s="17">
        <v>3558</v>
      </c>
      <c r="G190" s="17">
        <v>4236</v>
      </c>
      <c r="H190" s="17">
        <v>132.9</v>
      </c>
      <c r="I190" s="17">
        <v>157.80000000000001</v>
      </c>
      <c r="J190" s="17">
        <v>5.86</v>
      </c>
      <c r="K190" s="17">
        <v>0.17</v>
      </c>
      <c r="L190" s="17">
        <v>0.23</v>
      </c>
      <c r="M190" s="17">
        <f t="shared" si="6"/>
        <v>1009.5899999999999</v>
      </c>
      <c r="N190" s="35">
        <f t="shared" si="7"/>
        <v>229156.80808570021</v>
      </c>
      <c r="O190" s="36">
        <f t="shared" si="8"/>
        <v>0.31623639515826629</v>
      </c>
      <c r="P190" s="17"/>
      <c r="Q190" s="17"/>
      <c r="R190" s="17"/>
      <c r="S190" s="17"/>
    </row>
    <row r="191" spans="1:19" x14ac:dyDescent="0.25">
      <c r="A191" s="17">
        <v>186</v>
      </c>
      <c r="B191" s="17">
        <v>9869.6</v>
      </c>
      <c r="C191" s="17">
        <v>131.18</v>
      </c>
      <c r="D191" s="17">
        <v>0.14000000000000001</v>
      </c>
      <c r="E191" s="17">
        <v>423.87</v>
      </c>
      <c r="F191" s="17">
        <v>4040</v>
      </c>
      <c r="G191" s="17">
        <v>4239</v>
      </c>
      <c r="H191" s="17">
        <v>131.02000000000001</v>
      </c>
      <c r="I191" s="17">
        <v>62.8</v>
      </c>
      <c r="J191" s="17">
        <v>8.73</v>
      </c>
      <c r="K191" s="17">
        <v>0.11</v>
      </c>
      <c r="L191" s="17">
        <v>0.5</v>
      </c>
      <c r="M191" s="17">
        <f t="shared" si="6"/>
        <v>486.67</v>
      </c>
      <c r="N191" s="35">
        <f t="shared" si="7"/>
        <v>110464.39028820385</v>
      </c>
      <c r="O191" s="36">
        <f t="shared" si="8"/>
        <v>0.1524408585977213</v>
      </c>
      <c r="P191" s="17"/>
      <c r="Q191" s="17"/>
      <c r="R191" s="17"/>
      <c r="S191" s="17"/>
    </row>
    <row r="192" spans="1:19" x14ac:dyDescent="0.25">
      <c r="A192" s="17">
        <v>187</v>
      </c>
      <c r="B192" s="17">
        <v>17244.759999999998</v>
      </c>
      <c r="C192" s="17">
        <v>110.22</v>
      </c>
      <c r="D192" s="17">
        <v>0.09</v>
      </c>
      <c r="E192" s="17">
        <v>508.25</v>
      </c>
      <c r="F192" s="17">
        <v>3809</v>
      </c>
      <c r="G192" s="17">
        <v>4242</v>
      </c>
      <c r="H192" s="17">
        <v>109.73</v>
      </c>
      <c r="I192" s="17">
        <v>99.77</v>
      </c>
      <c r="J192" s="17">
        <v>7.4</v>
      </c>
      <c r="K192" s="17">
        <v>0.14000000000000001</v>
      </c>
      <c r="L192" s="17">
        <v>0.44</v>
      </c>
      <c r="M192" s="17">
        <f t="shared" si="6"/>
        <v>608.02</v>
      </c>
      <c r="N192" s="35">
        <f t="shared" si="7"/>
        <v>138008.42168827687</v>
      </c>
      <c r="O192" s="36">
        <f t="shared" si="8"/>
        <v>0.19045162192982207</v>
      </c>
      <c r="P192" s="17"/>
      <c r="Q192" s="17"/>
      <c r="R192" s="17"/>
      <c r="S192" s="17"/>
    </row>
    <row r="193" spans="1:19" x14ac:dyDescent="0.25">
      <c r="A193" s="17">
        <v>188</v>
      </c>
      <c r="B193" s="17">
        <v>35334.519999999997</v>
      </c>
      <c r="C193" s="17">
        <v>11.51</v>
      </c>
      <c r="D193" s="17">
        <v>0.04</v>
      </c>
      <c r="E193" s="17">
        <v>1094.08</v>
      </c>
      <c r="F193" s="17">
        <v>2289</v>
      </c>
      <c r="G193" s="17">
        <v>4433</v>
      </c>
      <c r="H193" s="17">
        <v>21.32</v>
      </c>
      <c r="I193" s="17">
        <v>198.34</v>
      </c>
      <c r="J193" s="17">
        <v>6.58</v>
      </c>
      <c r="K193" s="17">
        <v>0.15</v>
      </c>
      <c r="L193" s="17">
        <v>0.23</v>
      </c>
      <c r="M193" s="17">
        <f t="shared" si="6"/>
        <v>1292.4199999999998</v>
      </c>
      <c r="N193" s="35">
        <f t="shared" si="7"/>
        <v>293353.58106371958</v>
      </c>
      <c r="O193" s="36">
        <f t="shared" si="8"/>
        <v>0.40482794186793297</v>
      </c>
      <c r="P193" s="17"/>
      <c r="Q193" s="17"/>
      <c r="R193" s="17"/>
      <c r="S193" s="17"/>
    </row>
    <row r="194" spans="1:19" x14ac:dyDescent="0.25">
      <c r="A194" s="17">
        <v>189</v>
      </c>
      <c r="B194" s="17">
        <v>35462.959999999999</v>
      </c>
      <c r="C194" s="17">
        <v>90.7</v>
      </c>
      <c r="D194" s="17">
        <v>0.06</v>
      </c>
      <c r="E194" s="17">
        <v>702.18</v>
      </c>
      <c r="F194" s="17">
        <v>2732</v>
      </c>
      <c r="G194" s="17">
        <v>4297</v>
      </c>
      <c r="H194" s="17">
        <v>95.1</v>
      </c>
      <c r="I194" s="17">
        <v>360.52</v>
      </c>
      <c r="J194" s="17">
        <v>1.99</v>
      </c>
      <c r="K194" s="17">
        <v>0.5</v>
      </c>
      <c r="L194" s="17">
        <v>0.2</v>
      </c>
      <c r="M194" s="17">
        <f t="shared" si="6"/>
        <v>1062.6999999999998</v>
      </c>
      <c r="N194" s="35">
        <f t="shared" si="7"/>
        <v>241211.7195620733</v>
      </c>
      <c r="O194" s="36">
        <f t="shared" si="8"/>
        <v>0.33287217299566113</v>
      </c>
      <c r="P194" s="17"/>
      <c r="Q194" s="17"/>
      <c r="R194" s="17"/>
      <c r="S194" s="17"/>
    </row>
    <row r="195" spans="1:19" x14ac:dyDescent="0.25">
      <c r="A195" s="17">
        <v>190</v>
      </c>
      <c r="B195" s="17">
        <v>14817.92</v>
      </c>
      <c r="C195" s="17">
        <v>116.29</v>
      </c>
      <c r="D195" s="17">
        <v>7.0000000000000007E-2</v>
      </c>
      <c r="E195" s="17">
        <v>642.41</v>
      </c>
      <c r="F195" s="17">
        <v>5476</v>
      </c>
      <c r="G195" s="17">
        <v>4298</v>
      </c>
      <c r="H195" s="17">
        <v>110.12</v>
      </c>
      <c r="I195" s="17">
        <v>112.04</v>
      </c>
      <c r="J195" s="17">
        <v>8.6199999999999992</v>
      </c>
      <c r="K195" s="17">
        <v>0.12</v>
      </c>
      <c r="L195" s="17">
        <v>0.31</v>
      </c>
      <c r="M195" s="17">
        <f t="shared" si="6"/>
        <v>754.44999999999993</v>
      </c>
      <c r="N195" s="35">
        <f t="shared" si="7"/>
        <v>171245.11322443417</v>
      </c>
      <c r="O195" s="36">
        <f t="shared" si="8"/>
        <v>0.23631825624971914</v>
      </c>
      <c r="P195" s="17"/>
      <c r="Q195" s="17"/>
      <c r="R195" s="17"/>
      <c r="S195" s="17"/>
    </row>
    <row r="196" spans="1:19" x14ac:dyDescent="0.25">
      <c r="A196" s="17">
        <v>191</v>
      </c>
      <c r="B196" s="17">
        <v>48827.48</v>
      </c>
      <c r="C196" s="17">
        <v>88.6</v>
      </c>
      <c r="D196" s="17">
        <v>0.04</v>
      </c>
      <c r="E196" s="17">
        <v>993.97</v>
      </c>
      <c r="F196" s="17">
        <v>4719</v>
      </c>
      <c r="G196" s="17">
        <v>4696</v>
      </c>
      <c r="H196" s="17">
        <v>87.75</v>
      </c>
      <c r="I196" s="17">
        <v>502.31</v>
      </c>
      <c r="J196" s="17">
        <v>2.1</v>
      </c>
      <c r="K196" s="17">
        <v>0.48</v>
      </c>
      <c r="L196" s="17">
        <v>0.13</v>
      </c>
      <c r="M196" s="17">
        <f t="shared" si="6"/>
        <v>1496.28</v>
      </c>
      <c r="N196" s="35">
        <f t="shared" si="7"/>
        <v>339625.73797528847</v>
      </c>
      <c r="O196" s="36">
        <f t="shared" si="8"/>
        <v>0.46868351840589806</v>
      </c>
      <c r="P196" s="17"/>
      <c r="Q196" s="17"/>
      <c r="R196" s="17"/>
      <c r="S196" s="17"/>
    </row>
    <row r="197" spans="1:19" x14ac:dyDescent="0.25">
      <c r="A197" s="17">
        <v>192</v>
      </c>
      <c r="B197" s="17">
        <v>4637.3599999999997</v>
      </c>
      <c r="C197" s="17">
        <v>32.9</v>
      </c>
      <c r="D197" s="17">
        <v>0.1</v>
      </c>
      <c r="E197" s="17">
        <v>227.91</v>
      </c>
      <c r="F197" s="17">
        <v>6274</v>
      </c>
      <c r="G197" s="17">
        <v>4406</v>
      </c>
      <c r="H197" s="17">
        <v>34.78</v>
      </c>
      <c r="I197" s="17">
        <v>40.67</v>
      </c>
      <c r="J197" s="17">
        <v>8.24</v>
      </c>
      <c r="K197" s="17">
        <v>0.12</v>
      </c>
      <c r="L197" s="17">
        <v>0.56000000000000005</v>
      </c>
      <c r="M197" s="17">
        <f t="shared" si="6"/>
        <v>268.58</v>
      </c>
      <c r="N197" s="35">
        <f t="shared" si="7"/>
        <v>60962.306991607838</v>
      </c>
      <c r="O197" s="36">
        <f t="shared" si="8"/>
        <v>8.4127983648418808E-2</v>
      </c>
      <c r="P197" s="17"/>
      <c r="Q197" s="17"/>
      <c r="R197" s="17"/>
      <c r="S197" s="17"/>
    </row>
    <row r="198" spans="1:19" x14ac:dyDescent="0.25">
      <c r="A198" s="17">
        <v>193</v>
      </c>
      <c r="B198" s="17">
        <v>12269.4</v>
      </c>
      <c r="C198" s="17">
        <v>55.56</v>
      </c>
      <c r="D198" s="17">
        <v>7.0000000000000007E-2</v>
      </c>
      <c r="E198" s="17">
        <v>491.84</v>
      </c>
      <c r="F198" s="17">
        <v>2074</v>
      </c>
      <c r="G198" s="17">
        <v>4537</v>
      </c>
      <c r="H198" s="17">
        <v>55.55</v>
      </c>
      <c r="I198" s="17">
        <v>132.57</v>
      </c>
      <c r="J198" s="17">
        <v>4.57</v>
      </c>
      <c r="K198" s="17">
        <v>0.22</v>
      </c>
      <c r="L198" s="17">
        <v>0.28000000000000003</v>
      </c>
      <c r="M198" s="17">
        <f t="shared" si="6"/>
        <v>624.41</v>
      </c>
      <c r="N198" s="35">
        <f t="shared" si="7"/>
        <v>141728.62502282319</v>
      </c>
      <c r="O198" s="36">
        <f t="shared" si="8"/>
        <v>0.19558550253149601</v>
      </c>
      <c r="P198" s="17"/>
      <c r="Q198" s="17"/>
      <c r="R198" s="17"/>
      <c r="S198" s="17"/>
    </row>
    <row r="199" spans="1:19" x14ac:dyDescent="0.25">
      <c r="A199" s="17">
        <v>194</v>
      </c>
      <c r="B199" s="17">
        <v>15561.52</v>
      </c>
      <c r="C199" s="17">
        <v>53.71</v>
      </c>
      <c r="D199" s="17">
        <v>0.06</v>
      </c>
      <c r="E199" s="17">
        <v>587.88</v>
      </c>
      <c r="F199" s="17">
        <v>4311</v>
      </c>
      <c r="G199" s="17">
        <v>4632</v>
      </c>
      <c r="H199" s="17">
        <v>54.9</v>
      </c>
      <c r="I199" s="17">
        <v>63.11</v>
      </c>
      <c r="J199" s="17">
        <v>13.43</v>
      </c>
      <c r="K199" s="17">
        <v>7.0000000000000007E-2</v>
      </c>
      <c r="L199" s="17">
        <v>0.54</v>
      </c>
      <c r="M199" s="17">
        <f t="shared" ref="M199:M254" si="9">E199+I199</f>
        <v>650.99</v>
      </c>
      <c r="N199" s="35">
        <f t="shared" ref="N199:N254" si="10">PI()*8.5^2*M199</f>
        <v>147761.75526274031</v>
      </c>
      <c r="O199" s="36">
        <f t="shared" ref="O199:O254" si="11">0.00000138*N199</f>
        <v>0.2039112222625816</v>
      </c>
      <c r="P199" s="17"/>
      <c r="Q199" s="17"/>
      <c r="R199" s="17"/>
      <c r="S199" s="17"/>
    </row>
    <row r="200" spans="1:19" x14ac:dyDescent="0.25">
      <c r="A200" s="17">
        <v>195</v>
      </c>
      <c r="B200" s="17">
        <v>29541.200000000001</v>
      </c>
      <c r="C200" s="17">
        <v>167.22</v>
      </c>
      <c r="D200" s="17">
        <v>0.05</v>
      </c>
      <c r="E200" s="17">
        <v>1293.67</v>
      </c>
      <c r="F200" s="17">
        <v>3332</v>
      </c>
      <c r="G200" s="17">
        <v>4454</v>
      </c>
      <c r="H200" s="17">
        <v>168.17</v>
      </c>
      <c r="I200" s="17">
        <v>96.41</v>
      </c>
      <c r="J200" s="17">
        <v>14.79</v>
      </c>
      <c r="K200" s="17">
        <v>7.0000000000000007E-2</v>
      </c>
      <c r="L200" s="17">
        <v>0.36</v>
      </c>
      <c r="M200" s="17">
        <f t="shared" si="9"/>
        <v>1390.0800000000002</v>
      </c>
      <c r="N200" s="35">
        <f t="shared" si="10"/>
        <v>315520.45462392672</v>
      </c>
      <c r="O200" s="36">
        <f t="shared" si="11"/>
        <v>0.43541822738101887</v>
      </c>
      <c r="P200" s="17"/>
      <c r="Q200" s="17"/>
      <c r="R200" s="17"/>
      <c r="S200" s="17"/>
    </row>
    <row r="201" spans="1:19" x14ac:dyDescent="0.25">
      <c r="A201" s="17">
        <v>196</v>
      </c>
      <c r="B201" s="17">
        <v>26769.599999999999</v>
      </c>
      <c r="C201" s="17">
        <v>164.21</v>
      </c>
      <c r="D201" s="17">
        <v>0.05</v>
      </c>
      <c r="E201" s="17">
        <v>913.97</v>
      </c>
      <c r="F201" s="17">
        <v>1088</v>
      </c>
      <c r="G201" s="17">
        <v>4483</v>
      </c>
      <c r="H201" s="17">
        <v>164.66</v>
      </c>
      <c r="I201" s="17">
        <v>132.1</v>
      </c>
      <c r="J201" s="17">
        <v>8.5500000000000007</v>
      </c>
      <c r="K201" s="17">
        <v>0.12</v>
      </c>
      <c r="L201" s="17">
        <v>0.31</v>
      </c>
      <c r="M201" s="17">
        <f t="shared" si="9"/>
        <v>1046.07</v>
      </c>
      <c r="N201" s="35">
        <f t="shared" si="10"/>
        <v>237437.04101091373</v>
      </c>
      <c r="O201" s="36">
        <f t="shared" si="11"/>
        <v>0.32766311659506092</v>
      </c>
      <c r="P201" s="17"/>
      <c r="Q201" s="17"/>
      <c r="R201" s="17"/>
      <c r="S201" s="17"/>
    </row>
    <row r="202" spans="1:19" x14ac:dyDescent="0.25">
      <c r="A202" s="17">
        <v>197</v>
      </c>
      <c r="B202" s="17">
        <v>6334.12</v>
      </c>
      <c r="C202" s="17">
        <v>34.4</v>
      </c>
      <c r="D202" s="17">
        <v>0.23</v>
      </c>
      <c r="E202" s="17">
        <v>207.8</v>
      </c>
      <c r="F202" s="17">
        <v>4455</v>
      </c>
      <c r="G202" s="17">
        <v>4525</v>
      </c>
      <c r="H202" s="17">
        <v>31.7</v>
      </c>
      <c r="I202" s="17">
        <v>64.69</v>
      </c>
      <c r="J202" s="17">
        <v>4.37</v>
      </c>
      <c r="K202" s="17">
        <v>0.23</v>
      </c>
      <c r="L202" s="17">
        <v>0.61</v>
      </c>
      <c r="M202" s="17">
        <f t="shared" si="9"/>
        <v>272.49</v>
      </c>
      <c r="N202" s="35">
        <f t="shared" si="10"/>
        <v>61849.799062265331</v>
      </c>
      <c r="O202" s="36">
        <f t="shared" si="11"/>
        <v>8.5352722705926157E-2</v>
      </c>
      <c r="P202" s="17"/>
      <c r="Q202" s="17"/>
      <c r="R202" s="17"/>
      <c r="S202" s="17"/>
    </row>
    <row r="203" spans="1:19" x14ac:dyDescent="0.25">
      <c r="A203" s="17">
        <v>198</v>
      </c>
      <c r="B203" s="17">
        <v>11897.6</v>
      </c>
      <c r="C203" s="17">
        <v>135.22</v>
      </c>
      <c r="D203" s="17">
        <v>0.06</v>
      </c>
      <c r="E203" s="17">
        <v>527.09</v>
      </c>
      <c r="F203" s="17">
        <v>1585</v>
      </c>
      <c r="G203" s="17">
        <v>4504</v>
      </c>
      <c r="H203" s="17">
        <v>139</v>
      </c>
      <c r="I203" s="17">
        <v>150.38</v>
      </c>
      <c r="J203" s="17">
        <v>3.69</v>
      </c>
      <c r="K203" s="17">
        <v>0.27</v>
      </c>
      <c r="L203" s="17">
        <v>0.23</v>
      </c>
      <c r="M203" s="17">
        <f t="shared" si="9"/>
        <v>677.47</v>
      </c>
      <c r="N203" s="35">
        <f t="shared" si="10"/>
        <v>153772.18749573524</v>
      </c>
      <c r="O203" s="36">
        <f t="shared" si="11"/>
        <v>0.21220561874411462</v>
      </c>
      <c r="P203" s="17"/>
      <c r="Q203" s="17"/>
      <c r="R203" s="17"/>
      <c r="S203" s="17"/>
    </row>
    <row r="204" spans="1:19" x14ac:dyDescent="0.25">
      <c r="A204" s="17">
        <v>199</v>
      </c>
      <c r="B204" s="17">
        <v>6780.28</v>
      </c>
      <c r="C204" s="17">
        <v>145.88</v>
      </c>
      <c r="D204" s="17">
        <v>0.13</v>
      </c>
      <c r="E204" s="17">
        <v>358.48</v>
      </c>
      <c r="F204" s="17">
        <v>1585</v>
      </c>
      <c r="G204" s="17">
        <v>4515</v>
      </c>
      <c r="H204" s="17">
        <v>145.04</v>
      </c>
      <c r="I204" s="17">
        <v>51.24</v>
      </c>
      <c r="J204" s="17">
        <v>9.15</v>
      </c>
      <c r="K204" s="17">
        <v>0.11</v>
      </c>
      <c r="L204" s="17">
        <v>0.52</v>
      </c>
      <c r="M204" s="17">
        <f t="shared" si="9"/>
        <v>409.72</v>
      </c>
      <c r="N204" s="35">
        <f t="shared" si="10"/>
        <v>92998.273961581537</v>
      </c>
      <c r="O204" s="36">
        <f t="shared" si="11"/>
        <v>0.12833761806698252</v>
      </c>
      <c r="P204" s="17"/>
      <c r="Q204" s="17"/>
      <c r="R204" s="17"/>
      <c r="S204" s="17"/>
    </row>
    <row r="205" spans="1:19" x14ac:dyDescent="0.25">
      <c r="A205" s="17">
        <v>200</v>
      </c>
      <c r="B205" s="17">
        <v>27641.64</v>
      </c>
      <c r="C205" s="17">
        <v>122.41</v>
      </c>
      <c r="D205" s="17">
        <v>0.08</v>
      </c>
      <c r="E205" s="17">
        <v>746.82</v>
      </c>
      <c r="F205" s="17">
        <v>2384</v>
      </c>
      <c r="G205" s="17">
        <v>4552</v>
      </c>
      <c r="H205" s="17">
        <v>127.79</v>
      </c>
      <c r="I205" s="17">
        <v>170.51</v>
      </c>
      <c r="J205" s="17">
        <v>4.9000000000000004</v>
      </c>
      <c r="K205" s="17">
        <v>0.2</v>
      </c>
      <c r="L205" s="17">
        <v>0.3</v>
      </c>
      <c r="M205" s="17">
        <f t="shared" si="9"/>
        <v>917.33</v>
      </c>
      <c r="N205" s="35">
        <f t="shared" si="10"/>
        <v>208215.62689929118</v>
      </c>
      <c r="O205" s="36">
        <f t="shared" si="11"/>
        <v>0.28733756512102182</v>
      </c>
      <c r="P205" s="17"/>
      <c r="Q205" s="17"/>
      <c r="R205" s="17"/>
      <c r="S205" s="17"/>
    </row>
    <row r="206" spans="1:19" x14ac:dyDescent="0.25">
      <c r="A206" s="17">
        <v>201</v>
      </c>
      <c r="B206" s="17">
        <v>6760</v>
      </c>
      <c r="C206" s="17">
        <v>135.4</v>
      </c>
      <c r="D206" s="17">
        <v>0.13</v>
      </c>
      <c r="E206" s="17">
        <v>220.65</v>
      </c>
      <c r="F206" s="17">
        <v>2505</v>
      </c>
      <c r="G206" s="17">
        <v>4552</v>
      </c>
      <c r="H206" s="17">
        <v>134.05000000000001</v>
      </c>
      <c r="I206" s="17">
        <v>52.01</v>
      </c>
      <c r="J206" s="17">
        <v>5.71</v>
      </c>
      <c r="K206" s="17">
        <v>0.18</v>
      </c>
      <c r="L206" s="17">
        <v>0.69</v>
      </c>
      <c r="M206" s="17">
        <f t="shared" si="9"/>
        <v>272.66000000000003</v>
      </c>
      <c r="N206" s="35">
        <f t="shared" si="10"/>
        <v>61888.385674033052</v>
      </c>
      <c r="O206" s="36">
        <f t="shared" si="11"/>
        <v>8.5405972230165605E-2</v>
      </c>
      <c r="P206" s="17"/>
      <c r="Q206" s="17"/>
      <c r="R206" s="17"/>
      <c r="S206" s="17"/>
    </row>
    <row r="207" spans="1:19" x14ac:dyDescent="0.25">
      <c r="A207" s="17">
        <v>202</v>
      </c>
      <c r="B207" s="17">
        <v>39735.279999999999</v>
      </c>
      <c r="C207" s="17">
        <v>99.52</v>
      </c>
      <c r="D207" s="17">
        <v>0.04</v>
      </c>
      <c r="E207" s="17">
        <v>1161.8900000000001</v>
      </c>
      <c r="F207" s="17">
        <v>4584</v>
      </c>
      <c r="G207" s="17">
        <v>4552</v>
      </c>
      <c r="H207" s="17">
        <v>107.58</v>
      </c>
      <c r="I207" s="17">
        <v>273</v>
      </c>
      <c r="J207" s="17">
        <v>4.9400000000000004</v>
      </c>
      <c r="K207" s="17">
        <v>0.2</v>
      </c>
      <c r="L207" s="17">
        <v>0.2</v>
      </c>
      <c r="M207" s="17">
        <f t="shared" si="9"/>
        <v>1434.89</v>
      </c>
      <c r="N207" s="35">
        <f t="shared" si="10"/>
        <v>325691.43152575835</v>
      </c>
      <c r="O207" s="36">
        <f t="shared" si="11"/>
        <v>0.4494541755055465</v>
      </c>
      <c r="P207" s="17"/>
      <c r="Q207" s="17"/>
      <c r="R207" s="17"/>
      <c r="S207" s="17"/>
    </row>
    <row r="208" spans="1:19" x14ac:dyDescent="0.25">
      <c r="A208" s="17">
        <v>203</v>
      </c>
      <c r="B208" s="17">
        <v>16960.84</v>
      </c>
      <c r="C208" s="17">
        <v>21.4</v>
      </c>
      <c r="D208" s="17">
        <v>0.1</v>
      </c>
      <c r="E208" s="17">
        <v>494.01</v>
      </c>
      <c r="F208" s="17">
        <v>4132</v>
      </c>
      <c r="G208" s="17">
        <v>4632</v>
      </c>
      <c r="H208" s="17">
        <v>22.92</v>
      </c>
      <c r="I208" s="17">
        <v>176.07</v>
      </c>
      <c r="J208" s="17">
        <v>3.19</v>
      </c>
      <c r="K208" s="17">
        <v>0.31</v>
      </c>
      <c r="L208" s="17">
        <v>0.28000000000000003</v>
      </c>
      <c r="M208" s="17">
        <f t="shared" si="9"/>
        <v>670.07999999999993</v>
      </c>
      <c r="N208" s="35">
        <f t="shared" si="10"/>
        <v>152094.80478418563</v>
      </c>
      <c r="O208" s="36">
        <f t="shared" si="11"/>
        <v>0.20989083060217617</v>
      </c>
      <c r="P208" s="17"/>
      <c r="Q208" s="17"/>
      <c r="R208" s="17"/>
      <c r="S208" s="17"/>
    </row>
    <row r="209" spans="1:19" x14ac:dyDescent="0.25">
      <c r="A209" s="17">
        <v>204</v>
      </c>
      <c r="B209" s="17">
        <v>7713.16</v>
      </c>
      <c r="C209" s="17">
        <v>0.87</v>
      </c>
      <c r="D209" s="17">
        <v>0.14000000000000001</v>
      </c>
      <c r="E209" s="17">
        <v>257.87</v>
      </c>
      <c r="F209" s="17">
        <v>3679</v>
      </c>
      <c r="G209" s="17">
        <v>4583</v>
      </c>
      <c r="H209" s="17">
        <v>176.53</v>
      </c>
      <c r="I209" s="17">
        <v>45.18</v>
      </c>
      <c r="J209" s="17">
        <v>7.24</v>
      </c>
      <c r="K209" s="17">
        <v>0.14000000000000001</v>
      </c>
      <c r="L209" s="17">
        <v>0.72</v>
      </c>
      <c r="M209" s="17">
        <f t="shared" si="9"/>
        <v>303.05</v>
      </c>
      <c r="N209" s="35">
        <f t="shared" si="10"/>
        <v>68786.309977685451</v>
      </c>
      <c r="O209" s="36">
        <f t="shared" si="11"/>
        <v>9.4925107769205916E-2</v>
      </c>
      <c r="P209" s="17"/>
      <c r="Q209" s="17"/>
      <c r="R209" s="17"/>
      <c r="S209" s="17"/>
    </row>
    <row r="210" spans="1:19" x14ac:dyDescent="0.25">
      <c r="A210" s="17">
        <v>205</v>
      </c>
      <c r="B210" s="17">
        <v>4279.08</v>
      </c>
      <c r="C210" s="17">
        <v>164.92</v>
      </c>
      <c r="D210" s="17">
        <v>0.28000000000000003</v>
      </c>
      <c r="E210" s="17">
        <v>178.57</v>
      </c>
      <c r="F210" s="17">
        <v>4048</v>
      </c>
      <c r="G210" s="17">
        <v>4595</v>
      </c>
      <c r="H210" s="17">
        <v>163.94</v>
      </c>
      <c r="I210" s="17">
        <v>33.979999999999997</v>
      </c>
      <c r="J210" s="17">
        <v>6.69</v>
      </c>
      <c r="K210" s="17">
        <v>0.15</v>
      </c>
      <c r="L210" s="17">
        <v>0.77</v>
      </c>
      <c r="M210" s="17">
        <f t="shared" si="9"/>
        <v>212.54999999999998</v>
      </c>
      <c r="N210" s="35">
        <f t="shared" si="10"/>
        <v>48244.613713106883</v>
      </c>
      <c r="O210" s="36">
        <f t="shared" si="11"/>
        <v>6.6577566924087492E-2</v>
      </c>
      <c r="P210" s="17"/>
      <c r="Q210" s="17"/>
      <c r="R210" s="17"/>
      <c r="S210" s="17"/>
    </row>
    <row r="211" spans="1:19" x14ac:dyDescent="0.25">
      <c r="A211" s="17">
        <v>206</v>
      </c>
      <c r="B211" s="17">
        <v>20165.080000000002</v>
      </c>
      <c r="C211" s="17">
        <v>131.63999999999999</v>
      </c>
      <c r="D211" s="17">
        <v>0.06</v>
      </c>
      <c r="E211" s="17">
        <v>800.67</v>
      </c>
      <c r="F211" s="17">
        <v>5073</v>
      </c>
      <c r="G211" s="17">
        <v>4630</v>
      </c>
      <c r="H211" s="17">
        <v>132.24</v>
      </c>
      <c r="I211" s="17">
        <v>146.01</v>
      </c>
      <c r="J211" s="17">
        <v>6.58</v>
      </c>
      <c r="K211" s="17">
        <v>0.15</v>
      </c>
      <c r="L211" s="17">
        <v>0.24</v>
      </c>
      <c r="M211" s="17">
        <f t="shared" si="9"/>
        <v>946.68</v>
      </c>
      <c r="N211" s="35">
        <f t="shared" si="10"/>
        <v>214877.49193095282</v>
      </c>
      <c r="O211" s="36">
        <f t="shared" si="11"/>
        <v>0.29653093886471488</v>
      </c>
      <c r="P211" s="17"/>
      <c r="Q211" s="17"/>
      <c r="R211" s="17"/>
      <c r="S211" s="17"/>
    </row>
    <row r="212" spans="1:19" x14ac:dyDescent="0.25">
      <c r="A212" s="17">
        <v>207</v>
      </c>
      <c r="B212" s="17">
        <v>25126.92</v>
      </c>
      <c r="C212" s="17">
        <v>169.91</v>
      </c>
      <c r="D212" s="17">
        <v>0.08</v>
      </c>
      <c r="E212" s="17">
        <v>760.06</v>
      </c>
      <c r="F212" s="17">
        <v>3470</v>
      </c>
      <c r="G212" s="17">
        <v>4645</v>
      </c>
      <c r="H212" s="17">
        <v>171.34</v>
      </c>
      <c r="I212" s="17">
        <v>122.38</v>
      </c>
      <c r="J212" s="17">
        <v>7.65</v>
      </c>
      <c r="K212" s="17">
        <v>0.13</v>
      </c>
      <c r="L212" s="17">
        <v>0.39</v>
      </c>
      <c r="M212" s="17">
        <f t="shared" si="9"/>
        <v>882.43999999999994</v>
      </c>
      <c r="N212" s="35">
        <f t="shared" si="10"/>
        <v>200296.29228414036</v>
      </c>
      <c r="O212" s="36">
        <f t="shared" si="11"/>
        <v>0.27640888335211367</v>
      </c>
      <c r="P212" s="17"/>
      <c r="Q212" s="17"/>
      <c r="R212" s="17"/>
      <c r="S212" s="17"/>
    </row>
    <row r="213" spans="1:19" x14ac:dyDescent="0.25">
      <c r="A213" s="17">
        <v>208</v>
      </c>
      <c r="B213" s="17">
        <v>8848.84</v>
      </c>
      <c r="C213" s="17">
        <v>102.34</v>
      </c>
      <c r="D213" s="17">
        <v>0.15</v>
      </c>
      <c r="E213" s="17">
        <v>396.02</v>
      </c>
      <c r="F213" s="17">
        <v>4080</v>
      </c>
      <c r="G213" s="17">
        <v>4646</v>
      </c>
      <c r="H213" s="17">
        <v>103.67</v>
      </c>
      <c r="I213" s="17">
        <v>34.56</v>
      </c>
      <c r="J213" s="17">
        <v>15.64</v>
      </c>
      <c r="K213" s="17">
        <v>0.06</v>
      </c>
      <c r="L213" s="17">
        <v>0.74</v>
      </c>
      <c r="M213" s="17">
        <f t="shared" si="9"/>
        <v>430.58</v>
      </c>
      <c r="N213" s="35">
        <f t="shared" si="10"/>
        <v>97733.07820554958</v>
      </c>
      <c r="O213" s="36">
        <f t="shared" si="11"/>
        <v>0.13487164792365841</v>
      </c>
      <c r="P213" s="17"/>
      <c r="Q213" s="17"/>
      <c r="R213" s="17"/>
      <c r="S213" s="17"/>
    </row>
    <row r="214" spans="1:19" x14ac:dyDescent="0.25">
      <c r="A214" s="17">
        <v>209</v>
      </c>
      <c r="B214" s="17">
        <v>22639.24</v>
      </c>
      <c r="C214" s="17">
        <v>129.46</v>
      </c>
      <c r="D214" s="17">
        <v>0.09</v>
      </c>
      <c r="E214" s="17">
        <v>629.17999999999995</v>
      </c>
      <c r="F214" s="17">
        <v>2866</v>
      </c>
      <c r="G214" s="17">
        <v>4678</v>
      </c>
      <c r="H214" s="17">
        <v>130.13999999999999</v>
      </c>
      <c r="I214" s="17">
        <v>117.59</v>
      </c>
      <c r="J214" s="17">
        <v>6.81</v>
      </c>
      <c r="K214" s="17">
        <v>0.15</v>
      </c>
      <c r="L214" s="17">
        <v>0.4</v>
      </c>
      <c r="M214" s="17">
        <f t="shared" si="9"/>
        <v>746.77</v>
      </c>
      <c r="N214" s="35">
        <f t="shared" si="10"/>
        <v>169501.90629281028</v>
      </c>
      <c r="O214" s="36">
        <f t="shared" si="11"/>
        <v>0.23391263068407817</v>
      </c>
      <c r="P214" s="17"/>
      <c r="Q214" s="17"/>
      <c r="R214" s="17"/>
      <c r="S214" s="17"/>
    </row>
    <row r="215" spans="1:19" x14ac:dyDescent="0.25">
      <c r="A215" s="17">
        <v>210</v>
      </c>
      <c r="B215" s="17">
        <v>24532.04</v>
      </c>
      <c r="C215" s="17">
        <v>64.040000000000006</v>
      </c>
      <c r="D215" s="17">
        <v>0.09</v>
      </c>
      <c r="E215" s="17">
        <v>711.68</v>
      </c>
      <c r="F215" s="17">
        <v>2251</v>
      </c>
      <c r="G215" s="17">
        <v>4936</v>
      </c>
      <c r="H215" s="17">
        <v>62.59</v>
      </c>
      <c r="I215" s="17">
        <v>137.52000000000001</v>
      </c>
      <c r="J215" s="17">
        <v>6.24</v>
      </c>
      <c r="K215" s="17">
        <v>0.16</v>
      </c>
      <c r="L215" s="17">
        <v>0.34</v>
      </c>
      <c r="M215" s="17">
        <f t="shared" si="9"/>
        <v>849.19999999999993</v>
      </c>
      <c r="N215" s="35">
        <f t="shared" si="10"/>
        <v>192751.47478320566</v>
      </c>
      <c r="O215" s="36">
        <f t="shared" si="11"/>
        <v>0.26599703520082379</v>
      </c>
      <c r="P215" s="17"/>
      <c r="Q215" s="17"/>
      <c r="R215" s="17"/>
      <c r="S215" s="17"/>
    </row>
    <row r="216" spans="1:19" x14ac:dyDescent="0.25">
      <c r="A216" s="17">
        <v>211</v>
      </c>
      <c r="B216" s="17">
        <v>3596.32</v>
      </c>
      <c r="C216" s="17">
        <v>118.23</v>
      </c>
      <c r="D216" s="17">
        <v>0.33</v>
      </c>
      <c r="E216" s="17">
        <v>161.88999999999999</v>
      </c>
      <c r="F216" s="17">
        <v>4688</v>
      </c>
      <c r="G216" s="17">
        <v>4704</v>
      </c>
      <c r="H216" s="17">
        <v>119.86</v>
      </c>
      <c r="I216" s="17">
        <v>27.07</v>
      </c>
      <c r="J216" s="17">
        <v>6.78</v>
      </c>
      <c r="K216" s="17">
        <v>0.15</v>
      </c>
      <c r="L216" s="17">
        <v>0.86</v>
      </c>
      <c r="M216" s="17">
        <f t="shared" si="9"/>
        <v>188.95999999999998</v>
      </c>
      <c r="N216" s="35">
        <f t="shared" si="10"/>
        <v>42890.15388016314</v>
      </c>
      <c r="O216" s="36">
        <f t="shared" si="11"/>
        <v>5.9188412354625131E-2</v>
      </c>
      <c r="P216" s="17"/>
      <c r="Q216" s="17"/>
      <c r="R216" s="17"/>
      <c r="S216" s="17"/>
    </row>
    <row r="217" spans="1:19" x14ac:dyDescent="0.25">
      <c r="A217" s="17">
        <v>212</v>
      </c>
      <c r="B217" s="17">
        <v>8078.2</v>
      </c>
      <c r="C217" s="17">
        <v>53.62</v>
      </c>
      <c r="D217" s="17">
        <v>0.15</v>
      </c>
      <c r="E217" s="17">
        <v>263.64</v>
      </c>
      <c r="F217" s="17">
        <v>1610</v>
      </c>
      <c r="G217" s="17">
        <v>4792</v>
      </c>
      <c r="H217" s="17">
        <v>53.02</v>
      </c>
      <c r="I217" s="17">
        <v>69.16</v>
      </c>
      <c r="J217" s="17">
        <v>5.15</v>
      </c>
      <c r="K217" s="17">
        <v>0.19</v>
      </c>
      <c r="L217" s="17">
        <v>0.56000000000000005</v>
      </c>
      <c r="M217" s="17">
        <f t="shared" si="9"/>
        <v>332.79999999999995</v>
      </c>
      <c r="N217" s="35">
        <f t="shared" si="10"/>
        <v>75538.967037035851</v>
      </c>
      <c r="O217" s="36">
        <f t="shared" si="11"/>
        <v>0.10424377451110947</v>
      </c>
      <c r="P217" s="17"/>
      <c r="Q217" s="17"/>
      <c r="R217" s="17"/>
      <c r="S217" s="17"/>
    </row>
    <row r="218" spans="1:19" x14ac:dyDescent="0.25">
      <c r="A218" s="17">
        <v>213</v>
      </c>
      <c r="B218" s="17">
        <v>16656.64</v>
      </c>
      <c r="C218" s="17">
        <v>129.69999999999999</v>
      </c>
      <c r="D218" s="17">
        <v>0.08</v>
      </c>
      <c r="E218" s="17">
        <v>667.71</v>
      </c>
      <c r="F218" s="17">
        <v>5677</v>
      </c>
      <c r="G218" s="17">
        <v>4724</v>
      </c>
      <c r="H218" s="17">
        <v>127.41</v>
      </c>
      <c r="I218" s="17">
        <v>175.01</v>
      </c>
      <c r="J218" s="17">
        <v>4.18</v>
      </c>
      <c r="K218" s="17">
        <v>0.24</v>
      </c>
      <c r="L218" s="17">
        <v>0.25</v>
      </c>
      <c r="M218" s="17">
        <f t="shared" si="9"/>
        <v>842.72</v>
      </c>
      <c r="N218" s="35">
        <f t="shared" si="10"/>
        <v>191280.64393464802</v>
      </c>
      <c r="O218" s="36">
        <f t="shared" si="11"/>
        <v>0.26396728862981422</v>
      </c>
      <c r="P218" s="17"/>
      <c r="Q218" s="17"/>
      <c r="R218" s="17"/>
      <c r="S218" s="17"/>
    </row>
    <row r="219" spans="1:19" x14ac:dyDescent="0.25">
      <c r="A219" s="17">
        <v>214</v>
      </c>
      <c r="B219" s="17">
        <v>16048.24</v>
      </c>
      <c r="C219" s="17">
        <v>7.03</v>
      </c>
      <c r="D219" s="17">
        <v>0.1</v>
      </c>
      <c r="E219" s="17">
        <v>516.64</v>
      </c>
      <c r="F219" s="17">
        <v>3307</v>
      </c>
      <c r="G219" s="17">
        <v>4767</v>
      </c>
      <c r="H219" s="17">
        <v>7.52</v>
      </c>
      <c r="I219" s="17">
        <v>80.2</v>
      </c>
      <c r="J219" s="17">
        <v>7.83</v>
      </c>
      <c r="K219" s="17">
        <v>0.13</v>
      </c>
      <c r="L219" s="17">
        <v>0.52</v>
      </c>
      <c r="M219" s="17">
        <f t="shared" si="9"/>
        <v>596.84</v>
      </c>
      <c r="N219" s="35">
        <f t="shared" si="10"/>
        <v>135470.78451437646</v>
      </c>
      <c r="O219" s="36">
        <f t="shared" si="11"/>
        <v>0.18694968262983949</v>
      </c>
      <c r="P219" s="17"/>
      <c r="Q219" s="17"/>
      <c r="R219" s="17"/>
      <c r="S219" s="17"/>
    </row>
    <row r="220" spans="1:19" x14ac:dyDescent="0.25">
      <c r="A220" s="17">
        <v>215</v>
      </c>
      <c r="B220" s="17">
        <v>22213.360000000001</v>
      </c>
      <c r="C220" s="17">
        <v>88.43</v>
      </c>
      <c r="D220" s="17">
        <v>0.08</v>
      </c>
      <c r="E220" s="17">
        <v>652.85</v>
      </c>
      <c r="F220" s="17">
        <v>3957</v>
      </c>
      <c r="G220" s="17">
        <v>4979</v>
      </c>
      <c r="H220" s="17">
        <v>88.4</v>
      </c>
      <c r="I220" s="17">
        <v>183.38</v>
      </c>
      <c r="J220" s="17">
        <v>4.18</v>
      </c>
      <c r="K220" s="17">
        <v>0.24</v>
      </c>
      <c r="L220" s="17">
        <v>0.25</v>
      </c>
      <c r="M220" s="17">
        <f t="shared" si="9"/>
        <v>836.23</v>
      </c>
      <c r="N220" s="35">
        <f t="shared" si="10"/>
        <v>189807.54328539813</v>
      </c>
      <c r="O220" s="36">
        <f t="shared" si="11"/>
        <v>0.2619344097338494</v>
      </c>
      <c r="P220" s="17"/>
      <c r="Q220" s="17"/>
      <c r="R220" s="17"/>
      <c r="S220" s="17"/>
    </row>
    <row r="221" spans="1:19" x14ac:dyDescent="0.25">
      <c r="A221" s="17">
        <v>216</v>
      </c>
      <c r="B221" s="17">
        <v>7226.44</v>
      </c>
      <c r="C221" s="17">
        <v>121.48</v>
      </c>
      <c r="D221" s="17">
        <v>0.19</v>
      </c>
      <c r="E221" s="17">
        <v>317.5</v>
      </c>
      <c r="F221" s="17">
        <v>3754</v>
      </c>
      <c r="G221" s="17">
        <v>4753</v>
      </c>
      <c r="H221" s="17">
        <v>121.61</v>
      </c>
      <c r="I221" s="17">
        <v>46.96</v>
      </c>
      <c r="J221" s="17">
        <v>9.2200000000000006</v>
      </c>
      <c r="K221" s="17">
        <v>0.11</v>
      </c>
      <c r="L221" s="17">
        <v>0.59</v>
      </c>
      <c r="M221" s="17">
        <f t="shared" si="9"/>
        <v>364.46</v>
      </c>
      <c r="N221" s="35">
        <f t="shared" si="10"/>
        <v>82725.156028600017</v>
      </c>
      <c r="O221" s="36">
        <f t="shared" si="11"/>
        <v>0.11416071531946802</v>
      </c>
      <c r="P221" s="17"/>
      <c r="Q221" s="17"/>
      <c r="R221" s="17"/>
      <c r="S221" s="17"/>
    </row>
    <row r="222" spans="1:19" x14ac:dyDescent="0.25">
      <c r="A222" s="17">
        <v>217</v>
      </c>
      <c r="B222" s="17">
        <v>18177.64</v>
      </c>
      <c r="C222" s="17">
        <v>109.59</v>
      </c>
      <c r="D222" s="17">
        <v>0.08</v>
      </c>
      <c r="E222" s="17">
        <v>545.16</v>
      </c>
      <c r="F222" s="17">
        <v>4952</v>
      </c>
      <c r="G222" s="17">
        <v>4754</v>
      </c>
      <c r="H222" s="17">
        <v>109.21</v>
      </c>
      <c r="I222" s="17">
        <v>276.24</v>
      </c>
      <c r="J222" s="17">
        <v>2.17</v>
      </c>
      <c r="K222" s="17">
        <v>0.46</v>
      </c>
      <c r="L222" s="17">
        <v>0.17</v>
      </c>
      <c r="M222" s="17">
        <f t="shared" si="9"/>
        <v>821.4</v>
      </c>
      <c r="N222" s="35">
        <f t="shared" si="10"/>
        <v>186441.4288588379</v>
      </c>
      <c r="O222" s="36">
        <f t="shared" si="11"/>
        <v>0.25728917182519628</v>
      </c>
      <c r="P222" s="17"/>
      <c r="Q222" s="17"/>
      <c r="R222" s="17"/>
      <c r="S222" s="17"/>
    </row>
    <row r="223" spans="1:19" x14ac:dyDescent="0.25">
      <c r="A223" s="17">
        <v>218</v>
      </c>
      <c r="B223" s="17">
        <v>18779.28</v>
      </c>
      <c r="C223" s="17">
        <v>169.41</v>
      </c>
      <c r="D223" s="17">
        <v>7.0000000000000007E-2</v>
      </c>
      <c r="E223" s="17">
        <v>723.25</v>
      </c>
      <c r="F223" s="17">
        <v>4306</v>
      </c>
      <c r="G223" s="17">
        <v>4777</v>
      </c>
      <c r="H223" s="17">
        <v>170.06</v>
      </c>
      <c r="I223" s="17">
        <v>112.77</v>
      </c>
      <c r="J223" s="17">
        <v>7.93</v>
      </c>
      <c r="K223" s="17">
        <v>0.13</v>
      </c>
      <c r="L223" s="17">
        <v>0.32</v>
      </c>
      <c r="M223" s="17">
        <f t="shared" si="9"/>
        <v>836.02</v>
      </c>
      <c r="N223" s="35">
        <f t="shared" si="10"/>
        <v>189759.87747086154</v>
      </c>
      <c r="O223" s="36">
        <f t="shared" si="11"/>
        <v>0.2618686309097889</v>
      </c>
      <c r="P223" s="17"/>
      <c r="Q223" s="17"/>
      <c r="R223" s="17"/>
      <c r="S223" s="17"/>
    </row>
    <row r="224" spans="1:19" x14ac:dyDescent="0.25">
      <c r="A224" s="17">
        <v>219</v>
      </c>
      <c r="B224" s="17">
        <v>23207.08</v>
      </c>
      <c r="C224" s="17">
        <v>14.42</v>
      </c>
      <c r="D224" s="17">
        <v>7.0000000000000007E-2</v>
      </c>
      <c r="E224" s="17">
        <v>755.72</v>
      </c>
      <c r="F224" s="17">
        <v>5365</v>
      </c>
      <c r="G224" s="17">
        <v>4874</v>
      </c>
      <c r="H224" s="17">
        <v>15.57</v>
      </c>
      <c r="I224" s="17">
        <v>171.65</v>
      </c>
      <c r="J224" s="17">
        <v>5.46</v>
      </c>
      <c r="K224" s="17">
        <v>0.18</v>
      </c>
      <c r="L224" s="17">
        <v>0.25</v>
      </c>
      <c r="M224" s="17">
        <f t="shared" si="9"/>
        <v>927.37</v>
      </c>
      <c r="N224" s="35">
        <f t="shared" si="10"/>
        <v>210494.50679427868</v>
      </c>
      <c r="O224" s="36">
        <f t="shared" si="11"/>
        <v>0.29048241937610458</v>
      </c>
      <c r="P224" s="17"/>
      <c r="Q224" s="17"/>
      <c r="R224" s="17"/>
      <c r="S224" s="17"/>
    </row>
    <row r="225" spans="1:19" x14ac:dyDescent="0.25">
      <c r="A225" s="17">
        <v>220</v>
      </c>
      <c r="B225" s="17">
        <v>11336.52</v>
      </c>
      <c r="C225" s="17">
        <v>27.3</v>
      </c>
      <c r="D225" s="17">
        <v>0.1</v>
      </c>
      <c r="E225" s="17">
        <v>434.88</v>
      </c>
      <c r="F225" s="17">
        <v>2104</v>
      </c>
      <c r="G225" s="17">
        <v>4853</v>
      </c>
      <c r="H225" s="17">
        <v>27.02</v>
      </c>
      <c r="I225" s="17">
        <v>51.53</v>
      </c>
      <c r="J225" s="17">
        <v>12.65</v>
      </c>
      <c r="K225" s="17">
        <v>0.08</v>
      </c>
      <c r="L225" s="17">
        <v>0.56000000000000005</v>
      </c>
      <c r="M225" s="17">
        <f t="shared" si="9"/>
        <v>486.40999999999997</v>
      </c>
      <c r="N225" s="35">
        <f t="shared" si="10"/>
        <v>110405.37547020616</v>
      </c>
      <c r="O225" s="36">
        <f t="shared" si="11"/>
        <v>0.15235941814888448</v>
      </c>
      <c r="P225" s="17"/>
      <c r="Q225" s="17"/>
      <c r="R225" s="17"/>
      <c r="S225" s="17"/>
    </row>
    <row r="226" spans="1:19" x14ac:dyDescent="0.25">
      <c r="A226" s="17">
        <v>221</v>
      </c>
      <c r="B226" s="17">
        <v>4840.16</v>
      </c>
      <c r="C226" s="17">
        <v>170.94</v>
      </c>
      <c r="D226" s="17">
        <v>0.27</v>
      </c>
      <c r="E226" s="17">
        <v>193.77</v>
      </c>
      <c r="F226" s="17">
        <v>3262</v>
      </c>
      <c r="G226" s="17">
        <v>4795</v>
      </c>
      <c r="H226" s="17">
        <v>168.39</v>
      </c>
      <c r="I226" s="17">
        <v>48.41</v>
      </c>
      <c r="J226" s="17">
        <v>5.43</v>
      </c>
      <c r="K226" s="17">
        <v>0.18</v>
      </c>
      <c r="L226" s="17">
        <v>0.63</v>
      </c>
      <c r="M226" s="17">
        <f t="shared" si="9"/>
        <v>242.18</v>
      </c>
      <c r="N226" s="35">
        <f t="shared" si="10"/>
        <v>54970.033164150671</v>
      </c>
      <c r="O226" s="36">
        <f t="shared" si="11"/>
        <v>7.5858645766527927E-2</v>
      </c>
      <c r="P226" s="17"/>
      <c r="Q226" s="17"/>
      <c r="R226" s="17"/>
      <c r="S226" s="17"/>
    </row>
    <row r="227" spans="1:19" x14ac:dyDescent="0.25">
      <c r="A227" s="17">
        <v>222</v>
      </c>
      <c r="B227" s="17">
        <v>17900.48</v>
      </c>
      <c r="C227" s="17">
        <v>59.5</v>
      </c>
      <c r="D227" s="17">
        <v>0.06</v>
      </c>
      <c r="E227" s="17">
        <v>584.58000000000004</v>
      </c>
      <c r="F227" s="17">
        <v>2514</v>
      </c>
      <c r="G227" s="17">
        <v>4998</v>
      </c>
      <c r="H227" s="17">
        <v>58.64</v>
      </c>
      <c r="I227" s="17">
        <v>62.87</v>
      </c>
      <c r="J227" s="17">
        <v>15.98</v>
      </c>
      <c r="K227" s="17">
        <v>0.06</v>
      </c>
      <c r="L227" s="17">
        <v>0.56000000000000005</v>
      </c>
      <c r="M227" s="17">
        <f t="shared" si="9"/>
        <v>647.45000000000005</v>
      </c>
      <c r="N227" s="35">
        <f t="shared" si="10"/>
        <v>146958.24581769493</v>
      </c>
      <c r="O227" s="36">
        <f t="shared" si="11"/>
        <v>0.20280237922841898</v>
      </c>
      <c r="P227" s="17"/>
      <c r="Q227" s="17"/>
      <c r="R227" s="17"/>
      <c r="S227" s="17"/>
    </row>
    <row r="228" spans="1:19" x14ac:dyDescent="0.25">
      <c r="A228" s="17">
        <v>223</v>
      </c>
      <c r="B228" s="17">
        <v>10843.04</v>
      </c>
      <c r="C228" s="17">
        <v>5.62</v>
      </c>
      <c r="D228" s="17">
        <v>0.28000000000000003</v>
      </c>
      <c r="E228" s="17">
        <v>237.75</v>
      </c>
      <c r="F228" s="17">
        <v>3056</v>
      </c>
      <c r="G228" s="17">
        <v>4828</v>
      </c>
      <c r="H228" s="17">
        <v>5.65</v>
      </c>
      <c r="I228" s="17">
        <v>62.75</v>
      </c>
      <c r="J228" s="17">
        <v>4.51</v>
      </c>
      <c r="K228" s="17">
        <v>0.22</v>
      </c>
      <c r="L228" s="17">
        <v>0.82</v>
      </c>
      <c r="M228" s="17">
        <f t="shared" si="9"/>
        <v>300.5</v>
      </c>
      <c r="N228" s="35">
        <f t="shared" si="10"/>
        <v>68207.510801169701</v>
      </c>
      <c r="O228" s="36">
        <f t="shared" si="11"/>
        <v>9.4126364905614185E-2</v>
      </c>
      <c r="P228" s="17"/>
      <c r="Q228" s="17"/>
      <c r="R228" s="17"/>
      <c r="S228" s="17"/>
    </row>
    <row r="229" spans="1:19" x14ac:dyDescent="0.25">
      <c r="A229" s="17">
        <v>224</v>
      </c>
      <c r="B229" s="17">
        <v>3731.52</v>
      </c>
      <c r="C229" s="17">
        <v>164.66</v>
      </c>
      <c r="D229" s="17">
        <v>0.21</v>
      </c>
      <c r="E229" s="17">
        <v>177.6</v>
      </c>
      <c r="F229" s="17">
        <v>3644</v>
      </c>
      <c r="G229" s="17">
        <v>4819</v>
      </c>
      <c r="H229" s="17">
        <v>162.1</v>
      </c>
      <c r="I229" s="17">
        <v>34.83</v>
      </c>
      <c r="J229" s="17">
        <v>7.28</v>
      </c>
      <c r="K229" s="17">
        <v>0.14000000000000001</v>
      </c>
      <c r="L229" s="17">
        <v>0.66</v>
      </c>
      <c r="M229" s="17">
        <f t="shared" si="9"/>
        <v>212.43</v>
      </c>
      <c r="N229" s="35">
        <f t="shared" si="10"/>
        <v>48217.376104800263</v>
      </c>
      <c r="O229" s="36">
        <f t="shared" si="11"/>
        <v>6.6539979024624357E-2</v>
      </c>
      <c r="P229" s="17"/>
      <c r="Q229" s="17"/>
      <c r="R229" s="17"/>
      <c r="S229" s="17"/>
    </row>
    <row r="230" spans="1:19" x14ac:dyDescent="0.25">
      <c r="A230" s="17">
        <v>225</v>
      </c>
      <c r="B230" s="17">
        <v>10079.16</v>
      </c>
      <c r="C230" s="17">
        <v>26.77</v>
      </c>
      <c r="D230" s="17">
        <v>0.08</v>
      </c>
      <c r="E230" s="17">
        <v>433.83</v>
      </c>
      <c r="F230" s="17">
        <v>4321</v>
      </c>
      <c r="G230" s="17">
        <v>4945</v>
      </c>
      <c r="H230" s="17">
        <v>25.18</v>
      </c>
      <c r="I230" s="17">
        <v>65.42</v>
      </c>
      <c r="J230" s="17">
        <v>9.36</v>
      </c>
      <c r="K230" s="17">
        <v>0.11</v>
      </c>
      <c r="L230" s="17">
        <v>0.43</v>
      </c>
      <c r="M230" s="17">
        <f t="shared" si="9"/>
        <v>499.25</v>
      </c>
      <c r="N230" s="35">
        <f t="shared" si="10"/>
        <v>113319.79955901488</v>
      </c>
      <c r="O230" s="36">
        <f t="shared" si="11"/>
        <v>0.15638132339144054</v>
      </c>
      <c r="P230" s="17"/>
      <c r="Q230" s="17"/>
      <c r="R230" s="17"/>
      <c r="S230" s="17"/>
    </row>
    <row r="231" spans="1:19" x14ac:dyDescent="0.25">
      <c r="A231" s="17">
        <v>226</v>
      </c>
      <c r="B231" s="17">
        <v>26472.16</v>
      </c>
      <c r="C231" s="17">
        <v>31.45</v>
      </c>
      <c r="D231" s="17">
        <v>0.05</v>
      </c>
      <c r="E231" s="17">
        <v>1108.52</v>
      </c>
      <c r="F231" s="17">
        <v>1665</v>
      </c>
      <c r="G231" s="17">
        <v>5087</v>
      </c>
      <c r="H231" s="17">
        <v>28.13</v>
      </c>
      <c r="I231" s="17">
        <v>169.41</v>
      </c>
      <c r="J231" s="17">
        <v>6.6</v>
      </c>
      <c r="K231" s="17">
        <v>0.15</v>
      </c>
      <c r="L231" s="17">
        <v>0.23</v>
      </c>
      <c r="M231" s="17">
        <f t="shared" si="9"/>
        <v>1277.93</v>
      </c>
      <c r="N231" s="35">
        <f t="shared" si="10"/>
        <v>290064.63986069482</v>
      </c>
      <c r="O231" s="36">
        <f t="shared" si="11"/>
        <v>0.40028920300775883</v>
      </c>
      <c r="P231" s="17"/>
      <c r="Q231" s="17"/>
      <c r="R231" s="17"/>
      <c r="S231" s="17"/>
    </row>
    <row r="232" spans="1:19" x14ac:dyDescent="0.25">
      <c r="A232" s="17">
        <v>227</v>
      </c>
      <c r="B232" s="17">
        <v>32603.48</v>
      </c>
      <c r="C232" s="17">
        <v>76.87</v>
      </c>
      <c r="D232" s="17">
        <v>0.06</v>
      </c>
      <c r="E232" s="17">
        <v>925.69</v>
      </c>
      <c r="F232" s="17">
        <v>3523</v>
      </c>
      <c r="G232" s="17">
        <v>5301</v>
      </c>
      <c r="H232" s="17">
        <v>83.87</v>
      </c>
      <c r="I232" s="17">
        <v>253.09</v>
      </c>
      <c r="J232" s="17">
        <v>3.82</v>
      </c>
      <c r="K232" s="17">
        <v>0.26</v>
      </c>
      <c r="L232" s="17">
        <v>0.22</v>
      </c>
      <c r="M232" s="17">
        <f t="shared" si="9"/>
        <v>1178.78</v>
      </c>
      <c r="N232" s="35">
        <f t="shared" si="10"/>
        <v>267559.56599734712</v>
      </c>
      <c r="O232" s="36">
        <f t="shared" si="11"/>
        <v>0.36923220107633903</v>
      </c>
      <c r="P232" s="17"/>
      <c r="Q232" s="17"/>
      <c r="R232" s="17"/>
      <c r="S232" s="17"/>
    </row>
    <row r="233" spans="1:19" x14ac:dyDescent="0.25">
      <c r="A233" s="17">
        <v>228</v>
      </c>
      <c r="B233" s="17">
        <v>7665.84</v>
      </c>
      <c r="C233" s="17">
        <v>20.02</v>
      </c>
      <c r="D233" s="17">
        <v>0.21</v>
      </c>
      <c r="E233" s="17">
        <v>214.61</v>
      </c>
      <c r="F233" s="17">
        <v>3175</v>
      </c>
      <c r="G233" s="17">
        <v>5042</v>
      </c>
      <c r="H233" s="17">
        <v>19.09</v>
      </c>
      <c r="I233" s="17">
        <v>59.09</v>
      </c>
      <c r="J233" s="17">
        <v>5.04</v>
      </c>
      <c r="K233" s="17">
        <v>0.2</v>
      </c>
      <c r="L233" s="17">
        <v>0.75</v>
      </c>
      <c r="M233" s="17">
        <f t="shared" si="9"/>
        <v>273.70000000000005</v>
      </c>
      <c r="N233" s="35">
        <f t="shared" si="10"/>
        <v>62124.444946023788</v>
      </c>
      <c r="O233" s="36">
        <f t="shared" si="11"/>
        <v>8.5731734025512818E-2</v>
      </c>
      <c r="P233" s="17"/>
      <c r="Q233" s="17"/>
      <c r="R233" s="17"/>
      <c r="S233" s="17"/>
    </row>
    <row r="234" spans="1:19" x14ac:dyDescent="0.25">
      <c r="A234" s="17">
        <v>229</v>
      </c>
      <c r="B234" s="17">
        <v>10775.44</v>
      </c>
      <c r="C234" s="17">
        <v>14.79</v>
      </c>
      <c r="D234" s="17">
        <v>0.13</v>
      </c>
      <c r="E234" s="17">
        <v>344.51</v>
      </c>
      <c r="F234" s="17">
        <v>4684</v>
      </c>
      <c r="G234" s="17">
        <v>5057</v>
      </c>
      <c r="H234" s="17">
        <v>18.02</v>
      </c>
      <c r="I234" s="17">
        <v>55.32</v>
      </c>
      <c r="J234" s="17">
        <v>8.85</v>
      </c>
      <c r="K234" s="17">
        <v>0.11</v>
      </c>
      <c r="L234" s="17">
        <v>0.66</v>
      </c>
      <c r="M234" s="17">
        <f t="shared" si="9"/>
        <v>399.83</v>
      </c>
      <c r="N234" s="35">
        <f t="shared" si="10"/>
        <v>90753.441076977295</v>
      </c>
      <c r="O234" s="36">
        <f t="shared" si="11"/>
        <v>0.12523974868622867</v>
      </c>
      <c r="P234" s="17"/>
      <c r="Q234" s="17"/>
      <c r="R234" s="17"/>
      <c r="S234" s="17"/>
    </row>
    <row r="235" spans="1:19" x14ac:dyDescent="0.25">
      <c r="A235" s="17">
        <v>230</v>
      </c>
      <c r="B235" s="17">
        <v>7625.28</v>
      </c>
      <c r="C235" s="17">
        <v>88.09</v>
      </c>
      <c r="D235" s="17">
        <v>0.09</v>
      </c>
      <c r="E235" s="17">
        <v>265.39999999999998</v>
      </c>
      <c r="F235" s="17">
        <v>4170</v>
      </c>
      <c r="G235" s="17">
        <v>5142</v>
      </c>
      <c r="H235" s="17">
        <v>87.75</v>
      </c>
      <c r="I235" s="17">
        <v>50.85</v>
      </c>
      <c r="J235" s="17">
        <v>7.37</v>
      </c>
      <c r="K235" s="17">
        <v>0.14000000000000001</v>
      </c>
      <c r="L235" s="17">
        <v>0.64</v>
      </c>
      <c r="M235" s="17">
        <f t="shared" si="9"/>
        <v>316.25</v>
      </c>
      <c r="N235" s="35">
        <f t="shared" si="10"/>
        <v>71782.446891414031</v>
      </c>
      <c r="O235" s="36">
        <f t="shared" si="11"/>
        <v>9.9059776710151357E-2</v>
      </c>
      <c r="P235" s="17"/>
      <c r="Q235" s="17"/>
      <c r="R235" s="17"/>
      <c r="S235" s="17"/>
    </row>
    <row r="236" spans="1:19" x14ac:dyDescent="0.25">
      <c r="A236" s="17">
        <v>231</v>
      </c>
      <c r="B236" s="17">
        <v>6800.56</v>
      </c>
      <c r="C236" s="17">
        <v>103.07</v>
      </c>
      <c r="D236" s="17">
        <v>0.15</v>
      </c>
      <c r="E236" s="17">
        <v>244.79</v>
      </c>
      <c r="F236" s="17">
        <v>3983</v>
      </c>
      <c r="G236" s="17">
        <v>5116</v>
      </c>
      <c r="H236" s="17">
        <v>102.26</v>
      </c>
      <c r="I236" s="17">
        <v>54.15</v>
      </c>
      <c r="J236" s="17">
        <v>6.33</v>
      </c>
      <c r="K236" s="17">
        <v>0.16</v>
      </c>
      <c r="L236" s="17">
        <v>0.6</v>
      </c>
      <c r="M236" s="17">
        <f t="shared" si="9"/>
        <v>298.94</v>
      </c>
      <c r="N236" s="35">
        <f t="shared" si="10"/>
        <v>67853.421893183593</v>
      </c>
      <c r="O236" s="36">
        <f t="shared" si="11"/>
        <v>9.3637722212593352E-2</v>
      </c>
      <c r="P236" s="17"/>
      <c r="Q236" s="17"/>
      <c r="R236" s="17"/>
      <c r="S236" s="17"/>
    </row>
    <row r="237" spans="1:19" x14ac:dyDescent="0.25">
      <c r="A237" s="17">
        <v>232</v>
      </c>
      <c r="B237" s="17">
        <v>43230.2</v>
      </c>
      <c r="C237" s="17">
        <v>75.67</v>
      </c>
      <c r="D237" s="17">
        <v>0.04</v>
      </c>
      <c r="E237" s="17">
        <v>1346.88</v>
      </c>
      <c r="F237" s="17">
        <v>2407</v>
      </c>
      <c r="G237" s="17">
        <v>5624</v>
      </c>
      <c r="H237" s="17">
        <v>66.209999999999994</v>
      </c>
      <c r="I237" s="17">
        <v>216.86</v>
      </c>
      <c r="J237" s="17">
        <v>8.42</v>
      </c>
      <c r="K237" s="17">
        <v>0.12</v>
      </c>
      <c r="L237" s="17">
        <v>0.2</v>
      </c>
      <c r="M237" s="17">
        <f t="shared" si="9"/>
        <v>1563.7400000000002</v>
      </c>
      <c r="N237" s="35">
        <f t="shared" si="10"/>
        <v>354937.81344499538</v>
      </c>
      <c r="O237" s="36">
        <f t="shared" si="11"/>
        <v>0.48981418255409359</v>
      </c>
      <c r="P237" s="17"/>
      <c r="Q237" s="17"/>
      <c r="R237" s="17"/>
      <c r="S237" s="17"/>
    </row>
    <row r="238" spans="1:19" x14ac:dyDescent="0.25">
      <c r="A238" s="17">
        <v>233</v>
      </c>
      <c r="B238" s="17">
        <v>16014.44</v>
      </c>
      <c r="C238" s="17">
        <v>45.49</v>
      </c>
      <c r="D238" s="17">
        <v>0.11</v>
      </c>
      <c r="E238" s="17">
        <v>456.18</v>
      </c>
      <c r="F238" s="17">
        <v>3682</v>
      </c>
      <c r="G238" s="17">
        <v>5324</v>
      </c>
      <c r="H238" s="17">
        <v>46.85</v>
      </c>
      <c r="I238" s="17">
        <v>91.95</v>
      </c>
      <c r="J238" s="17">
        <v>6.64</v>
      </c>
      <c r="K238" s="17">
        <v>0.15</v>
      </c>
      <c r="L238" s="17">
        <v>0.52</v>
      </c>
      <c r="M238" s="17">
        <f t="shared" si="9"/>
        <v>548.13</v>
      </c>
      <c r="N238" s="35">
        <f t="shared" si="10"/>
        <v>124414.58534257952</v>
      </c>
      <c r="O238" s="36">
        <f t="shared" si="11"/>
        <v>0.17169212777275972</v>
      </c>
      <c r="P238" s="17"/>
      <c r="Q238" s="17"/>
      <c r="R238" s="17"/>
      <c r="S238" s="17"/>
    </row>
    <row r="239" spans="1:19" x14ac:dyDescent="0.25">
      <c r="A239" s="17">
        <v>234</v>
      </c>
      <c r="B239" s="17">
        <v>11796.2</v>
      </c>
      <c r="C239" s="17">
        <v>57.37</v>
      </c>
      <c r="D239" s="17">
        <v>0.08</v>
      </c>
      <c r="E239" s="17">
        <v>631.14</v>
      </c>
      <c r="F239" s="17">
        <v>3089</v>
      </c>
      <c r="G239" s="17">
        <v>5401</v>
      </c>
      <c r="H239" s="17">
        <v>57.62</v>
      </c>
      <c r="I239" s="17">
        <v>96.32</v>
      </c>
      <c r="J239" s="17">
        <v>7.43</v>
      </c>
      <c r="K239" s="17">
        <v>0.13</v>
      </c>
      <c r="L239" s="17">
        <v>0.27</v>
      </c>
      <c r="M239" s="17">
        <f t="shared" si="9"/>
        <v>727.46</v>
      </c>
      <c r="N239" s="35">
        <f t="shared" si="10"/>
        <v>165118.92115613614</v>
      </c>
      <c r="O239" s="36">
        <f t="shared" si="11"/>
        <v>0.22786411119546787</v>
      </c>
      <c r="P239" s="17"/>
      <c r="Q239" s="17"/>
      <c r="R239" s="17"/>
      <c r="S239" s="17"/>
    </row>
    <row r="240" spans="1:19" x14ac:dyDescent="0.25">
      <c r="A240" s="17">
        <v>235</v>
      </c>
      <c r="B240" s="17">
        <v>7490.08</v>
      </c>
      <c r="C240" s="17">
        <v>20.12</v>
      </c>
      <c r="D240" s="17">
        <v>0.17</v>
      </c>
      <c r="E240" s="17">
        <v>251.68</v>
      </c>
      <c r="F240" s="17">
        <v>4720</v>
      </c>
      <c r="G240" s="17">
        <v>5283</v>
      </c>
      <c r="H240" s="17">
        <v>19.93</v>
      </c>
      <c r="I240" s="17">
        <v>52.01</v>
      </c>
      <c r="J240" s="17">
        <v>7.1</v>
      </c>
      <c r="K240" s="17">
        <v>0.14000000000000001</v>
      </c>
      <c r="L240" s="17">
        <v>0.67</v>
      </c>
      <c r="M240" s="17">
        <f t="shared" si="9"/>
        <v>303.69</v>
      </c>
      <c r="N240" s="35">
        <f t="shared" si="10"/>
        <v>68931.577221987434</v>
      </c>
      <c r="O240" s="36">
        <f t="shared" si="11"/>
        <v>9.5125576566342657E-2</v>
      </c>
      <c r="P240" s="17"/>
      <c r="Q240" s="17"/>
      <c r="R240" s="17"/>
      <c r="S240" s="17"/>
    </row>
    <row r="241" spans="1:19" x14ac:dyDescent="0.25">
      <c r="A241" s="17">
        <v>236</v>
      </c>
      <c r="B241" s="17">
        <v>10106.200000000001</v>
      </c>
      <c r="C241" s="17">
        <v>84.72</v>
      </c>
      <c r="D241" s="17">
        <v>0.1</v>
      </c>
      <c r="E241" s="17">
        <v>371.21</v>
      </c>
      <c r="F241" s="17">
        <v>4099</v>
      </c>
      <c r="G241" s="17">
        <v>5400</v>
      </c>
      <c r="H241" s="17">
        <v>78.69</v>
      </c>
      <c r="I241" s="17">
        <v>59.93</v>
      </c>
      <c r="J241" s="17">
        <v>9.4499999999999993</v>
      </c>
      <c r="K241" s="17">
        <v>0.11</v>
      </c>
      <c r="L241" s="17">
        <v>0.53</v>
      </c>
      <c r="M241" s="17">
        <f t="shared" si="9"/>
        <v>431.14</v>
      </c>
      <c r="N241" s="35">
        <f t="shared" si="10"/>
        <v>97860.187044313818</v>
      </c>
      <c r="O241" s="36">
        <f t="shared" si="11"/>
        <v>0.13504705812115306</v>
      </c>
      <c r="P241" s="17"/>
      <c r="Q241" s="17"/>
      <c r="R241" s="17"/>
      <c r="S241" s="17"/>
    </row>
    <row r="242" spans="1:19" x14ac:dyDescent="0.25">
      <c r="A242" s="17">
        <v>237</v>
      </c>
      <c r="B242" s="17">
        <v>13580.84</v>
      </c>
      <c r="C242" s="17">
        <v>68.89</v>
      </c>
      <c r="D242" s="17">
        <v>0.13</v>
      </c>
      <c r="E242" s="17">
        <v>388.3</v>
      </c>
      <c r="F242" s="17">
        <v>2739</v>
      </c>
      <c r="G242" s="17">
        <v>5500</v>
      </c>
      <c r="H242" s="17">
        <v>69.62</v>
      </c>
      <c r="I242" s="17">
        <v>69.489999999999995</v>
      </c>
      <c r="J242" s="17">
        <v>8</v>
      </c>
      <c r="K242" s="17">
        <v>0.13</v>
      </c>
      <c r="L242" s="17">
        <v>0.61</v>
      </c>
      <c r="M242" s="17">
        <f t="shared" si="9"/>
        <v>457.79</v>
      </c>
      <c r="N242" s="35">
        <f t="shared" si="10"/>
        <v>103909.20588907646</v>
      </c>
      <c r="O242" s="36">
        <f t="shared" si="11"/>
        <v>0.14339470412692551</v>
      </c>
      <c r="P242" s="17"/>
      <c r="Q242" s="17"/>
      <c r="R242" s="17"/>
      <c r="S242" s="17"/>
    </row>
    <row r="243" spans="1:19" x14ac:dyDescent="0.25">
      <c r="A243" s="17">
        <v>238</v>
      </c>
      <c r="B243" s="17">
        <v>9423.44</v>
      </c>
      <c r="C243" s="17">
        <v>78.97</v>
      </c>
      <c r="D243" s="17">
        <v>0.09</v>
      </c>
      <c r="E243" s="17">
        <v>433.23</v>
      </c>
      <c r="F243" s="17">
        <v>4138</v>
      </c>
      <c r="G243" s="17">
        <v>5529</v>
      </c>
      <c r="H243" s="17">
        <v>76.459999999999994</v>
      </c>
      <c r="I243" s="17">
        <v>61.16</v>
      </c>
      <c r="J243" s="17">
        <v>10.88</v>
      </c>
      <c r="K243" s="17">
        <v>0.09</v>
      </c>
      <c r="L243" s="17">
        <v>0.43</v>
      </c>
      <c r="M243" s="17">
        <f t="shared" si="9"/>
        <v>494.39</v>
      </c>
      <c r="N243" s="35">
        <f t="shared" si="10"/>
        <v>112216.67642259662</v>
      </c>
      <c r="O243" s="36">
        <f t="shared" si="11"/>
        <v>0.15485901346318331</v>
      </c>
      <c r="P243" s="17"/>
      <c r="Q243" s="17"/>
      <c r="R243" s="17"/>
      <c r="S243" s="17"/>
    </row>
    <row r="244" spans="1:19" x14ac:dyDescent="0.25">
      <c r="A244" s="17">
        <v>239</v>
      </c>
      <c r="B244" s="17">
        <v>23612.68</v>
      </c>
      <c r="C244" s="17">
        <v>7.41</v>
      </c>
      <c r="D244" s="17">
        <v>0.06</v>
      </c>
      <c r="E244" s="17">
        <v>819.19</v>
      </c>
      <c r="F244" s="17">
        <v>2976</v>
      </c>
      <c r="G244" s="17">
        <v>5407</v>
      </c>
      <c r="H244" s="17">
        <v>4.7300000000000004</v>
      </c>
      <c r="I244" s="17">
        <v>128.33000000000001</v>
      </c>
      <c r="J244" s="17">
        <v>8.91</v>
      </c>
      <c r="K244" s="17">
        <v>0.11</v>
      </c>
      <c r="L244" s="17">
        <v>0.3</v>
      </c>
      <c r="M244" s="17">
        <f t="shared" si="9"/>
        <v>947.5200000000001</v>
      </c>
      <c r="N244" s="35">
        <f t="shared" si="10"/>
        <v>215068.15518909923</v>
      </c>
      <c r="O244" s="36">
        <f t="shared" si="11"/>
        <v>0.29679405416095689</v>
      </c>
      <c r="P244" s="17"/>
      <c r="Q244" s="17"/>
      <c r="R244" s="17"/>
      <c r="S244" s="17"/>
    </row>
    <row r="245" spans="1:19" x14ac:dyDescent="0.25">
      <c r="A245" s="17">
        <v>240</v>
      </c>
      <c r="B245" s="17">
        <v>10099.44</v>
      </c>
      <c r="C245" s="17">
        <v>7.2</v>
      </c>
      <c r="D245" s="17">
        <v>0.09</v>
      </c>
      <c r="E245" s="17">
        <v>508.7</v>
      </c>
      <c r="F245" s="17">
        <v>3877</v>
      </c>
      <c r="G245" s="17">
        <v>5416</v>
      </c>
      <c r="H245" s="17">
        <v>4.6900000000000004</v>
      </c>
      <c r="I245" s="17">
        <v>57.49</v>
      </c>
      <c r="J245" s="17">
        <v>12.8</v>
      </c>
      <c r="K245" s="17">
        <v>0.08</v>
      </c>
      <c r="L245" s="17">
        <v>0.43</v>
      </c>
      <c r="M245" s="17">
        <f t="shared" si="9"/>
        <v>566.18999999999994</v>
      </c>
      <c r="N245" s="35">
        <f t="shared" si="10"/>
        <v>128513.84539272635</v>
      </c>
      <c r="O245" s="36">
        <f t="shared" si="11"/>
        <v>0.17734910664196235</v>
      </c>
      <c r="P245" s="17"/>
      <c r="Q245" s="17"/>
      <c r="R245" s="17"/>
      <c r="S245" s="17"/>
    </row>
    <row r="246" spans="1:19" x14ac:dyDescent="0.25">
      <c r="A246" s="17">
        <v>241</v>
      </c>
      <c r="B246" s="17">
        <v>57034.12</v>
      </c>
      <c r="C246" s="17">
        <v>44.27</v>
      </c>
      <c r="D246" s="17">
        <v>0.04</v>
      </c>
      <c r="E246" s="17">
        <v>1140.45</v>
      </c>
      <c r="F246" s="17">
        <v>3356</v>
      </c>
      <c r="G246" s="17">
        <v>5613</v>
      </c>
      <c r="H246" s="17">
        <v>28.9</v>
      </c>
      <c r="I246" s="17">
        <v>484.81</v>
      </c>
      <c r="J246" s="17">
        <v>2.35</v>
      </c>
      <c r="K246" s="17">
        <v>0.43</v>
      </c>
      <c r="L246" s="17">
        <v>0.16</v>
      </c>
      <c r="M246" s="17">
        <f t="shared" si="9"/>
        <v>1625.26</v>
      </c>
      <c r="N246" s="35">
        <f t="shared" si="10"/>
        <v>368901.62730352435</v>
      </c>
      <c r="O246" s="36">
        <f t="shared" si="11"/>
        <v>0.50908424567886357</v>
      </c>
      <c r="P246" s="17"/>
      <c r="Q246" s="17"/>
      <c r="R246" s="17"/>
      <c r="S246" s="17"/>
    </row>
    <row r="247" spans="1:19" x14ac:dyDescent="0.25">
      <c r="A247" s="17">
        <v>242</v>
      </c>
      <c r="B247" s="17">
        <v>12276.16</v>
      </c>
      <c r="C247" s="17">
        <v>136.26</v>
      </c>
      <c r="D247" s="17">
        <v>0.13</v>
      </c>
      <c r="E247" s="17">
        <v>407.01</v>
      </c>
      <c r="F247" s="17">
        <v>5160</v>
      </c>
      <c r="G247" s="17">
        <v>5416</v>
      </c>
      <c r="H247" s="17">
        <v>138.37</v>
      </c>
      <c r="I247" s="17">
        <v>64.98</v>
      </c>
      <c r="J247" s="17">
        <v>9.73</v>
      </c>
      <c r="K247" s="17">
        <v>0.1</v>
      </c>
      <c r="L247" s="17">
        <v>0.52</v>
      </c>
      <c r="M247" s="17">
        <f t="shared" si="9"/>
        <v>471.99</v>
      </c>
      <c r="N247" s="35">
        <f t="shared" si="10"/>
        <v>107132.32287202691</v>
      </c>
      <c r="O247" s="36">
        <f t="shared" si="11"/>
        <v>0.14784260556339712</v>
      </c>
      <c r="P247" s="17"/>
      <c r="Q247" s="17"/>
      <c r="R247" s="17"/>
      <c r="S247" s="17"/>
    </row>
    <row r="248" spans="1:19" x14ac:dyDescent="0.25">
      <c r="A248" s="17">
        <v>243</v>
      </c>
      <c r="B248" s="17">
        <v>5462.08</v>
      </c>
      <c r="C248" s="17">
        <v>33.46</v>
      </c>
      <c r="D248" s="17">
        <v>0.11</v>
      </c>
      <c r="E248" s="17">
        <v>250.95</v>
      </c>
      <c r="F248" s="17">
        <v>2558</v>
      </c>
      <c r="G248" s="17">
        <v>5508</v>
      </c>
      <c r="H248" s="17">
        <v>34.020000000000003</v>
      </c>
      <c r="I248" s="17">
        <v>40.380000000000003</v>
      </c>
      <c r="J248" s="17">
        <v>9.66</v>
      </c>
      <c r="K248" s="17">
        <v>0.1</v>
      </c>
      <c r="L248" s="17">
        <v>0.59</v>
      </c>
      <c r="M248" s="17">
        <f t="shared" si="9"/>
        <v>291.33</v>
      </c>
      <c r="N248" s="35">
        <f t="shared" si="10"/>
        <v>66126.103566405218</v>
      </c>
      <c r="O248" s="36">
        <f t="shared" si="11"/>
        <v>9.12540229216392E-2</v>
      </c>
      <c r="P248" s="17"/>
      <c r="Q248" s="17"/>
      <c r="R248" s="17"/>
      <c r="S248" s="17"/>
    </row>
    <row r="249" spans="1:19" x14ac:dyDescent="0.25">
      <c r="A249" s="17">
        <v>244</v>
      </c>
      <c r="B249" s="17">
        <v>11931.4</v>
      </c>
      <c r="C249" s="17">
        <v>27.06</v>
      </c>
      <c r="D249" s="17">
        <v>0.1</v>
      </c>
      <c r="E249" s="17">
        <v>568.6</v>
      </c>
      <c r="F249" s="17">
        <v>3037</v>
      </c>
      <c r="G249" s="17">
        <v>5552</v>
      </c>
      <c r="H249" s="17">
        <v>26.92</v>
      </c>
      <c r="I249" s="17">
        <v>48.84</v>
      </c>
      <c r="J249" s="17">
        <v>16.739999999999998</v>
      </c>
      <c r="K249" s="17">
        <v>0.06</v>
      </c>
      <c r="L249" s="17">
        <v>0.52</v>
      </c>
      <c r="M249" s="17">
        <f t="shared" si="9"/>
        <v>617.44000000000005</v>
      </c>
      <c r="N249" s="35">
        <f t="shared" si="10"/>
        <v>140146.57394034683</v>
      </c>
      <c r="O249" s="36">
        <f t="shared" si="11"/>
        <v>0.19340227203767862</v>
      </c>
      <c r="P249" s="17"/>
      <c r="Q249" s="17"/>
      <c r="R249" s="17"/>
      <c r="S249" s="17"/>
    </row>
    <row r="250" spans="1:19" x14ac:dyDescent="0.25">
      <c r="A250" s="17">
        <v>245</v>
      </c>
      <c r="B250" s="17">
        <v>4684.68</v>
      </c>
      <c r="C250" s="17">
        <v>156.77000000000001</v>
      </c>
      <c r="D250" s="17">
        <v>0.17</v>
      </c>
      <c r="E250" s="17">
        <v>264.26</v>
      </c>
      <c r="F250" s="17">
        <v>2366</v>
      </c>
      <c r="G250" s="17">
        <v>5506</v>
      </c>
      <c r="H250" s="17">
        <v>156.21</v>
      </c>
      <c r="I250" s="17">
        <v>22.19</v>
      </c>
      <c r="J250" s="17">
        <v>14.2</v>
      </c>
      <c r="K250" s="17">
        <v>7.0000000000000007E-2</v>
      </c>
      <c r="L250" s="17">
        <v>0.83</v>
      </c>
      <c r="M250" s="17">
        <f t="shared" si="9"/>
        <v>286.45</v>
      </c>
      <c r="N250" s="35">
        <f t="shared" si="10"/>
        <v>65018.440828602528</v>
      </c>
      <c r="O250" s="36">
        <f t="shared" si="11"/>
        <v>8.9725448343471487E-2</v>
      </c>
      <c r="P250" s="17"/>
      <c r="Q250" s="17"/>
      <c r="R250" s="17"/>
      <c r="S250" s="17"/>
    </row>
    <row r="251" spans="1:19" x14ac:dyDescent="0.25">
      <c r="A251" s="17">
        <v>246</v>
      </c>
      <c r="B251" s="17">
        <v>19205.16</v>
      </c>
      <c r="C251" s="17">
        <v>12.23</v>
      </c>
      <c r="D251" s="17">
        <v>7.0000000000000007E-2</v>
      </c>
      <c r="E251" s="17">
        <v>660.89</v>
      </c>
      <c r="F251" s="17">
        <v>2387</v>
      </c>
      <c r="G251" s="17">
        <v>5640</v>
      </c>
      <c r="H251" s="17">
        <v>14.58</v>
      </c>
      <c r="I251" s="17">
        <v>104.73</v>
      </c>
      <c r="J251" s="17">
        <v>8.43</v>
      </c>
      <c r="K251" s="17">
        <v>0.12</v>
      </c>
      <c r="L251" s="17">
        <v>0.38</v>
      </c>
      <c r="M251" s="17">
        <f t="shared" si="9"/>
        <v>765.62</v>
      </c>
      <c r="N251" s="35">
        <f t="shared" si="10"/>
        <v>173780.4805976424</v>
      </c>
      <c r="O251" s="36">
        <f t="shared" si="11"/>
        <v>0.2398170632247465</v>
      </c>
      <c r="P251" s="17"/>
      <c r="Q251" s="17"/>
      <c r="R251" s="17"/>
      <c r="S251" s="17"/>
    </row>
    <row r="252" spans="1:19" x14ac:dyDescent="0.25">
      <c r="A252" s="17">
        <v>247</v>
      </c>
      <c r="B252" s="17">
        <v>15034.24</v>
      </c>
      <c r="C252" s="17">
        <v>165.17</v>
      </c>
      <c r="D252" s="17">
        <v>0.1</v>
      </c>
      <c r="E252" s="17">
        <v>454.35</v>
      </c>
      <c r="F252" s="17">
        <v>3064</v>
      </c>
      <c r="G252" s="17">
        <v>5619</v>
      </c>
      <c r="H252" s="17">
        <v>168.11</v>
      </c>
      <c r="I252" s="17">
        <v>157.34</v>
      </c>
      <c r="J252" s="17">
        <v>3.34</v>
      </c>
      <c r="K252" s="17">
        <v>0.3</v>
      </c>
      <c r="L252" s="17">
        <v>0.3</v>
      </c>
      <c r="M252" s="17">
        <f t="shared" si="9"/>
        <v>611.69000000000005</v>
      </c>
      <c r="N252" s="35">
        <f t="shared" si="10"/>
        <v>138841.43854232112</v>
      </c>
      <c r="O252" s="36">
        <f t="shared" si="11"/>
        <v>0.19160118518840313</v>
      </c>
      <c r="P252" s="17"/>
      <c r="Q252" s="17"/>
      <c r="R252" s="17"/>
      <c r="S252" s="17"/>
    </row>
    <row r="253" spans="1:19" x14ac:dyDescent="0.25">
      <c r="A253" s="17">
        <v>248</v>
      </c>
      <c r="B253" s="17">
        <v>17440.8</v>
      </c>
      <c r="C253" s="17">
        <v>149.21</v>
      </c>
      <c r="D253" s="17">
        <v>0.09</v>
      </c>
      <c r="E253" s="17">
        <v>557.54999999999995</v>
      </c>
      <c r="F253" s="17">
        <v>2809</v>
      </c>
      <c r="G253" s="17">
        <v>5682</v>
      </c>
      <c r="H253" s="17">
        <v>147.57</v>
      </c>
      <c r="I253" s="17">
        <v>67.040000000000006</v>
      </c>
      <c r="J253" s="17">
        <v>12.56</v>
      </c>
      <c r="K253" s="17">
        <v>0.08</v>
      </c>
      <c r="L253" s="17">
        <v>0.56000000000000005</v>
      </c>
      <c r="M253" s="17">
        <f t="shared" si="9"/>
        <v>624.58999999999992</v>
      </c>
      <c r="N253" s="35">
        <f t="shared" si="10"/>
        <v>141769.48143528312</v>
      </c>
      <c r="O253" s="36">
        <f t="shared" si="11"/>
        <v>0.19564188438069069</v>
      </c>
      <c r="P253" s="17"/>
      <c r="Q253" s="17"/>
      <c r="R253" s="17"/>
      <c r="S253" s="17"/>
    </row>
    <row r="254" spans="1:19" x14ac:dyDescent="0.25">
      <c r="A254" s="17">
        <v>249</v>
      </c>
      <c r="B254" s="17">
        <v>25072.84</v>
      </c>
      <c r="C254" s="17">
        <v>171.35</v>
      </c>
      <c r="D254" s="17">
        <v>0.08</v>
      </c>
      <c r="E254" s="17">
        <v>748.17</v>
      </c>
      <c r="F254" s="17">
        <v>3334</v>
      </c>
      <c r="G254" s="17">
        <v>5755</v>
      </c>
      <c r="H254" s="17">
        <v>167.56</v>
      </c>
      <c r="I254" s="17">
        <v>149.13999999999999</v>
      </c>
      <c r="J254" s="17">
        <v>5.78</v>
      </c>
      <c r="K254" s="17">
        <v>0.17</v>
      </c>
      <c r="L254" s="17">
        <v>0.31</v>
      </c>
      <c r="M254" s="17">
        <f t="shared" si="9"/>
        <v>897.31</v>
      </c>
      <c r="N254" s="35">
        <f t="shared" si="10"/>
        <v>203671.48591346949</v>
      </c>
      <c r="O254" s="36">
        <f t="shared" si="11"/>
        <v>0.28106665056058788</v>
      </c>
      <c r="P254" s="17"/>
      <c r="Q254" s="17"/>
      <c r="R254" s="17"/>
      <c r="S254" s="17"/>
    </row>
    <row r="255" spans="1:19" ht="14.4" x14ac:dyDescent="0.3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35"/>
      <c r="O255" s="36"/>
      <c r="P255" s="17"/>
      <c r="Q255"/>
      <c r="R255"/>
      <c r="S255"/>
    </row>
    <row r="256" spans="1:19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35"/>
      <c r="O256" s="36"/>
      <c r="P256" s="17"/>
      <c r="Q256" s="17"/>
      <c r="R256" s="17"/>
      <c r="S256" s="17"/>
    </row>
    <row r="257" spans="1:19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35"/>
      <c r="O257" s="36"/>
      <c r="P257" s="17"/>
      <c r="Q257" s="17"/>
      <c r="R257" s="17"/>
      <c r="S257" s="17"/>
    </row>
    <row r="258" spans="1:19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35"/>
      <c r="O258" s="36"/>
      <c r="P258" s="17"/>
      <c r="Q258" s="17"/>
      <c r="R258" s="17"/>
      <c r="S258" s="17"/>
    </row>
    <row r="259" spans="1:19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35"/>
      <c r="O259" s="36"/>
      <c r="P259" s="17"/>
      <c r="Q259" s="17"/>
      <c r="R259" s="17"/>
      <c r="S259" s="17"/>
    </row>
    <row r="260" spans="1:19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35"/>
      <c r="O260" s="36"/>
      <c r="P260" s="17"/>
      <c r="Q260" s="17"/>
      <c r="R260" s="17"/>
      <c r="S260" s="17"/>
    </row>
    <row r="261" spans="1:19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35"/>
      <c r="O261" s="36"/>
      <c r="P261" s="17"/>
      <c r="Q261" s="17"/>
      <c r="R261" s="17"/>
      <c r="S261" s="17"/>
    </row>
    <row r="262" spans="1:19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35"/>
      <c r="O262" s="36"/>
      <c r="P262" s="17"/>
      <c r="Q262" s="17"/>
      <c r="R262" s="17"/>
      <c r="S262" s="17"/>
    </row>
    <row r="263" spans="1:19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35"/>
      <c r="O263" s="36"/>
      <c r="P263" s="17"/>
      <c r="Q263" s="17"/>
      <c r="R263" s="17"/>
      <c r="S263" s="17"/>
    </row>
    <row r="264" spans="1:19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35"/>
      <c r="O264" s="36"/>
      <c r="P264" s="17"/>
      <c r="Q264" s="17"/>
      <c r="R264" s="17"/>
      <c r="S264" s="17"/>
    </row>
    <row r="265" spans="1:19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35"/>
      <c r="O265" s="36"/>
      <c r="P265" s="17"/>
      <c r="Q265" s="17"/>
      <c r="R265" s="17"/>
      <c r="S265" s="17"/>
    </row>
    <row r="266" spans="1:19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35"/>
      <c r="O266" s="36"/>
      <c r="P266" s="17"/>
      <c r="Q266" s="17"/>
      <c r="R266" s="17"/>
      <c r="S266" s="17"/>
    </row>
    <row r="267" spans="1:19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35"/>
      <c r="O267" s="36"/>
      <c r="P267" s="17"/>
      <c r="Q267" s="17"/>
      <c r="R267" s="17"/>
      <c r="S267" s="17"/>
    </row>
    <row r="268" spans="1:19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35"/>
      <c r="O268" s="36"/>
      <c r="P268" s="17"/>
      <c r="Q268" s="17"/>
      <c r="R268" s="17"/>
      <c r="S268" s="17"/>
    </row>
    <row r="269" spans="1:19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35"/>
      <c r="O269" s="36"/>
      <c r="P269" s="17"/>
      <c r="Q269" s="17"/>
      <c r="R269" s="17"/>
      <c r="S269" s="17"/>
    </row>
    <row r="270" spans="1:19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35"/>
      <c r="O270" s="36"/>
      <c r="P270" s="17"/>
      <c r="Q270" s="17"/>
      <c r="R270" s="17"/>
      <c r="S270" s="17"/>
    </row>
    <row r="271" spans="1:19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35"/>
      <c r="O271" s="36"/>
      <c r="P271" s="17"/>
      <c r="Q271" s="17"/>
      <c r="R271" s="17"/>
      <c r="S271" s="17"/>
    </row>
    <row r="272" spans="1:19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35"/>
      <c r="O272" s="36"/>
      <c r="P272" s="17"/>
      <c r="Q272" s="17"/>
      <c r="R272" s="17"/>
      <c r="S272" s="17"/>
    </row>
    <row r="273" spans="1:19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35"/>
      <c r="O273" s="36"/>
      <c r="P273" s="17"/>
      <c r="Q273" s="17"/>
      <c r="R273" s="17"/>
      <c r="S273" s="17"/>
    </row>
    <row r="274" spans="1:19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35"/>
      <c r="O274" s="36"/>
      <c r="P274" s="17"/>
      <c r="Q274" s="17"/>
      <c r="R274" s="17"/>
      <c r="S274" s="17"/>
    </row>
    <row r="275" spans="1:19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35"/>
      <c r="O275" s="36"/>
      <c r="P275" s="17"/>
      <c r="Q275" s="17"/>
      <c r="R275" s="17"/>
      <c r="S275" s="17"/>
    </row>
    <row r="276" spans="1:19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35"/>
      <c r="O276" s="36"/>
      <c r="P276" s="17"/>
      <c r="Q276" s="17"/>
      <c r="R276" s="17"/>
      <c r="S276" s="17"/>
    </row>
    <row r="277" spans="1:19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35"/>
      <c r="O277" s="36"/>
      <c r="P277" s="17"/>
      <c r="Q277" s="17"/>
      <c r="R277" s="17"/>
      <c r="S277" s="17"/>
    </row>
    <row r="278" spans="1:19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35"/>
      <c r="O278" s="36"/>
      <c r="P278" s="17"/>
      <c r="Q278" s="17"/>
      <c r="R278" s="17"/>
      <c r="S278" s="17"/>
    </row>
    <row r="279" spans="1:19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35"/>
      <c r="O279" s="36"/>
      <c r="P279" s="17"/>
      <c r="Q279" s="17"/>
      <c r="R279" s="17"/>
      <c r="S279" s="17"/>
    </row>
    <row r="280" spans="1:19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35"/>
      <c r="O280" s="36"/>
      <c r="P280" s="17"/>
      <c r="Q280" s="17"/>
      <c r="R280" s="17"/>
      <c r="S280" s="17"/>
    </row>
    <row r="281" spans="1:19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35"/>
      <c r="O281" s="36"/>
      <c r="P281" s="17"/>
      <c r="Q281" s="17"/>
      <c r="R281" s="17"/>
      <c r="S281" s="17"/>
    </row>
    <row r="282" spans="1:19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35"/>
      <c r="O282" s="36"/>
      <c r="P282" s="17"/>
      <c r="Q282" s="17"/>
      <c r="R282" s="17"/>
      <c r="S282" s="17"/>
    </row>
    <row r="283" spans="1:19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35"/>
      <c r="O283" s="36"/>
      <c r="P283" s="17"/>
      <c r="Q283" s="17"/>
      <c r="R283" s="17"/>
      <c r="S283" s="17"/>
    </row>
    <row r="284" spans="1:19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35"/>
      <c r="O284" s="36"/>
      <c r="P284" s="17"/>
      <c r="Q284" s="17"/>
      <c r="R284" s="17"/>
      <c r="S284" s="17"/>
    </row>
    <row r="285" spans="1:19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35"/>
      <c r="O285" s="36"/>
      <c r="P285" s="17"/>
      <c r="Q285" s="17"/>
      <c r="R285" s="17"/>
      <c r="S285" s="17"/>
    </row>
    <row r="286" spans="1:19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35"/>
      <c r="O286" s="36"/>
      <c r="P286" s="17"/>
      <c r="Q286" s="17"/>
      <c r="R286" s="17"/>
      <c r="S286" s="17"/>
    </row>
    <row r="287" spans="1:19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35"/>
      <c r="O287" s="36"/>
      <c r="P287" s="17"/>
      <c r="Q287" s="17"/>
      <c r="R287" s="17"/>
      <c r="S287" s="17"/>
    </row>
    <row r="288" spans="1:19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35"/>
      <c r="O288" s="36"/>
      <c r="P288" s="17"/>
      <c r="Q288" s="17"/>
      <c r="R288" s="17"/>
      <c r="S288" s="17"/>
    </row>
    <row r="289" spans="1:19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35"/>
      <c r="O289" s="36"/>
      <c r="P289" s="17"/>
      <c r="Q289" s="17"/>
      <c r="R289" s="17"/>
      <c r="S289" s="17"/>
    </row>
    <row r="290" spans="1:19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35"/>
      <c r="O290" s="36"/>
      <c r="P290" s="17"/>
      <c r="Q290" s="17"/>
      <c r="R290" s="17"/>
      <c r="S290" s="17"/>
    </row>
    <row r="291" spans="1:19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35"/>
      <c r="O291" s="36"/>
      <c r="P291" s="17"/>
      <c r="Q291" s="17"/>
      <c r="R291" s="17"/>
      <c r="S291" s="17"/>
    </row>
    <row r="292" spans="1:19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35"/>
      <c r="O292" s="36"/>
      <c r="P292" s="17"/>
      <c r="Q292" s="17"/>
      <c r="R292" s="17"/>
      <c r="S292" s="17"/>
    </row>
    <row r="293" spans="1:19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35"/>
      <c r="O293" s="36"/>
      <c r="P293" s="17"/>
      <c r="Q293" s="17"/>
      <c r="R293" s="17"/>
      <c r="S293" s="17"/>
    </row>
    <row r="294" spans="1:19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35"/>
      <c r="O294" s="36"/>
      <c r="P294" s="17"/>
      <c r="Q294" s="17"/>
      <c r="R294" s="17"/>
      <c r="S294" s="17"/>
    </row>
    <row r="295" spans="1:19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35"/>
      <c r="O295" s="36"/>
      <c r="P295" s="17"/>
      <c r="Q295" s="17"/>
      <c r="R295" s="17"/>
      <c r="S295" s="17"/>
    </row>
    <row r="296" spans="1:19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35"/>
      <c r="O296" s="36"/>
      <c r="P296" s="17"/>
      <c r="Q296" s="17"/>
      <c r="R296" s="17"/>
      <c r="S296" s="17"/>
    </row>
    <row r="297" spans="1:19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35"/>
      <c r="O297" s="36"/>
      <c r="P297" s="17"/>
      <c r="Q297" s="17"/>
      <c r="R297" s="17"/>
      <c r="S297" s="17"/>
    </row>
    <row r="298" spans="1:19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35"/>
      <c r="O298" s="36"/>
      <c r="P298" s="17"/>
      <c r="Q298" s="17"/>
      <c r="R298" s="17"/>
      <c r="S298" s="17"/>
    </row>
    <row r="299" spans="1:19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35"/>
      <c r="O299" s="36"/>
      <c r="P299" s="17"/>
      <c r="Q299" s="17"/>
      <c r="R299" s="17"/>
      <c r="S299" s="17"/>
    </row>
    <row r="300" spans="1:19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35"/>
      <c r="O300" s="36"/>
      <c r="P300" s="17"/>
      <c r="Q300" s="17"/>
      <c r="R300" s="17"/>
      <c r="S300" s="17"/>
    </row>
    <row r="301" spans="1:19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35"/>
      <c r="O301" s="36"/>
      <c r="P301" s="17"/>
      <c r="Q301" s="17"/>
      <c r="R301" s="17"/>
      <c r="S301" s="17"/>
    </row>
    <row r="302" spans="1:19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35"/>
      <c r="O302" s="36"/>
      <c r="P302" s="17"/>
      <c r="Q302" s="17"/>
      <c r="R302" s="17"/>
      <c r="S302" s="17"/>
    </row>
    <row r="303" spans="1:19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35"/>
      <c r="O303" s="36"/>
      <c r="P303" s="17"/>
      <c r="Q303" s="17"/>
      <c r="R303" s="17"/>
      <c r="S303" s="17"/>
    </row>
    <row r="304" spans="1:19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35"/>
      <c r="O304" s="36"/>
      <c r="P304" s="17"/>
      <c r="Q304" s="17"/>
      <c r="R304" s="17"/>
      <c r="S304" s="17"/>
    </row>
    <row r="305" spans="1:19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35"/>
      <c r="O305" s="36"/>
      <c r="P305" s="17"/>
      <c r="Q305" s="17"/>
      <c r="R305" s="17"/>
      <c r="S305" s="17"/>
    </row>
    <row r="306" spans="1:19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35"/>
      <c r="O306" s="36"/>
      <c r="P306" s="17"/>
      <c r="Q306" s="17"/>
      <c r="R306" s="17"/>
      <c r="S306" s="17"/>
    </row>
    <row r="307" spans="1:19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35"/>
      <c r="O307" s="36"/>
      <c r="P307" s="17"/>
      <c r="Q307" s="17"/>
      <c r="R307" s="17"/>
      <c r="S307" s="17"/>
    </row>
    <row r="308" spans="1:19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35"/>
      <c r="O308" s="36"/>
      <c r="P308" s="17"/>
      <c r="Q308" s="17"/>
      <c r="R308" s="17"/>
      <c r="S308" s="17"/>
    </row>
    <row r="309" spans="1:19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35"/>
      <c r="O309" s="36"/>
      <c r="P309" s="17"/>
      <c r="Q309" s="17"/>
      <c r="R309" s="17"/>
      <c r="S309" s="17"/>
    </row>
    <row r="310" spans="1:19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35"/>
      <c r="O310" s="36"/>
      <c r="P310" s="17"/>
      <c r="Q310" s="17"/>
      <c r="R310" s="17"/>
      <c r="S310" s="17"/>
    </row>
    <row r="311" spans="1:19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35"/>
      <c r="O311" s="36"/>
      <c r="P311" s="17"/>
      <c r="Q311" s="17"/>
      <c r="R311" s="17"/>
      <c r="S311" s="17"/>
    </row>
    <row r="312" spans="1:19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35"/>
      <c r="O312" s="36"/>
      <c r="P312" s="17"/>
      <c r="Q312" s="17"/>
      <c r="R312" s="17"/>
      <c r="S312" s="17"/>
    </row>
    <row r="313" spans="1:19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35"/>
      <c r="O313" s="36"/>
      <c r="P313" s="17"/>
      <c r="Q313" s="17"/>
      <c r="R313" s="17"/>
      <c r="S313" s="17"/>
    </row>
    <row r="314" spans="1:19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35"/>
      <c r="O314" s="36"/>
      <c r="P314" s="17"/>
      <c r="Q314" s="17"/>
      <c r="R314" s="17"/>
      <c r="S314" s="17"/>
    </row>
    <row r="315" spans="1:19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35"/>
      <c r="O315" s="36"/>
      <c r="P315" s="17"/>
      <c r="Q315" s="17"/>
      <c r="R315" s="17"/>
      <c r="S315" s="17"/>
    </row>
    <row r="316" spans="1:19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35"/>
      <c r="O316" s="36"/>
      <c r="P316" s="17"/>
      <c r="Q316" s="17"/>
      <c r="R316" s="17"/>
      <c r="S316" s="17"/>
    </row>
    <row r="317" spans="1:19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35"/>
      <c r="O317" s="36"/>
      <c r="P317" s="17"/>
      <c r="Q317" s="17"/>
      <c r="R317" s="17"/>
      <c r="S317" s="17"/>
    </row>
    <row r="318" spans="1:19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35"/>
      <c r="O318" s="36"/>
      <c r="P318" s="17"/>
      <c r="Q318" s="17"/>
      <c r="R318" s="17"/>
      <c r="S318" s="17"/>
    </row>
    <row r="319" spans="1:19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35"/>
      <c r="O319" s="36"/>
      <c r="P319" s="17"/>
      <c r="Q319" s="17"/>
      <c r="R319" s="17"/>
      <c r="S319" s="17"/>
    </row>
    <row r="320" spans="1:19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35"/>
      <c r="O320" s="36"/>
      <c r="P320" s="17"/>
      <c r="Q320" s="17"/>
      <c r="R320" s="17"/>
      <c r="S320" s="17"/>
    </row>
    <row r="321" spans="1:19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35"/>
      <c r="O321" s="36"/>
      <c r="P321" s="17"/>
      <c r="Q321" s="17"/>
      <c r="R321" s="17"/>
      <c r="S321" s="17"/>
    </row>
    <row r="322" spans="1:19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35"/>
      <c r="O322" s="36"/>
      <c r="P322" s="17"/>
      <c r="Q322" s="17"/>
      <c r="R322" s="17"/>
      <c r="S322" s="17"/>
    </row>
    <row r="323" spans="1:19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35"/>
      <c r="O323" s="36"/>
      <c r="P323" s="17"/>
      <c r="Q323" s="17"/>
      <c r="R323" s="17"/>
      <c r="S323" s="17"/>
    </row>
    <row r="324" spans="1:19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35"/>
      <c r="O324" s="36"/>
      <c r="P324" s="17"/>
      <c r="Q324" s="17"/>
      <c r="R324" s="17"/>
      <c r="S324" s="17"/>
    </row>
    <row r="325" spans="1:19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35"/>
      <c r="O325" s="36"/>
      <c r="P325" s="17"/>
      <c r="Q325" s="17"/>
      <c r="R325" s="17"/>
      <c r="S325" s="17"/>
    </row>
    <row r="326" spans="1:19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35"/>
      <c r="O326" s="36"/>
      <c r="P326" s="17"/>
      <c r="Q326" s="17"/>
      <c r="R326" s="17"/>
      <c r="S326" s="17"/>
    </row>
    <row r="327" spans="1:19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35"/>
      <c r="O327" s="36"/>
      <c r="P327" s="17"/>
      <c r="Q327" s="17"/>
      <c r="R327" s="17"/>
      <c r="S327" s="17"/>
    </row>
    <row r="328" spans="1:19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35"/>
      <c r="O328" s="36"/>
      <c r="P328" s="17"/>
      <c r="Q328" s="17"/>
      <c r="R328" s="17"/>
      <c r="S328" s="17"/>
    </row>
    <row r="329" spans="1:19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35"/>
      <c r="O329" s="36"/>
      <c r="P329" s="17"/>
      <c r="Q329" s="17"/>
      <c r="R329" s="17"/>
      <c r="S329" s="17"/>
    </row>
    <row r="330" spans="1:19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35"/>
      <c r="O330" s="36"/>
      <c r="P330" s="17"/>
      <c r="Q330" s="17"/>
      <c r="R330" s="17"/>
      <c r="S330" s="17"/>
    </row>
    <row r="331" spans="1:19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35"/>
      <c r="O331" s="36"/>
      <c r="P331" s="17"/>
      <c r="Q331" s="17"/>
      <c r="R331" s="17"/>
      <c r="S331" s="17"/>
    </row>
    <row r="332" spans="1:19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35"/>
      <c r="O332" s="36"/>
      <c r="P332" s="17"/>
      <c r="Q332" s="17"/>
      <c r="R332" s="17"/>
      <c r="S332" s="17"/>
    </row>
    <row r="333" spans="1:19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35"/>
      <c r="O333" s="36"/>
      <c r="P333" s="17"/>
      <c r="Q333" s="17"/>
      <c r="R333" s="17"/>
      <c r="S333" s="17"/>
    </row>
    <row r="334" spans="1:19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35"/>
      <c r="O334" s="36"/>
      <c r="P334" s="17"/>
      <c r="Q334" s="17"/>
      <c r="R334" s="17"/>
      <c r="S334" s="17"/>
    </row>
    <row r="335" spans="1:19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35"/>
      <c r="O335" s="36"/>
      <c r="P335" s="17"/>
      <c r="Q335" s="17"/>
      <c r="R335" s="17"/>
      <c r="S335" s="17"/>
    </row>
    <row r="336" spans="1:19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35"/>
      <c r="O336" s="36"/>
      <c r="P336" s="17"/>
      <c r="Q336" s="17"/>
      <c r="R336" s="17"/>
      <c r="S336" s="17"/>
    </row>
    <row r="337" spans="1:19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35"/>
      <c r="O337" s="36"/>
      <c r="P337" s="17"/>
      <c r="Q337" s="17"/>
      <c r="R337" s="17"/>
      <c r="S337" s="17"/>
    </row>
    <row r="338" spans="1:19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35"/>
      <c r="O338" s="36"/>
      <c r="P338" s="17"/>
      <c r="Q338" s="17"/>
      <c r="R338" s="17"/>
      <c r="S338" s="17"/>
    </row>
    <row r="339" spans="1:19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35"/>
      <c r="O339" s="36"/>
      <c r="P339" s="17"/>
      <c r="Q339" s="17"/>
      <c r="R339" s="17"/>
      <c r="S339" s="17"/>
    </row>
    <row r="340" spans="1:19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35"/>
      <c r="O340" s="36"/>
      <c r="P340" s="17"/>
      <c r="Q340" s="17"/>
      <c r="R340" s="17"/>
      <c r="S340" s="17"/>
    </row>
    <row r="341" spans="1:19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35"/>
      <c r="O341" s="36"/>
      <c r="P341" s="17"/>
      <c r="Q341" s="17"/>
      <c r="R341" s="17"/>
      <c r="S341" s="17"/>
    </row>
    <row r="342" spans="1:19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35"/>
      <c r="O342" s="36"/>
      <c r="P342" s="17"/>
      <c r="Q342" s="17"/>
      <c r="R342" s="17"/>
      <c r="S342" s="17"/>
    </row>
    <row r="343" spans="1:19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35"/>
      <c r="O343" s="36"/>
      <c r="P343" s="17"/>
      <c r="Q343" s="17"/>
      <c r="R343" s="17"/>
      <c r="S343" s="17"/>
    </row>
    <row r="344" spans="1:19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35"/>
      <c r="O344" s="36"/>
      <c r="P344" s="17"/>
      <c r="Q344" s="17"/>
      <c r="R344" s="17"/>
      <c r="S344" s="17"/>
    </row>
    <row r="345" spans="1:19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35"/>
      <c r="O345" s="36"/>
      <c r="P345" s="17"/>
      <c r="Q345" s="17"/>
      <c r="R345" s="17"/>
      <c r="S345" s="17"/>
    </row>
    <row r="346" spans="1:19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35"/>
      <c r="O346" s="36"/>
      <c r="P346" s="17"/>
      <c r="Q346" s="17"/>
      <c r="R346" s="17"/>
      <c r="S346" s="17"/>
    </row>
    <row r="347" spans="1:19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35"/>
      <c r="O347" s="36"/>
      <c r="P347" s="17"/>
      <c r="Q347" s="17"/>
      <c r="R347" s="17"/>
      <c r="S347" s="17"/>
    </row>
    <row r="348" spans="1:19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35"/>
      <c r="O348" s="36"/>
      <c r="P348" s="17"/>
      <c r="Q348" s="17"/>
      <c r="R348" s="17"/>
      <c r="S348" s="17"/>
    </row>
    <row r="349" spans="1:19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35"/>
      <c r="O349" s="36"/>
      <c r="P349" s="17"/>
      <c r="Q349" s="17"/>
      <c r="R349" s="17"/>
      <c r="S349" s="17"/>
    </row>
    <row r="350" spans="1:19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35"/>
      <c r="O350" s="36"/>
      <c r="P350" s="17"/>
      <c r="Q350" s="17"/>
      <c r="R350" s="17"/>
      <c r="S350" s="17"/>
    </row>
    <row r="351" spans="1:19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35"/>
      <c r="O351" s="36"/>
      <c r="P351" s="17"/>
      <c r="Q351" s="17"/>
      <c r="R351" s="17"/>
      <c r="S351" s="17"/>
    </row>
    <row r="352" spans="1:19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35"/>
      <c r="O352" s="36"/>
      <c r="P352" s="17"/>
      <c r="Q352" s="17"/>
      <c r="R352" s="17"/>
      <c r="S352" s="17"/>
    </row>
    <row r="353" spans="1:19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35"/>
      <c r="O353" s="36"/>
      <c r="P353" s="17"/>
      <c r="Q353" s="17"/>
      <c r="R353" s="17"/>
      <c r="S353" s="17"/>
    </row>
    <row r="354" spans="1:19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35"/>
      <c r="O354" s="36"/>
      <c r="P354" s="17"/>
      <c r="Q354" s="17"/>
      <c r="R354" s="17"/>
      <c r="S354" s="17"/>
    </row>
    <row r="355" spans="1:19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35"/>
      <c r="O355" s="36"/>
      <c r="P355" s="17"/>
      <c r="Q355" s="17"/>
      <c r="R355" s="17"/>
      <c r="S355" s="17"/>
    </row>
    <row r="356" spans="1:19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35"/>
      <c r="O356" s="36"/>
      <c r="P356" s="17"/>
      <c r="Q356" s="17"/>
      <c r="R356" s="17"/>
      <c r="S356" s="17"/>
    </row>
    <row r="357" spans="1:19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35"/>
      <c r="O357" s="36"/>
      <c r="P357" s="17"/>
      <c r="Q357" s="17"/>
      <c r="R357" s="17"/>
      <c r="S357" s="17"/>
    </row>
    <row r="358" spans="1:19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35"/>
      <c r="O358" s="36"/>
      <c r="P358" s="17"/>
      <c r="Q358" s="17"/>
      <c r="R358" s="17"/>
      <c r="S358" s="17"/>
    </row>
    <row r="359" spans="1:19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35"/>
      <c r="O359" s="36"/>
      <c r="P359" s="17"/>
      <c r="Q359" s="17"/>
      <c r="R359" s="17"/>
      <c r="S359" s="17"/>
    </row>
    <row r="360" spans="1:19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35"/>
      <c r="O360" s="36"/>
      <c r="P360" s="17"/>
      <c r="Q360" s="17"/>
      <c r="R360" s="17"/>
      <c r="S360" s="17"/>
    </row>
    <row r="361" spans="1:19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35"/>
      <c r="O361" s="36"/>
      <c r="P361" s="17"/>
      <c r="Q361" s="17"/>
      <c r="R361" s="17"/>
      <c r="S361" s="17"/>
    </row>
    <row r="362" spans="1:19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35"/>
      <c r="O362" s="36"/>
      <c r="P362" s="17"/>
      <c r="Q362" s="17"/>
      <c r="R362" s="17"/>
      <c r="S362" s="17"/>
    </row>
    <row r="363" spans="1:19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35"/>
      <c r="O363" s="36"/>
      <c r="P363" s="17"/>
      <c r="Q363" s="17"/>
      <c r="R363" s="17"/>
      <c r="S363" s="17"/>
    </row>
    <row r="364" spans="1:19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35"/>
      <c r="O364" s="36"/>
      <c r="P364" s="17"/>
      <c r="Q364" s="17"/>
      <c r="R364" s="17"/>
      <c r="S364" s="17"/>
    </row>
    <row r="365" spans="1:19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35"/>
      <c r="O365" s="36"/>
      <c r="P365" s="17"/>
      <c r="Q365" s="17"/>
      <c r="R365" s="17"/>
      <c r="S365" s="17"/>
    </row>
    <row r="366" spans="1:19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35"/>
      <c r="O366" s="36"/>
      <c r="P366" s="17"/>
      <c r="Q366" s="17"/>
      <c r="R366" s="17"/>
      <c r="S366" s="17"/>
    </row>
    <row r="367" spans="1:19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35"/>
      <c r="O367" s="36"/>
      <c r="P367" s="17"/>
      <c r="Q367" s="17"/>
      <c r="R367" s="17"/>
      <c r="S367" s="17"/>
    </row>
    <row r="368" spans="1:19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35"/>
      <c r="O368" s="36"/>
      <c r="P368" s="17"/>
      <c r="Q368" s="17"/>
      <c r="R368" s="17"/>
      <c r="S368" s="17"/>
    </row>
    <row r="369" spans="1:19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35"/>
      <c r="O369" s="36"/>
      <c r="P369" s="17"/>
      <c r="Q369" s="17"/>
      <c r="R369" s="17"/>
      <c r="S369" s="17"/>
    </row>
    <row r="370" spans="1:19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35"/>
      <c r="O370" s="36"/>
      <c r="P370" s="17"/>
      <c r="Q370" s="17"/>
      <c r="R370" s="17"/>
      <c r="S370" s="17"/>
    </row>
    <row r="371" spans="1:19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35"/>
      <c r="O371" s="36"/>
      <c r="P371" s="17"/>
      <c r="Q371" s="17"/>
      <c r="R371" s="17"/>
      <c r="S371" s="17"/>
    </row>
    <row r="372" spans="1:19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35"/>
      <c r="O372" s="36"/>
      <c r="P372" s="17"/>
      <c r="Q372" s="17"/>
      <c r="R372" s="17"/>
      <c r="S372" s="17"/>
    </row>
    <row r="373" spans="1:19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35"/>
      <c r="O373" s="36"/>
      <c r="P373" s="17"/>
      <c r="Q373" s="17"/>
      <c r="R373" s="17"/>
      <c r="S373" s="17"/>
    </row>
    <row r="374" spans="1:19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35"/>
      <c r="O374" s="36"/>
      <c r="P374" s="17"/>
      <c r="Q374" s="17"/>
      <c r="R374" s="17"/>
      <c r="S374" s="17"/>
    </row>
    <row r="375" spans="1:19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35"/>
      <c r="O375" s="36"/>
      <c r="P375" s="17"/>
      <c r="Q375" s="17"/>
      <c r="R375" s="17"/>
      <c r="S375" s="17"/>
    </row>
    <row r="376" spans="1:19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35"/>
      <c r="O376" s="36"/>
      <c r="P376" s="17"/>
      <c r="Q376" s="17"/>
      <c r="R376" s="17"/>
      <c r="S376" s="17"/>
    </row>
    <row r="377" spans="1:19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35"/>
      <c r="O377" s="36"/>
      <c r="P377" s="17"/>
      <c r="Q377" s="17"/>
      <c r="R377" s="17"/>
      <c r="S377" s="17"/>
    </row>
    <row r="378" spans="1:19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35"/>
      <c r="O378" s="36"/>
      <c r="P378" s="17"/>
      <c r="Q378" s="17"/>
      <c r="R378" s="17"/>
      <c r="S378" s="17"/>
    </row>
    <row r="379" spans="1:19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35"/>
      <c r="O379" s="36"/>
      <c r="P379" s="17"/>
      <c r="Q379" s="17"/>
      <c r="R379" s="17"/>
      <c r="S379" s="17"/>
    </row>
    <row r="380" spans="1:19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35"/>
      <c r="O380" s="36"/>
      <c r="P380" s="17"/>
      <c r="Q380" s="17"/>
      <c r="R380" s="17"/>
      <c r="S380" s="17"/>
    </row>
    <row r="381" spans="1:19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35"/>
      <c r="O381" s="36"/>
      <c r="P381" s="17"/>
      <c r="Q381" s="17"/>
      <c r="R381" s="17"/>
      <c r="S381" s="17"/>
    </row>
    <row r="382" spans="1:19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35"/>
      <c r="O382" s="36"/>
      <c r="P382" s="17"/>
      <c r="Q382" s="17"/>
      <c r="R382" s="17"/>
      <c r="S382" s="17"/>
    </row>
    <row r="383" spans="1:19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35"/>
      <c r="O383" s="36"/>
      <c r="P383" s="17"/>
      <c r="Q383" s="17"/>
      <c r="R383" s="17"/>
      <c r="S383" s="17"/>
    </row>
    <row r="384" spans="1:19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35"/>
      <c r="O384" s="36"/>
      <c r="P384" s="17"/>
      <c r="Q384" s="17"/>
      <c r="R384" s="17"/>
      <c r="S384" s="17"/>
    </row>
    <row r="385" spans="1:19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35"/>
      <c r="O385" s="36"/>
      <c r="P385" s="17"/>
      <c r="Q385" s="17"/>
      <c r="R385" s="17"/>
      <c r="S385" s="17"/>
    </row>
    <row r="386" spans="1:19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35"/>
      <c r="O386" s="36"/>
      <c r="P386" s="17"/>
      <c r="Q386" s="17"/>
      <c r="R386" s="17"/>
      <c r="S386" s="17"/>
    </row>
    <row r="387" spans="1:19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35"/>
      <c r="O387" s="36"/>
      <c r="P387" s="17"/>
      <c r="Q387" s="17"/>
      <c r="R387" s="17"/>
      <c r="S387" s="17"/>
    </row>
    <row r="388" spans="1:19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35"/>
      <c r="O388" s="36"/>
      <c r="P388" s="17"/>
      <c r="Q388" s="17"/>
      <c r="R388" s="17"/>
      <c r="S388" s="17"/>
    </row>
    <row r="389" spans="1:19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35"/>
      <c r="O389" s="36"/>
      <c r="P389" s="17"/>
      <c r="Q389" s="17"/>
      <c r="R389" s="17"/>
      <c r="S389" s="17"/>
    </row>
    <row r="390" spans="1:19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35"/>
      <c r="O390" s="36"/>
      <c r="P390" s="17"/>
      <c r="Q390" s="17"/>
      <c r="R390" s="17"/>
      <c r="S390" s="17"/>
    </row>
    <row r="391" spans="1:19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35"/>
      <c r="O391" s="36"/>
      <c r="P391" s="17"/>
      <c r="Q391" s="17"/>
      <c r="R391" s="17"/>
      <c r="S391" s="17"/>
    </row>
    <row r="392" spans="1:19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35"/>
      <c r="O392" s="36"/>
      <c r="P392" s="17"/>
      <c r="Q392" s="17"/>
      <c r="R392" s="17"/>
      <c r="S392" s="17"/>
    </row>
    <row r="393" spans="1:19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35"/>
      <c r="O393" s="36"/>
      <c r="P393" s="17"/>
      <c r="Q393" s="17"/>
      <c r="R393" s="17"/>
      <c r="S393" s="17"/>
    </row>
    <row r="394" spans="1:19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35"/>
      <c r="O394" s="36"/>
      <c r="P394" s="17"/>
      <c r="Q394" s="17"/>
      <c r="R394" s="17"/>
      <c r="S394" s="17"/>
    </row>
    <row r="395" spans="1:19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35"/>
      <c r="O395" s="36"/>
      <c r="P395" s="17"/>
      <c r="Q395" s="17"/>
      <c r="R395" s="17"/>
      <c r="S395" s="17"/>
    </row>
    <row r="396" spans="1:19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35"/>
      <c r="O396" s="36"/>
      <c r="P396" s="17"/>
      <c r="Q396" s="17"/>
      <c r="R396" s="17"/>
      <c r="S396" s="17"/>
    </row>
    <row r="397" spans="1:19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35"/>
      <c r="O397" s="36"/>
      <c r="P397" s="17"/>
      <c r="Q397" s="17"/>
      <c r="R397" s="17"/>
      <c r="S397" s="17"/>
    </row>
    <row r="398" spans="1:19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35"/>
      <c r="O398" s="36"/>
      <c r="P398" s="17"/>
      <c r="Q398" s="17"/>
      <c r="R398" s="17"/>
      <c r="S398" s="17"/>
    </row>
    <row r="399" spans="1:19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35"/>
      <c r="O399" s="36"/>
      <c r="P399" s="17"/>
      <c r="Q399" s="17"/>
      <c r="R399" s="17"/>
      <c r="S399" s="17"/>
    </row>
    <row r="400" spans="1:19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35"/>
      <c r="O400" s="36"/>
      <c r="P400" s="17"/>
      <c r="Q400" s="17"/>
      <c r="R400" s="17"/>
      <c r="S400" s="17"/>
    </row>
    <row r="401" spans="1:19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35"/>
      <c r="O401" s="36"/>
      <c r="P401" s="17"/>
      <c r="Q401" s="17"/>
      <c r="R401" s="17"/>
      <c r="S401" s="17"/>
    </row>
    <row r="402" spans="1:19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35"/>
      <c r="O402" s="36"/>
      <c r="P402" s="17"/>
      <c r="Q402" s="17"/>
      <c r="R402" s="17"/>
      <c r="S402" s="17"/>
    </row>
    <row r="403" spans="1:19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35"/>
      <c r="O403" s="36"/>
      <c r="P403" s="17"/>
      <c r="Q403" s="17"/>
      <c r="R403" s="17"/>
      <c r="S403" s="17"/>
    </row>
    <row r="404" spans="1:19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35"/>
      <c r="O404" s="36"/>
      <c r="P404" s="17"/>
      <c r="Q404" s="17"/>
      <c r="R404" s="17"/>
      <c r="S404" s="17"/>
    </row>
    <row r="405" spans="1:19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35"/>
      <c r="O405" s="36"/>
      <c r="P405" s="17"/>
      <c r="Q405" s="17"/>
      <c r="R405" s="17"/>
      <c r="S405" s="17"/>
    </row>
    <row r="406" spans="1:19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35"/>
      <c r="O406" s="36"/>
      <c r="P406" s="17"/>
      <c r="Q406" s="17"/>
      <c r="R406" s="17"/>
      <c r="S406" s="17"/>
    </row>
    <row r="407" spans="1:19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35"/>
      <c r="O407" s="36"/>
      <c r="P407" s="17"/>
      <c r="Q407" s="17"/>
      <c r="R407" s="17"/>
      <c r="S407" s="17"/>
    </row>
    <row r="408" spans="1:19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35"/>
      <c r="O408" s="36"/>
      <c r="P408" s="17"/>
      <c r="Q408" s="17"/>
      <c r="R408" s="17"/>
      <c r="S408" s="17"/>
    </row>
    <row r="409" spans="1:19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</row>
    <row r="410" spans="1:19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</row>
    <row r="411" spans="1:19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</row>
    <row r="412" spans="1:19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</row>
    <row r="413" spans="1:19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</row>
    <row r="414" spans="1:19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</row>
    <row r="415" spans="1:19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</row>
    <row r="416" spans="1:19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</row>
    <row r="417" spans="1:19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</row>
    <row r="418" spans="1:19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</row>
    <row r="419" spans="1:19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</row>
    <row r="420" spans="1:19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</row>
    <row r="421" spans="1:19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</row>
    <row r="422" spans="1:19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</row>
    <row r="423" spans="1:19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</row>
    <row r="424" spans="1:19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</row>
    <row r="425" spans="1:19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</row>
    <row r="426" spans="1:19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</row>
    <row r="427" spans="1:19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</row>
    <row r="428" spans="1:19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</row>
    <row r="429" spans="1:19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</row>
    <row r="430" spans="1:19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</row>
    <row r="431" spans="1:19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</row>
    <row r="432" spans="1:19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</row>
    <row r="433" spans="1:19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</row>
    <row r="434" spans="1:19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</row>
    <row r="435" spans="1:19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</row>
    <row r="436" spans="1:19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</row>
    <row r="437" spans="1:19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</row>
    <row r="438" spans="1:19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</row>
    <row r="439" spans="1:19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</row>
    <row r="440" spans="1:19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</row>
    <row r="441" spans="1:19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</row>
    <row r="442" spans="1:19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</row>
    <row r="443" spans="1:19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</row>
    <row r="444" spans="1:19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</row>
    <row r="445" spans="1:19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</row>
    <row r="446" spans="1:19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</row>
    <row r="447" spans="1:19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</row>
    <row r="448" spans="1:19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</row>
    <row r="449" spans="1:19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</row>
    <row r="450" spans="1:19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</row>
    <row r="451" spans="1:19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</row>
    <row r="452" spans="1:19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</row>
    <row r="453" spans="1:19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</row>
    <row r="454" spans="1:19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</row>
    <row r="455" spans="1:19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</row>
    <row r="456" spans="1:19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</row>
    <row r="457" spans="1:19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</row>
    <row r="458" spans="1:19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</row>
    <row r="459" spans="1:19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</row>
    <row r="460" spans="1:19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</row>
    <row r="461" spans="1:19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</row>
    <row r="462" spans="1:19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</row>
    <row r="463" spans="1:19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</row>
    <row r="464" spans="1:19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</row>
    <row r="465" spans="1:19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</row>
    <row r="466" spans="1:19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</row>
    <row r="467" spans="1:19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</row>
    <row r="468" spans="1:19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</row>
    <row r="469" spans="1:19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</row>
    <row r="470" spans="1:19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</row>
    <row r="471" spans="1:19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</row>
    <row r="472" spans="1:19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</row>
    <row r="473" spans="1:19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</row>
    <row r="474" spans="1:19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</row>
    <row r="475" spans="1:19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</row>
    <row r="476" spans="1:19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</row>
    <row r="477" spans="1:19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</row>
    <row r="478" spans="1:19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</row>
    <row r="479" spans="1:19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</row>
    <row r="480" spans="1:19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</row>
    <row r="481" spans="1:19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</row>
    <row r="482" spans="1:19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</row>
    <row r="483" spans="1:19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</row>
    <row r="484" spans="1:19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</row>
    <row r="485" spans="1:19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</row>
    <row r="486" spans="1:19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</row>
    <row r="487" spans="1:19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</row>
    <row r="488" spans="1:19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</row>
    <row r="489" spans="1:19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</row>
    <row r="490" spans="1:19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</row>
    <row r="491" spans="1:19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</row>
    <row r="492" spans="1:19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</row>
    <row r="493" spans="1:19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</row>
    <row r="494" spans="1:19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</row>
    <row r="495" spans="1:19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</row>
    <row r="496" spans="1:19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</row>
    <row r="497" spans="1:19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</row>
    <row r="498" spans="1:19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</row>
    <row r="499" spans="1:19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</row>
    <row r="500" spans="1:19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</row>
    <row r="501" spans="1:19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</row>
    <row r="502" spans="1:19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</row>
    <row r="503" spans="1:19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</row>
    <row r="504" spans="1:19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</row>
    <row r="505" spans="1:19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</row>
    <row r="506" spans="1:19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</row>
    <row r="507" spans="1:19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</row>
    <row r="508" spans="1:19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</row>
    <row r="509" spans="1:19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</row>
    <row r="510" spans="1:19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</row>
    <row r="511" spans="1:19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</row>
    <row r="512" spans="1:19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</row>
    <row r="513" spans="1:19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</row>
    <row r="514" spans="1:19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</row>
    <row r="515" spans="1:19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</row>
    <row r="516" spans="1:19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</row>
    <row r="517" spans="1:19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</row>
    <row r="518" spans="1:19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</row>
    <row r="519" spans="1:19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</row>
    <row r="520" spans="1:19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</row>
    <row r="521" spans="1:19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</row>
    <row r="522" spans="1:19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</row>
    <row r="523" spans="1:19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</row>
    <row r="524" spans="1:19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</row>
    <row r="525" spans="1:19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</row>
    <row r="526" spans="1:19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</row>
    <row r="527" spans="1:19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</row>
    <row r="528" spans="1:19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</row>
    <row r="529" spans="1:19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</row>
    <row r="530" spans="1:19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</row>
    <row r="531" spans="1:19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</row>
    <row r="532" spans="1:19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</row>
    <row r="533" spans="1:19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</row>
    <row r="534" spans="1:19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</row>
    <row r="535" spans="1:19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</row>
    <row r="536" spans="1:19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</row>
    <row r="537" spans="1:19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</row>
    <row r="538" spans="1:19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</row>
    <row r="539" spans="1:19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</row>
    <row r="540" spans="1:19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</row>
    <row r="541" spans="1:19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</row>
    <row r="542" spans="1:19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</row>
    <row r="543" spans="1:19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</row>
    <row r="544" spans="1:19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</row>
    <row r="545" spans="1:19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</row>
    <row r="546" spans="1:19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</row>
    <row r="547" spans="1:19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</row>
    <row r="548" spans="1:19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</row>
    <row r="549" spans="1:19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</row>
    <row r="550" spans="1:19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</row>
    <row r="551" spans="1:19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</row>
    <row r="552" spans="1:19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</row>
    <row r="553" spans="1:19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</row>
    <row r="554" spans="1:19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</row>
    <row r="555" spans="1:19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</row>
    <row r="556" spans="1:19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</row>
    <row r="557" spans="1:19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</row>
    <row r="558" spans="1:19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</row>
    <row r="559" spans="1:19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</row>
    <row r="560" spans="1:19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</row>
    <row r="561" spans="1:19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</row>
    <row r="562" spans="1:19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</row>
    <row r="563" spans="1:19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</row>
    <row r="564" spans="1:19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</row>
    <row r="565" spans="1:19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</row>
    <row r="566" spans="1:19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</row>
    <row r="567" spans="1:19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</row>
    <row r="568" spans="1:19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</row>
    <row r="569" spans="1:19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</row>
    <row r="570" spans="1:19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</row>
    <row r="571" spans="1:19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</row>
    <row r="572" spans="1:19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</row>
    <row r="573" spans="1:19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</row>
    <row r="574" spans="1:19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</row>
    <row r="575" spans="1:19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</row>
    <row r="576" spans="1:19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</row>
    <row r="577" spans="1:19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</row>
    <row r="578" spans="1:19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</row>
    <row r="579" spans="1:19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</row>
    <row r="580" spans="1:19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</row>
    <row r="581" spans="1:19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</row>
    <row r="582" spans="1:19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</row>
    <row r="583" spans="1:19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</row>
    <row r="584" spans="1:19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</row>
    <row r="585" spans="1:19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</row>
    <row r="586" spans="1:19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</row>
    <row r="587" spans="1:19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</row>
    <row r="588" spans="1:19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</row>
    <row r="589" spans="1:19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</row>
    <row r="590" spans="1:19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</row>
    <row r="591" spans="1:19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</row>
    <row r="592" spans="1:19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</row>
    <row r="593" spans="1:19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</row>
    <row r="594" spans="1:19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</row>
    <row r="595" spans="1:19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</row>
    <row r="596" spans="1:19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</row>
    <row r="597" spans="1:19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</row>
    <row r="598" spans="1:19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</row>
    <row r="599" spans="1:19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</row>
    <row r="600" spans="1:19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</row>
    <row r="601" spans="1:19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</row>
    <row r="602" spans="1:19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</row>
    <row r="603" spans="1:19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</row>
    <row r="604" spans="1:19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</row>
    <row r="605" spans="1:19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</row>
    <row r="606" spans="1:19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</row>
    <row r="607" spans="1:19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</row>
    <row r="608" spans="1:19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</row>
    <row r="609" spans="1:19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</row>
    <row r="610" spans="1:19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</row>
    <row r="611" spans="1:19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</row>
    <row r="612" spans="1:19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</row>
    <row r="613" spans="1:19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</row>
    <row r="614" spans="1:19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</row>
    <row r="615" spans="1:19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</row>
    <row r="616" spans="1:19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</row>
    <row r="617" spans="1:19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</row>
    <row r="618" spans="1:19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</row>
    <row r="619" spans="1:19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</row>
    <row r="620" spans="1:19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</row>
    <row r="621" spans="1:19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</row>
    <row r="622" spans="1:19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</row>
    <row r="623" spans="1:19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</row>
    <row r="624" spans="1:19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</row>
    <row r="625" spans="1:19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</row>
    <row r="626" spans="1:19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</row>
    <row r="627" spans="1:19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</row>
    <row r="628" spans="1:19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</row>
    <row r="629" spans="1:19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</row>
    <row r="630" spans="1:19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</row>
    <row r="631" spans="1:19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</row>
    <row r="632" spans="1:19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</row>
    <row r="633" spans="1:19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</row>
    <row r="634" spans="1:19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</row>
    <row r="635" spans="1:19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</row>
    <row r="636" spans="1:19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</row>
    <row r="637" spans="1:19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</row>
    <row r="638" spans="1:19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</row>
    <row r="639" spans="1:19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</row>
    <row r="640" spans="1:19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</row>
    <row r="641" spans="1:19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</row>
    <row r="642" spans="1:19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</row>
    <row r="643" spans="1:19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</row>
    <row r="644" spans="1:19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</row>
    <row r="645" spans="1:19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</row>
    <row r="646" spans="1:19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</row>
    <row r="647" spans="1:19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</row>
    <row r="648" spans="1:19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</row>
    <row r="649" spans="1:19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</row>
    <row r="650" spans="1:19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</row>
    <row r="651" spans="1:19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</row>
    <row r="652" spans="1:19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</row>
    <row r="653" spans="1:19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</row>
    <row r="654" spans="1:19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</row>
    <row r="655" spans="1:19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</row>
    <row r="656" spans="1:19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</row>
    <row r="657" spans="1:19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</row>
    <row r="658" spans="1:19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</row>
    <row r="659" spans="1:19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</row>
    <row r="660" spans="1:19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</row>
    <row r="661" spans="1:19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</row>
    <row r="662" spans="1:19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</row>
    <row r="663" spans="1:19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</row>
    <row r="664" spans="1:19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</row>
    <row r="665" spans="1:19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</row>
    <row r="666" spans="1:19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</row>
    <row r="667" spans="1:19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</row>
    <row r="668" spans="1:19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</row>
    <row r="669" spans="1:19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</row>
    <row r="670" spans="1:19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</row>
    <row r="671" spans="1:19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</row>
    <row r="672" spans="1:19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</row>
    <row r="673" spans="1:19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</row>
    <row r="674" spans="1:19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</row>
    <row r="675" spans="1:19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</row>
    <row r="676" spans="1:19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</row>
    <row r="677" spans="1:19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</row>
    <row r="678" spans="1:19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</row>
    <row r="679" spans="1:19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</row>
    <row r="680" spans="1:19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</row>
    <row r="681" spans="1:19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</row>
    <row r="682" spans="1:19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</row>
    <row r="683" spans="1:19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</row>
    <row r="684" spans="1:19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</row>
    <row r="685" spans="1:19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</row>
    <row r="686" spans="1:19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</row>
    <row r="687" spans="1:19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</row>
    <row r="688" spans="1:19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</row>
    <row r="689" spans="1:19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</row>
    <row r="690" spans="1:19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</row>
    <row r="691" spans="1:19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</row>
    <row r="692" spans="1:19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</row>
    <row r="693" spans="1:19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</row>
    <row r="694" spans="1:19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</row>
    <row r="695" spans="1:19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</row>
    <row r="696" spans="1:19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</row>
    <row r="697" spans="1:19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</row>
    <row r="698" spans="1:19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</row>
    <row r="699" spans="1:19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</row>
    <row r="700" spans="1:19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</row>
    <row r="701" spans="1:19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</row>
    <row r="702" spans="1:19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</row>
    <row r="703" spans="1:19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</row>
    <row r="704" spans="1:19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</row>
    <row r="705" spans="1:19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</row>
    <row r="706" spans="1:19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</row>
    <row r="707" spans="1:19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</row>
    <row r="708" spans="1:19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</row>
    <row r="709" spans="1:19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</row>
    <row r="710" spans="1:19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</row>
    <row r="711" spans="1:19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</row>
    <row r="712" spans="1:19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</row>
    <row r="713" spans="1:19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</row>
    <row r="714" spans="1:19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</row>
    <row r="715" spans="1:19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</row>
    <row r="716" spans="1:19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</row>
    <row r="717" spans="1:19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</row>
    <row r="718" spans="1:19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</row>
    <row r="719" spans="1:19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</row>
    <row r="720" spans="1:19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</row>
    <row r="721" spans="1:19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</row>
    <row r="722" spans="1:19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</row>
    <row r="723" spans="1:19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</row>
    <row r="724" spans="1:19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</row>
    <row r="725" spans="1:19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</row>
    <row r="726" spans="1:19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</row>
    <row r="727" spans="1:19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</row>
    <row r="728" spans="1:19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</row>
    <row r="729" spans="1:19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</row>
    <row r="730" spans="1:19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</row>
    <row r="731" spans="1:19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</row>
    <row r="732" spans="1:19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</row>
    <row r="733" spans="1:19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</row>
    <row r="734" spans="1:19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</row>
    <row r="735" spans="1:19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</row>
    <row r="736" spans="1:19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</row>
    <row r="737" spans="1:19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</row>
    <row r="738" spans="1:19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</row>
    <row r="739" spans="1:19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</row>
    <row r="740" spans="1:19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</row>
    <row r="741" spans="1:19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</row>
    <row r="742" spans="1:19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</row>
    <row r="743" spans="1:19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</row>
    <row r="744" spans="1:19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</row>
    <row r="745" spans="1:19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</row>
    <row r="746" spans="1:19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</row>
    <row r="747" spans="1:19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</row>
    <row r="748" spans="1:19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</row>
    <row r="749" spans="1:19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</row>
    <row r="750" spans="1:19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</row>
    <row r="751" spans="1:19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</row>
    <row r="752" spans="1:19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</row>
    <row r="753" spans="1:19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</row>
    <row r="754" spans="1:19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</row>
    <row r="755" spans="1:19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</row>
    <row r="756" spans="1:19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</row>
    <row r="757" spans="1:19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</row>
    <row r="758" spans="1:19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</row>
    <row r="759" spans="1:19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</row>
    <row r="760" spans="1:19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</row>
    <row r="761" spans="1:19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</row>
    <row r="762" spans="1:19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</row>
    <row r="763" spans="1:19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</row>
    <row r="764" spans="1:19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</row>
    <row r="765" spans="1:19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</row>
    <row r="766" spans="1:19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</row>
    <row r="767" spans="1:19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</row>
    <row r="768" spans="1:19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</row>
    <row r="769" spans="1:19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</row>
    <row r="770" spans="1:19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</row>
    <row r="771" spans="1:19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</row>
    <row r="772" spans="1:19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</row>
    <row r="773" spans="1:19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</row>
    <row r="774" spans="1:19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</row>
    <row r="775" spans="1:19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</row>
    <row r="776" spans="1:19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</row>
    <row r="777" spans="1:19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</row>
    <row r="778" spans="1:19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</row>
    <row r="779" spans="1:19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</row>
    <row r="780" spans="1:19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</row>
    <row r="781" spans="1:19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</row>
    <row r="782" spans="1:19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</row>
    <row r="783" spans="1:19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</row>
    <row r="784" spans="1:19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</row>
    <row r="785" spans="1:19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</row>
    <row r="786" spans="1:19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</row>
    <row r="787" spans="1:19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</row>
    <row r="788" spans="1:19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</row>
    <row r="789" spans="1:19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</row>
    <row r="790" spans="1:19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</row>
    <row r="791" spans="1:19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</row>
    <row r="792" spans="1:19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</row>
    <row r="793" spans="1:19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</row>
    <row r="794" spans="1:19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</row>
    <row r="795" spans="1:19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</row>
    <row r="796" spans="1:19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</row>
    <row r="797" spans="1:19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</row>
    <row r="798" spans="1:19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</row>
    <row r="799" spans="1:19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</row>
    <row r="800" spans="1:19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</row>
    <row r="801" spans="1:19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</row>
    <row r="802" spans="1:19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</row>
    <row r="803" spans="1:19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</row>
    <row r="804" spans="1:19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</row>
    <row r="805" spans="1:19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</row>
    <row r="806" spans="1:19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</row>
    <row r="807" spans="1:19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</row>
    <row r="808" spans="1:19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</row>
    <row r="809" spans="1:19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</row>
    <row r="810" spans="1:19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</row>
    <row r="811" spans="1:19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</row>
    <row r="812" spans="1:19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</row>
    <row r="813" spans="1:19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</row>
    <row r="814" spans="1:19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</row>
    <row r="815" spans="1:19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</row>
    <row r="816" spans="1:19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</row>
    <row r="817" spans="1:19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</row>
    <row r="818" spans="1:19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</row>
    <row r="819" spans="1:19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</row>
    <row r="820" spans="1:19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</row>
    <row r="821" spans="1:19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</row>
    <row r="822" spans="1:19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</row>
    <row r="823" spans="1:19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</row>
    <row r="824" spans="1:19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</row>
    <row r="825" spans="1:19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</row>
    <row r="826" spans="1:19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</row>
    <row r="827" spans="1:19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</row>
    <row r="828" spans="1:19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</row>
    <row r="829" spans="1:19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</row>
    <row r="830" spans="1:19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</row>
    <row r="831" spans="1:19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</row>
    <row r="832" spans="1:19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</row>
    <row r="833" spans="1:19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</row>
    <row r="834" spans="1:19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</row>
    <row r="835" spans="1:19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</row>
    <row r="836" spans="1:19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</row>
    <row r="837" spans="1:19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</row>
    <row r="838" spans="1:19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</row>
    <row r="839" spans="1:19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</row>
    <row r="840" spans="1:19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</row>
    <row r="841" spans="1:19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</row>
    <row r="842" spans="1:19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</row>
    <row r="843" spans="1:19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</row>
    <row r="844" spans="1:19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</row>
    <row r="845" spans="1:19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</row>
    <row r="846" spans="1:19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</row>
    <row r="847" spans="1:19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</row>
    <row r="848" spans="1:19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</row>
    <row r="849" spans="1:19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</row>
    <row r="850" spans="1:19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</row>
    <row r="851" spans="1:19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</row>
    <row r="852" spans="1:19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</row>
    <row r="853" spans="1:19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</row>
    <row r="854" spans="1:19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</row>
    <row r="855" spans="1:19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</row>
    <row r="856" spans="1:19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</row>
    <row r="857" spans="1:19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</row>
    <row r="858" spans="1:19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</row>
    <row r="859" spans="1:19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</row>
    <row r="860" spans="1:19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</row>
    <row r="861" spans="1:19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</row>
    <row r="862" spans="1:19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</row>
    <row r="863" spans="1:19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</row>
    <row r="864" spans="1:19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</row>
    <row r="865" spans="1:19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</row>
    <row r="866" spans="1:19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</row>
    <row r="867" spans="1:19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</row>
    <row r="868" spans="1:19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</row>
    <row r="869" spans="1:19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</row>
    <row r="870" spans="1:19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</row>
    <row r="871" spans="1:19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</row>
    <row r="872" spans="1:19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</row>
    <row r="873" spans="1:19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</row>
    <row r="874" spans="1:19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</row>
    <row r="875" spans="1:19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</row>
    <row r="876" spans="1:19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</row>
    <row r="877" spans="1:19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</row>
    <row r="878" spans="1:19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</row>
    <row r="879" spans="1:19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</row>
    <row r="880" spans="1:19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</row>
    <row r="881" spans="1:19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</row>
    <row r="882" spans="1:19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</row>
    <row r="883" spans="1:19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</row>
    <row r="884" spans="1:19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</row>
    <row r="885" spans="1:19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</row>
    <row r="886" spans="1:19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</row>
    <row r="887" spans="1:19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</row>
    <row r="888" spans="1:19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</row>
    <row r="889" spans="1:19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</row>
    <row r="890" spans="1:19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</row>
    <row r="891" spans="1:19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</row>
    <row r="892" spans="1:19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</row>
    <row r="893" spans="1:19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</row>
    <row r="894" spans="1:19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</row>
    <row r="895" spans="1:19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</row>
    <row r="896" spans="1:19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</row>
    <row r="897" spans="1:19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</row>
    <row r="898" spans="1:19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</row>
    <row r="899" spans="1:19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</row>
    <row r="900" spans="1:19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</row>
    <row r="901" spans="1:19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</row>
    <row r="902" spans="1:19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</row>
    <row r="903" spans="1:19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</row>
    <row r="904" spans="1:19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</row>
    <row r="905" spans="1:19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</row>
    <row r="906" spans="1:19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</row>
    <row r="907" spans="1:19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</row>
    <row r="908" spans="1:19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</row>
    <row r="909" spans="1:19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</row>
    <row r="910" spans="1:19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</row>
    <row r="911" spans="1:19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</row>
    <row r="912" spans="1:19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</row>
    <row r="913" spans="1:19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</row>
    <row r="914" spans="1:19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</row>
    <row r="915" spans="1:19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</row>
    <row r="916" spans="1:19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</row>
    <row r="917" spans="1:19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</row>
    <row r="918" spans="1:19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</row>
    <row r="919" spans="1:19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</row>
    <row r="920" spans="1:19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</row>
    <row r="921" spans="1:19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</row>
    <row r="922" spans="1:19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</row>
    <row r="923" spans="1:19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</row>
    <row r="924" spans="1:19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</row>
    <row r="925" spans="1:19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</row>
    <row r="926" spans="1:19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</row>
    <row r="927" spans="1:19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</row>
    <row r="928" spans="1:19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</row>
    <row r="929" spans="1:19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</row>
    <row r="930" spans="1:19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</row>
    <row r="931" spans="1:19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</row>
    <row r="932" spans="1:19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</row>
    <row r="933" spans="1:19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</row>
    <row r="934" spans="1:19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</row>
    <row r="935" spans="1:19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</row>
    <row r="936" spans="1:19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</row>
    <row r="937" spans="1:19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</row>
    <row r="938" spans="1:19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</row>
    <row r="939" spans="1:19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</row>
    <row r="940" spans="1:19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</row>
    <row r="941" spans="1:19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</row>
    <row r="942" spans="1:19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</row>
    <row r="943" spans="1:19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</row>
    <row r="944" spans="1:19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</row>
    <row r="945" spans="1:19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</row>
    <row r="946" spans="1:19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</row>
    <row r="947" spans="1:19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</row>
    <row r="948" spans="1:19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</row>
    <row r="949" spans="1:19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</row>
    <row r="950" spans="1:19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</row>
    <row r="951" spans="1:19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</row>
    <row r="952" spans="1:19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</row>
    <row r="953" spans="1:19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</row>
    <row r="954" spans="1:19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</row>
    <row r="955" spans="1:19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</row>
    <row r="956" spans="1:19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</row>
    <row r="957" spans="1:19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</row>
    <row r="958" spans="1:19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</row>
    <row r="959" spans="1:19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</row>
    <row r="960" spans="1:19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</row>
    <row r="961" spans="1:19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</row>
    <row r="962" spans="1:19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</row>
    <row r="963" spans="1:19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</row>
    <row r="964" spans="1:19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</row>
    <row r="965" spans="1:19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</row>
    <row r="966" spans="1:19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</row>
    <row r="967" spans="1:19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</row>
    <row r="968" spans="1:19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</row>
    <row r="969" spans="1:19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</row>
    <row r="970" spans="1:19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</row>
    <row r="971" spans="1:19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</row>
    <row r="972" spans="1:19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</row>
    <row r="973" spans="1:19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</row>
    <row r="974" spans="1:19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</row>
    <row r="975" spans="1:19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</row>
    <row r="976" spans="1:19" x14ac:dyDescent="0.25">
      <c r="A976" s="17"/>
      <c r="B976" s="17"/>
      <c r="C976" s="17"/>
      <c r="D976" s="17"/>
      <c r="E976" s="40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</row>
    <row r="977" spans="1:19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</row>
    <row r="978" spans="1:19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</row>
    <row r="979" spans="1:19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</row>
    <row r="980" spans="1:19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</row>
    <row r="981" spans="1:19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</row>
    <row r="982" spans="1:19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</row>
    <row r="983" spans="1:19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</row>
    <row r="984" spans="1:19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</row>
    <row r="985" spans="1:19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</row>
    <row r="986" spans="1:19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</row>
    <row r="987" spans="1:19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</row>
    <row r="988" spans="1:19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</row>
    <row r="989" spans="1:19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</row>
    <row r="990" spans="1:19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</row>
    <row r="991" spans="1:19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</row>
    <row r="992" spans="1:19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</row>
    <row r="993" spans="1:19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</row>
    <row r="994" spans="1:19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</row>
    <row r="995" spans="1:19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</row>
    <row r="996" spans="1:19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</row>
    <row r="997" spans="1:19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</row>
    <row r="998" spans="1:19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</row>
    <row r="999" spans="1:19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</row>
    <row r="1000" spans="1:19" x14ac:dyDescent="0.2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</row>
    <row r="1001" spans="1:19" x14ac:dyDescent="0.25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</row>
    <row r="1002" spans="1:19" x14ac:dyDescent="0.25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</row>
    <row r="1003" spans="1:19" x14ac:dyDescent="0.25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</row>
    <row r="1004" spans="1:19" x14ac:dyDescent="0.25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</row>
    <row r="1005" spans="1:19" x14ac:dyDescent="0.25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</row>
    <row r="1006" spans="1:19" x14ac:dyDescent="0.25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</row>
    <row r="1007" spans="1:19" x14ac:dyDescent="0.25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</row>
    <row r="1008" spans="1:19" x14ac:dyDescent="0.25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</row>
    <row r="1009" spans="1:19" x14ac:dyDescent="0.25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</row>
    <row r="1010" spans="1:19" x14ac:dyDescent="0.25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</row>
    <row r="1011" spans="1:19" x14ac:dyDescent="0.25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</row>
    <row r="1012" spans="1:19" x14ac:dyDescent="0.25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</row>
    <row r="1013" spans="1:19" x14ac:dyDescent="0.25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</row>
    <row r="1014" spans="1:19" x14ac:dyDescent="0.25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</row>
    <row r="1015" spans="1:19" x14ac:dyDescent="0.25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</row>
    <row r="1016" spans="1:19" x14ac:dyDescent="0.25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</row>
    <row r="1017" spans="1:19" x14ac:dyDescent="0.25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</row>
    <row r="1018" spans="1:19" x14ac:dyDescent="0.25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</row>
    <row r="1019" spans="1:19" x14ac:dyDescent="0.25">
      <c r="A1019" s="17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</row>
    <row r="1020" spans="1:19" x14ac:dyDescent="0.25">
      <c r="A1020" s="17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</row>
    <row r="1021" spans="1:19" x14ac:dyDescent="0.25">
      <c r="A1021" s="17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</row>
    <row r="1022" spans="1:19" x14ac:dyDescent="0.25">
      <c r="A1022" s="17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</row>
    <row r="1023" spans="1:19" x14ac:dyDescent="0.25">
      <c r="A1023" s="17"/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</row>
    <row r="1024" spans="1:19" x14ac:dyDescent="0.25">
      <c r="A1024" s="17"/>
      <c r="B1024" s="17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</row>
    <row r="1025" spans="1:19" x14ac:dyDescent="0.25">
      <c r="A1025" s="17"/>
      <c r="B1025" s="17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</row>
    <row r="1026" spans="1:19" x14ac:dyDescent="0.25">
      <c r="A1026" s="17"/>
      <c r="B1026" s="17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</row>
    <row r="1027" spans="1:19" x14ac:dyDescent="0.25">
      <c r="A1027" s="17"/>
      <c r="B1027" s="17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</row>
    <row r="1028" spans="1:19" x14ac:dyDescent="0.25">
      <c r="A1028" s="17"/>
      <c r="B1028" s="17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</row>
    <row r="1029" spans="1:19" x14ac:dyDescent="0.25">
      <c r="A1029" s="17"/>
      <c r="B1029" s="17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</row>
    <row r="1030" spans="1:19" x14ac:dyDescent="0.25">
      <c r="A1030" s="17"/>
      <c r="B1030" s="17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</row>
    <row r="1031" spans="1:19" x14ac:dyDescent="0.25">
      <c r="A1031" s="17"/>
      <c r="B1031" s="17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</row>
    <row r="1032" spans="1:19" x14ac:dyDescent="0.25">
      <c r="A1032" s="17"/>
      <c r="B1032" s="17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</row>
    <row r="1033" spans="1:19" x14ac:dyDescent="0.25">
      <c r="A1033" s="17"/>
      <c r="B1033" s="17"/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</row>
    <row r="1034" spans="1:19" x14ac:dyDescent="0.25">
      <c r="A1034" s="17"/>
      <c r="B1034" s="17"/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</row>
    <row r="1035" spans="1:19" x14ac:dyDescent="0.25">
      <c r="A1035" s="17"/>
      <c r="B1035" s="17"/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</row>
    <row r="1036" spans="1:19" x14ac:dyDescent="0.25">
      <c r="A1036" s="17"/>
      <c r="B1036" s="17"/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</row>
    <row r="1037" spans="1:19" x14ac:dyDescent="0.25">
      <c r="A1037" s="17"/>
      <c r="B1037" s="17"/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</row>
    <row r="1038" spans="1:19" x14ac:dyDescent="0.25">
      <c r="A1038" s="17"/>
      <c r="B1038" s="17"/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</row>
    <row r="1039" spans="1:19" x14ac:dyDescent="0.25">
      <c r="A1039" s="17"/>
      <c r="B1039" s="17"/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</row>
    <row r="1040" spans="1:19" x14ac:dyDescent="0.25">
      <c r="A1040" s="17"/>
      <c r="B1040" s="17"/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</row>
    <row r="1041" spans="1:19" x14ac:dyDescent="0.25">
      <c r="A1041" s="17"/>
      <c r="B1041" s="17"/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</row>
    <row r="1042" spans="1:19" x14ac:dyDescent="0.25">
      <c r="A1042" s="17"/>
      <c r="B1042" s="17"/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</row>
    <row r="1043" spans="1:19" x14ac:dyDescent="0.25">
      <c r="A1043" s="17"/>
      <c r="B1043" s="17"/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</row>
    <row r="1044" spans="1:19" x14ac:dyDescent="0.25">
      <c r="A1044" s="17"/>
      <c r="B1044" s="17"/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</row>
    <row r="1045" spans="1:19" x14ac:dyDescent="0.25">
      <c r="A1045" s="17"/>
      <c r="B1045" s="17"/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</row>
    <row r="1046" spans="1:19" x14ac:dyDescent="0.25">
      <c r="A1046" s="17"/>
      <c r="B1046" s="17"/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</row>
    <row r="1047" spans="1:19" x14ac:dyDescent="0.25">
      <c r="A1047" s="17"/>
      <c r="B1047" s="17"/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</row>
    <row r="1048" spans="1:19" x14ac:dyDescent="0.25">
      <c r="A1048" s="17"/>
      <c r="B1048" s="17"/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</row>
    <row r="1049" spans="1:19" x14ac:dyDescent="0.25">
      <c r="A1049" s="17"/>
      <c r="B1049" s="17"/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</row>
    <row r="1050" spans="1:19" x14ac:dyDescent="0.25">
      <c r="A1050" s="17"/>
      <c r="B1050" s="17"/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</row>
    <row r="1051" spans="1:19" x14ac:dyDescent="0.25">
      <c r="A1051" s="17"/>
      <c r="B1051" s="17"/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</row>
    <row r="1052" spans="1:19" x14ac:dyDescent="0.25">
      <c r="A1052" s="17"/>
      <c r="B1052" s="17"/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</row>
    <row r="1053" spans="1:19" x14ac:dyDescent="0.25">
      <c r="A1053" s="17"/>
      <c r="B1053" s="17"/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</row>
    <row r="1054" spans="1:19" x14ac:dyDescent="0.25">
      <c r="A1054" s="17"/>
      <c r="B1054" s="17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</row>
    <row r="1055" spans="1:19" x14ac:dyDescent="0.25">
      <c r="A1055" s="17"/>
      <c r="B1055" s="17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</row>
    <row r="1056" spans="1:19" x14ac:dyDescent="0.25">
      <c r="A1056" s="17"/>
      <c r="B1056" s="17"/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</row>
    <row r="1057" spans="1:19" x14ac:dyDescent="0.25">
      <c r="A1057" s="17"/>
      <c r="B1057" s="17"/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</row>
    <row r="1058" spans="1:19" x14ac:dyDescent="0.25">
      <c r="A1058" s="17"/>
      <c r="B1058" s="17"/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</row>
    <row r="1059" spans="1:19" x14ac:dyDescent="0.25">
      <c r="A1059" s="17"/>
      <c r="B1059" s="17"/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</row>
    <row r="1060" spans="1:19" x14ac:dyDescent="0.25">
      <c r="A1060" s="17"/>
      <c r="B1060" s="17"/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</row>
    <row r="1061" spans="1:19" x14ac:dyDescent="0.25">
      <c r="A1061" s="17"/>
      <c r="B1061" s="17"/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</row>
    <row r="1062" spans="1:19" x14ac:dyDescent="0.25">
      <c r="A1062" s="17"/>
      <c r="B1062" s="17"/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</row>
    <row r="1063" spans="1:19" x14ac:dyDescent="0.25">
      <c r="A1063" s="17"/>
      <c r="B1063" s="17"/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</row>
    <row r="1064" spans="1:19" x14ac:dyDescent="0.25">
      <c r="A1064" s="17"/>
      <c r="B1064" s="17"/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</row>
    <row r="1065" spans="1:19" x14ac:dyDescent="0.25">
      <c r="A1065" s="17"/>
      <c r="B1065" s="17"/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</row>
    <row r="1066" spans="1:19" x14ac:dyDescent="0.25">
      <c r="A1066" s="17"/>
      <c r="B1066" s="17"/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</row>
    <row r="1067" spans="1:19" x14ac:dyDescent="0.25">
      <c r="A1067" s="17"/>
      <c r="B1067" s="17"/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</row>
    <row r="1068" spans="1:19" x14ac:dyDescent="0.25">
      <c r="A1068" s="17"/>
      <c r="B1068" s="17"/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</row>
    <row r="1069" spans="1:19" x14ac:dyDescent="0.25">
      <c r="A1069" s="17"/>
      <c r="B1069" s="17"/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</row>
    <row r="1070" spans="1:19" x14ac:dyDescent="0.25">
      <c r="A1070" s="17"/>
      <c r="B1070" s="17"/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</row>
    <row r="1071" spans="1:19" x14ac:dyDescent="0.25">
      <c r="A1071" s="17"/>
      <c r="B1071" s="17"/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</row>
    <row r="1072" spans="1:19" x14ac:dyDescent="0.25">
      <c r="A1072" s="17"/>
      <c r="B1072" s="17"/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</row>
    <row r="1073" spans="1:19" x14ac:dyDescent="0.25">
      <c r="A1073" s="17"/>
      <c r="B1073" s="17"/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</row>
    <row r="1074" spans="1:19" x14ac:dyDescent="0.25">
      <c r="A1074" s="17"/>
      <c r="B1074" s="17"/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</row>
    <row r="1075" spans="1:19" x14ac:dyDescent="0.25">
      <c r="A1075" s="17"/>
      <c r="B1075" s="17"/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</row>
    <row r="1076" spans="1:19" x14ac:dyDescent="0.25">
      <c r="A1076" s="17"/>
      <c r="B1076" s="17"/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</row>
    <row r="1077" spans="1:19" x14ac:dyDescent="0.25">
      <c r="A1077" s="17"/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</row>
    <row r="1078" spans="1:19" x14ac:dyDescent="0.25">
      <c r="A1078" s="17"/>
      <c r="B1078" s="17"/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</row>
    <row r="1079" spans="1:19" x14ac:dyDescent="0.25">
      <c r="A1079" s="17"/>
      <c r="B1079" s="17"/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</row>
    <row r="1080" spans="1:19" x14ac:dyDescent="0.25">
      <c r="A1080" s="17"/>
      <c r="B1080" s="17"/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</row>
    <row r="1081" spans="1:19" x14ac:dyDescent="0.25">
      <c r="A1081" s="17"/>
      <c r="B1081" s="17"/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</row>
    <row r="1082" spans="1:19" x14ac:dyDescent="0.25">
      <c r="A1082" s="17"/>
      <c r="B1082" s="17"/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</row>
    <row r="1083" spans="1:19" x14ac:dyDescent="0.25">
      <c r="A1083" s="17"/>
      <c r="B1083" s="17"/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</row>
    <row r="1084" spans="1:19" x14ac:dyDescent="0.25">
      <c r="A1084" s="17"/>
      <c r="B1084" s="17"/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</row>
    <row r="1085" spans="1:19" x14ac:dyDescent="0.25">
      <c r="A1085" s="17"/>
      <c r="B1085" s="17"/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</row>
    <row r="1086" spans="1:19" x14ac:dyDescent="0.25">
      <c r="A1086" s="17"/>
      <c r="B1086" s="17"/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</row>
    <row r="1087" spans="1:19" x14ac:dyDescent="0.25">
      <c r="A1087" s="17"/>
      <c r="B1087" s="17"/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</row>
    <row r="1088" spans="1:19" x14ac:dyDescent="0.25">
      <c r="A1088" s="17"/>
      <c r="B1088" s="17"/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</row>
    <row r="1089" spans="1:19" x14ac:dyDescent="0.25">
      <c r="A1089" s="17"/>
      <c r="B1089" s="17"/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</row>
    <row r="1090" spans="1:19" x14ac:dyDescent="0.25">
      <c r="A1090" s="17"/>
      <c r="B1090" s="17"/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</row>
    <row r="1091" spans="1:19" x14ac:dyDescent="0.25">
      <c r="A1091" s="17"/>
      <c r="B1091" s="17"/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</row>
    <row r="1092" spans="1:19" x14ac:dyDescent="0.25">
      <c r="A1092" s="17"/>
      <c r="B1092" s="17"/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</row>
    <row r="1093" spans="1:19" x14ac:dyDescent="0.25">
      <c r="A1093" s="17"/>
      <c r="B1093" s="17"/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</row>
    <row r="1094" spans="1:19" x14ac:dyDescent="0.25">
      <c r="A1094" s="17"/>
      <c r="B1094" s="17"/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</row>
    <row r="1095" spans="1:19" x14ac:dyDescent="0.25">
      <c r="A1095" s="17"/>
      <c r="B1095" s="17"/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</row>
    <row r="1096" spans="1:19" x14ac:dyDescent="0.25">
      <c r="A1096" s="17"/>
      <c r="B1096" s="17"/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</row>
    <row r="1097" spans="1:19" x14ac:dyDescent="0.25">
      <c r="A1097" s="17"/>
      <c r="B1097" s="17"/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</row>
    <row r="1098" spans="1:19" x14ac:dyDescent="0.25">
      <c r="A1098" s="17"/>
      <c r="B1098" s="17"/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</row>
    <row r="1099" spans="1:19" x14ac:dyDescent="0.25">
      <c r="A1099" s="17"/>
      <c r="B1099" s="17"/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</row>
    <row r="1100" spans="1:19" x14ac:dyDescent="0.25">
      <c r="A1100" s="17"/>
      <c r="B1100" s="17"/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</row>
    <row r="1101" spans="1:19" x14ac:dyDescent="0.25">
      <c r="A1101" s="17"/>
      <c r="B1101" s="17"/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</row>
    <row r="1102" spans="1:19" x14ac:dyDescent="0.25">
      <c r="A1102" s="17"/>
      <c r="B1102" s="17"/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</row>
    <row r="1103" spans="1:19" x14ac:dyDescent="0.25">
      <c r="A1103" s="17"/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</row>
    <row r="1104" spans="1:19" x14ac:dyDescent="0.25">
      <c r="A1104" s="17"/>
      <c r="B1104" s="17"/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</row>
    <row r="1105" spans="1:19" x14ac:dyDescent="0.25">
      <c r="A1105" s="17"/>
      <c r="B1105" s="17"/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</row>
    <row r="1106" spans="1:19" x14ac:dyDescent="0.25">
      <c r="A1106" s="17"/>
      <c r="B1106" s="17"/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</row>
    <row r="1107" spans="1:19" x14ac:dyDescent="0.25">
      <c r="A1107" s="17"/>
      <c r="B1107" s="17"/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</row>
    <row r="1108" spans="1:19" x14ac:dyDescent="0.25">
      <c r="A1108" s="17"/>
      <c r="B1108" s="17"/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</row>
    <row r="1109" spans="1:19" x14ac:dyDescent="0.25">
      <c r="A1109" s="17"/>
      <c r="B1109" s="17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</row>
    <row r="1110" spans="1:19" x14ac:dyDescent="0.25">
      <c r="A1110" s="17"/>
      <c r="B1110" s="17"/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</row>
    <row r="1111" spans="1:19" x14ac:dyDescent="0.25">
      <c r="A1111" s="17"/>
      <c r="B1111" s="17"/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</row>
    <row r="1112" spans="1:19" x14ac:dyDescent="0.25">
      <c r="A1112" s="17"/>
      <c r="B1112" s="17"/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</row>
    <row r="1113" spans="1:19" x14ac:dyDescent="0.25">
      <c r="A1113" s="17"/>
      <c r="B1113" s="17"/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</row>
    <row r="1114" spans="1:19" x14ac:dyDescent="0.25">
      <c r="A1114" s="17"/>
      <c r="B1114" s="17"/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</row>
    <row r="1115" spans="1:19" x14ac:dyDescent="0.25">
      <c r="A1115" s="17"/>
      <c r="B1115" s="17"/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</row>
    <row r="1116" spans="1:19" x14ac:dyDescent="0.25">
      <c r="A1116" s="17"/>
      <c r="B1116" s="17"/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</row>
    <row r="1117" spans="1:19" x14ac:dyDescent="0.25">
      <c r="A1117" s="17"/>
      <c r="B1117" s="17"/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</row>
    <row r="1118" spans="1:19" x14ac:dyDescent="0.25">
      <c r="A1118" s="17"/>
      <c r="B1118" s="17"/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</row>
    <row r="1119" spans="1:19" x14ac:dyDescent="0.25">
      <c r="A1119" s="17"/>
      <c r="B1119" s="17"/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</row>
    <row r="1120" spans="1:19" x14ac:dyDescent="0.25">
      <c r="A1120" s="17"/>
      <c r="B1120" s="17"/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</row>
    <row r="1121" spans="1:19" x14ac:dyDescent="0.25">
      <c r="A1121" s="17"/>
      <c r="B1121" s="17"/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</row>
    <row r="1122" spans="1:19" x14ac:dyDescent="0.25">
      <c r="A1122" s="17"/>
      <c r="B1122" s="17"/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</row>
    <row r="1123" spans="1:19" x14ac:dyDescent="0.25">
      <c r="A1123" s="17"/>
      <c r="B1123" s="17"/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</row>
    <row r="1124" spans="1:19" x14ac:dyDescent="0.25">
      <c r="A1124" s="17"/>
      <c r="B1124" s="17"/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</row>
    <row r="1125" spans="1:19" x14ac:dyDescent="0.25">
      <c r="A1125" s="17"/>
      <c r="B1125" s="17"/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</row>
    <row r="1126" spans="1:19" x14ac:dyDescent="0.25">
      <c r="A1126" s="17"/>
      <c r="B1126" s="17"/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</row>
    <row r="1127" spans="1:19" x14ac:dyDescent="0.25">
      <c r="A1127" s="17"/>
      <c r="B1127" s="17"/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</row>
    <row r="1128" spans="1:19" x14ac:dyDescent="0.25">
      <c r="A1128" s="17"/>
      <c r="B1128" s="17"/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</row>
    <row r="1129" spans="1:19" x14ac:dyDescent="0.25">
      <c r="A1129" s="17"/>
      <c r="B1129" s="17"/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</row>
    <row r="1130" spans="1:19" x14ac:dyDescent="0.25">
      <c r="A1130" s="17"/>
      <c r="B1130" s="17"/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</row>
    <row r="1131" spans="1:19" x14ac:dyDescent="0.25">
      <c r="A1131" s="17"/>
      <c r="B1131" s="17"/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</row>
    <row r="1132" spans="1:19" x14ac:dyDescent="0.25">
      <c r="A1132" s="17"/>
      <c r="B1132" s="17"/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</row>
    <row r="1133" spans="1:19" x14ac:dyDescent="0.25">
      <c r="A1133" s="17"/>
      <c r="B1133" s="17"/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</row>
    <row r="1134" spans="1:19" x14ac:dyDescent="0.25">
      <c r="A1134" s="17"/>
      <c r="B1134" s="17"/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</row>
    <row r="1135" spans="1:19" x14ac:dyDescent="0.25">
      <c r="A1135" s="17"/>
      <c r="B1135" s="17"/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</row>
    <row r="1136" spans="1:19" x14ac:dyDescent="0.25">
      <c r="A1136" s="17"/>
      <c r="B1136" s="17"/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</row>
    <row r="1137" spans="1:19" x14ac:dyDescent="0.25">
      <c r="A1137" s="17"/>
      <c r="B1137" s="17"/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</row>
    <row r="1138" spans="1:19" x14ac:dyDescent="0.25">
      <c r="A1138" s="17"/>
      <c r="B1138" s="17"/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</row>
    <row r="1139" spans="1:19" x14ac:dyDescent="0.25">
      <c r="A1139" s="17"/>
      <c r="B1139" s="17"/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</row>
    <row r="1140" spans="1:19" x14ac:dyDescent="0.25">
      <c r="A1140" s="17"/>
      <c r="B1140" s="17"/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</row>
    <row r="1141" spans="1:19" x14ac:dyDescent="0.25">
      <c r="A1141" s="17"/>
      <c r="B1141" s="17"/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</row>
    <row r="1142" spans="1:19" x14ac:dyDescent="0.25">
      <c r="A1142" s="17"/>
      <c r="B1142" s="17"/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</row>
    <row r="1143" spans="1:19" x14ac:dyDescent="0.25">
      <c r="A1143" s="17"/>
      <c r="B1143" s="17"/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</row>
    <row r="1144" spans="1:19" x14ac:dyDescent="0.25">
      <c r="A1144" s="17"/>
      <c r="B1144" s="17"/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</row>
    <row r="1145" spans="1:19" x14ac:dyDescent="0.25">
      <c r="A1145" s="17"/>
      <c r="B1145" s="17"/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</row>
    <row r="1146" spans="1:19" x14ac:dyDescent="0.25">
      <c r="A1146" s="17"/>
      <c r="B1146" s="17"/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</row>
    <row r="1147" spans="1:19" x14ac:dyDescent="0.25">
      <c r="A1147" s="17"/>
      <c r="B1147" s="17"/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</row>
    <row r="1148" spans="1:19" x14ac:dyDescent="0.25">
      <c r="A1148" s="17"/>
      <c r="B1148" s="17"/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</row>
    <row r="1149" spans="1:19" x14ac:dyDescent="0.25">
      <c r="A1149" s="17"/>
      <c r="B1149" s="17"/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</row>
    <row r="1150" spans="1:19" x14ac:dyDescent="0.25">
      <c r="A1150" s="17"/>
      <c r="B1150" s="17"/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</row>
    <row r="1151" spans="1:19" x14ac:dyDescent="0.25">
      <c r="A1151" s="17"/>
      <c r="B1151" s="17"/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</row>
    <row r="1152" spans="1:19" x14ac:dyDescent="0.25">
      <c r="A1152" s="17"/>
      <c r="B1152" s="17"/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</row>
    <row r="1153" spans="1:19" x14ac:dyDescent="0.25">
      <c r="A1153" s="17"/>
      <c r="B1153" s="17"/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</row>
    <row r="1154" spans="1:19" x14ac:dyDescent="0.25">
      <c r="A1154" s="17"/>
      <c r="B1154" s="17"/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</row>
    <row r="1155" spans="1:19" x14ac:dyDescent="0.25">
      <c r="A1155" s="17"/>
      <c r="B1155" s="17"/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</row>
    <row r="1156" spans="1:19" x14ac:dyDescent="0.25">
      <c r="A1156" s="17"/>
      <c r="B1156" s="17"/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</row>
    <row r="1157" spans="1:19" x14ac:dyDescent="0.25">
      <c r="A1157" s="17"/>
      <c r="B1157" s="17"/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</row>
    <row r="1158" spans="1:19" x14ac:dyDescent="0.25">
      <c r="A1158" s="17"/>
      <c r="B1158" s="17"/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</row>
    <row r="1159" spans="1:19" x14ac:dyDescent="0.25">
      <c r="A1159" s="17"/>
      <c r="B1159" s="17"/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</row>
    <row r="1160" spans="1:19" x14ac:dyDescent="0.25">
      <c r="A1160" s="17"/>
      <c r="B1160" s="17"/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</row>
    <row r="1161" spans="1:19" x14ac:dyDescent="0.25">
      <c r="A1161" s="17"/>
      <c r="B1161" s="17"/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</row>
    <row r="1162" spans="1:19" x14ac:dyDescent="0.25">
      <c r="A1162" s="17"/>
      <c r="B1162" s="17"/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</row>
    <row r="1163" spans="1:19" x14ac:dyDescent="0.25">
      <c r="A1163" s="17"/>
      <c r="B1163" s="17"/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</row>
    <row r="1164" spans="1:19" x14ac:dyDescent="0.25">
      <c r="A1164" s="17"/>
      <c r="B1164" s="17"/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</row>
    <row r="1165" spans="1:19" x14ac:dyDescent="0.25">
      <c r="A1165" s="17"/>
      <c r="B1165" s="17"/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</row>
    <row r="1166" spans="1:19" x14ac:dyDescent="0.25">
      <c r="A1166" s="17"/>
      <c r="B1166" s="17"/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</row>
    <row r="1167" spans="1:19" x14ac:dyDescent="0.25">
      <c r="A1167" s="17"/>
      <c r="B1167" s="17"/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</row>
    <row r="1168" spans="1:19" x14ac:dyDescent="0.25">
      <c r="A1168" s="17"/>
      <c r="B1168" s="17"/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</row>
    <row r="1169" spans="1:19" x14ac:dyDescent="0.25">
      <c r="A1169" s="17"/>
      <c r="B1169" s="17"/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</row>
    <row r="1170" spans="1:19" x14ac:dyDescent="0.25">
      <c r="A1170" s="17"/>
      <c r="B1170" s="17"/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</row>
    <row r="1171" spans="1:19" x14ac:dyDescent="0.25">
      <c r="A1171" s="17"/>
      <c r="B1171" s="17"/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</row>
    <row r="1172" spans="1:19" x14ac:dyDescent="0.25">
      <c r="A1172" s="17"/>
      <c r="B1172" s="17"/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</row>
    <row r="1173" spans="1:19" x14ac:dyDescent="0.25">
      <c r="A1173" s="17"/>
      <c r="B1173" s="17"/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</row>
    <row r="1174" spans="1:19" x14ac:dyDescent="0.25">
      <c r="A1174" s="17"/>
      <c r="B1174" s="17"/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</row>
    <row r="1175" spans="1:19" x14ac:dyDescent="0.25">
      <c r="A1175" s="17"/>
      <c r="B1175" s="17"/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</row>
    <row r="1176" spans="1:19" x14ac:dyDescent="0.25">
      <c r="A1176" s="17"/>
      <c r="B1176" s="17"/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</row>
    <row r="1177" spans="1:19" x14ac:dyDescent="0.25">
      <c r="A1177" s="17"/>
      <c r="B1177" s="17"/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</row>
    <row r="1178" spans="1:19" x14ac:dyDescent="0.25">
      <c r="A1178" s="17"/>
      <c r="B1178" s="17"/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</row>
    <row r="1179" spans="1:19" x14ac:dyDescent="0.25">
      <c r="A1179" s="17"/>
      <c r="B1179" s="17"/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</row>
    <row r="1180" spans="1:19" x14ac:dyDescent="0.25">
      <c r="A1180" s="17"/>
      <c r="B1180" s="17"/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</row>
    <row r="1181" spans="1:19" x14ac:dyDescent="0.25">
      <c r="A1181" s="17"/>
      <c r="B1181" s="17"/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</row>
    <row r="1182" spans="1:19" x14ac:dyDescent="0.25">
      <c r="A1182" s="17"/>
      <c r="B1182" s="17"/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</row>
    <row r="1183" spans="1:19" x14ac:dyDescent="0.25">
      <c r="A1183" s="17"/>
      <c r="B1183" s="17"/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</row>
    <row r="1184" spans="1:19" x14ac:dyDescent="0.25">
      <c r="A1184" s="17"/>
      <c r="B1184" s="17"/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</row>
    <row r="1185" spans="1:19" x14ac:dyDescent="0.25">
      <c r="A1185" s="17"/>
      <c r="B1185" s="17"/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</row>
    <row r="1186" spans="1:19" x14ac:dyDescent="0.25">
      <c r="A1186" s="17"/>
      <c r="B1186" s="17"/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</row>
    <row r="1187" spans="1:19" x14ac:dyDescent="0.25">
      <c r="A1187" s="17"/>
      <c r="B1187" s="17"/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</row>
    <row r="1188" spans="1:19" x14ac:dyDescent="0.25">
      <c r="A1188" s="17"/>
      <c r="B1188" s="17"/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</row>
    <row r="1189" spans="1:19" x14ac:dyDescent="0.25">
      <c r="A1189" s="17"/>
      <c r="B1189" s="17"/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</row>
    <row r="1190" spans="1:19" x14ac:dyDescent="0.25">
      <c r="A1190" s="17"/>
      <c r="B1190" s="17"/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</row>
    <row r="1191" spans="1:19" x14ac:dyDescent="0.25">
      <c r="A1191" s="17"/>
      <c r="B1191" s="17"/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</row>
    <row r="1192" spans="1:19" x14ac:dyDescent="0.25">
      <c r="A1192" s="17"/>
      <c r="B1192" s="17"/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</row>
    <row r="1193" spans="1:19" x14ac:dyDescent="0.25">
      <c r="A1193" s="17"/>
      <c r="B1193" s="17"/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</row>
    <row r="1194" spans="1:19" x14ac:dyDescent="0.25">
      <c r="A1194" s="17"/>
      <c r="B1194" s="17"/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</row>
    <row r="1195" spans="1:19" x14ac:dyDescent="0.25">
      <c r="A1195" s="17"/>
      <c r="B1195" s="17"/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</row>
    <row r="1196" spans="1:19" x14ac:dyDescent="0.25">
      <c r="A1196" s="17"/>
      <c r="B1196" s="17"/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</row>
    <row r="1197" spans="1:19" x14ac:dyDescent="0.25">
      <c r="A1197" s="17"/>
      <c r="B1197" s="17"/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</row>
    <row r="1198" spans="1:19" x14ac:dyDescent="0.25">
      <c r="A1198" s="17"/>
      <c r="B1198" s="17"/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</row>
    <row r="1199" spans="1:19" x14ac:dyDescent="0.25">
      <c r="A1199" s="17"/>
      <c r="B1199" s="17"/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</row>
    <row r="1200" spans="1:19" x14ac:dyDescent="0.25">
      <c r="A1200" s="17"/>
      <c r="B1200" s="17"/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</row>
    <row r="1201" spans="1:19" x14ac:dyDescent="0.25">
      <c r="A1201" s="17"/>
      <c r="B1201" s="17"/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</row>
    <row r="1202" spans="1:19" x14ac:dyDescent="0.25">
      <c r="A1202" s="17"/>
      <c r="B1202" s="17"/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</row>
    <row r="1203" spans="1:19" x14ac:dyDescent="0.25">
      <c r="A1203" s="17"/>
      <c r="B1203" s="17"/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</row>
    <row r="1204" spans="1:19" x14ac:dyDescent="0.25">
      <c r="A1204" s="17"/>
      <c r="B1204" s="17"/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</row>
    <row r="1205" spans="1:19" x14ac:dyDescent="0.25">
      <c r="A1205" s="17"/>
      <c r="B1205" s="17"/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</row>
    <row r="1206" spans="1:19" x14ac:dyDescent="0.25">
      <c r="A1206" s="17"/>
      <c r="B1206" s="17"/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</row>
    <row r="1207" spans="1:19" x14ac:dyDescent="0.25">
      <c r="A1207" s="17"/>
      <c r="B1207" s="17"/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</row>
    <row r="1208" spans="1:19" x14ac:dyDescent="0.25">
      <c r="A1208" s="17"/>
      <c r="B1208" s="17"/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</row>
    <row r="1209" spans="1:19" x14ac:dyDescent="0.25">
      <c r="A1209" s="17"/>
      <c r="B1209" s="17"/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</row>
    <row r="1210" spans="1:19" x14ac:dyDescent="0.25">
      <c r="A1210" s="17"/>
      <c r="B1210" s="17"/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</row>
    <row r="1211" spans="1:19" x14ac:dyDescent="0.25">
      <c r="A1211" s="17"/>
      <c r="B1211" s="17"/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</row>
    <row r="1212" spans="1:19" x14ac:dyDescent="0.25">
      <c r="A1212" s="17"/>
      <c r="B1212" s="17"/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</row>
    <row r="1213" spans="1:19" x14ac:dyDescent="0.25">
      <c r="A1213" s="17"/>
      <c r="B1213" s="17"/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</row>
    <row r="1214" spans="1:19" x14ac:dyDescent="0.25">
      <c r="A1214" s="17"/>
      <c r="B1214" s="17"/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</row>
    <row r="1215" spans="1:19" x14ac:dyDescent="0.25">
      <c r="A1215" s="17"/>
      <c r="B1215" s="17"/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</row>
    <row r="1216" spans="1:19" x14ac:dyDescent="0.25">
      <c r="A1216" s="17"/>
      <c r="B1216" s="17"/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</row>
    <row r="1217" spans="1:19" x14ac:dyDescent="0.25">
      <c r="A1217" s="17"/>
      <c r="B1217" s="17"/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</row>
    <row r="1218" spans="1:19" x14ac:dyDescent="0.25">
      <c r="A1218" s="17"/>
      <c r="B1218" s="17"/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  <c r="R1218" s="17"/>
      <c r="S1218" s="17"/>
    </row>
    <row r="1219" spans="1:19" x14ac:dyDescent="0.25">
      <c r="A1219" s="17"/>
      <c r="B1219" s="17"/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</row>
    <row r="1220" spans="1:19" x14ac:dyDescent="0.25">
      <c r="A1220" s="17"/>
      <c r="B1220" s="17"/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</row>
    <row r="1221" spans="1:19" x14ac:dyDescent="0.25">
      <c r="A1221" s="17"/>
      <c r="B1221" s="17"/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</row>
    <row r="1222" spans="1:19" x14ac:dyDescent="0.25">
      <c r="A1222" s="17"/>
      <c r="B1222" s="17"/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</row>
    <row r="1223" spans="1:19" x14ac:dyDescent="0.25">
      <c r="A1223" s="17"/>
      <c r="B1223" s="17"/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</row>
    <row r="1224" spans="1:19" x14ac:dyDescent="0.25">
      <c r="A1224" s="17"/>
      <c r="B1224" s="17"/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</row>
    <row r="1225" spans="1:19" x14ac:dyDescent="0.25">
      <c r="A1225" s="17"/>
      <c r="B1225" s="17"/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</row>
    <row r="1226" spans="1:19" x14ac:dyDescent="0.25">
      <c r="A1226" s="17"/>
      <c r="B1226" s="17"/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</row>
    <row r="1227" spans="1:19" x14ac:dyDescent="0.25">
      <c r="A1227" s="17"/>
      <c r="B1227" s="17"/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</row>
    <row r="1228" spans="1:19" x14ac:dyDescent="0.25">
      <c r="A1228" s="17"/>
      <c r="B1228" s="17"/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</row>
    <row r="1229" spans="1:19" x14ac:dyDescent="0.25">
      <c r="A1229" s="17"/>
      <c r="B1229" s="17"/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</row>
    <row r="1230" spans="1:19" x14ac:dyDescent="0.25">
      <c r="A1230" s="17"/>
      <c r="B1230" s="17"/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</row>
    <row r="1231" spans="1:19" x14ac:dyDescent="0.25">
      <c r="A1231" s="17"/>
      <c r="B1231" s="17"/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</row>
    <row r="1232" spans="1:19" x14ac:dyDescent="0.25">
      <c r="A1232" s="17"/>
      <c r="B1232" s="17"/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</row>
    <row r="1233" spans="1:19" x14ac:dyDescent="0.25">
      <c r="A1233" s="17"/>
      <c r="B1233" s="17"/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  <c r="R1233" s="17"/>
      <c r="S1233" s="17"/>
    </row>
    <row r="1234" spans="1:19" x14ac:dyDescent="0.25">
      <c r="A1234" s="17"/>
      <c r="B1234" s="17"/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</row>
    <row r="1235" spans="1:19" x14ac:dyDescent="0.25">
      <c r="A1235" s="17"/>
      <c r="B1235" s="17"/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  <c r="R1235" s="17"/>
      <c r="S1235" s="17"/>
    </row>
    <row r="1236" spans="1:19" x14ac:dyDescent="0.25">
      <c r="A1236" s="17"/>
      <c r="B1236" s="17"/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</row>
    <row r="1237" spans="1:19" x14ac:dyDescent="0.25">
      <c r="A1237" s="17"/>
      <c r="B1237" s="17"/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  <c r="R1237" s="17"/>
      <c r="S1237" s="17"/>
    </row>
    <row r="1238" spans="1:19" x14ac:dyDescent="0.25">
      <c r="A1238" s="17"/>
      <c r="B1238" s="17"/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</row>
    <row r="1239" spans="1:19" x14ac:dyDescent="0.25">
      <c r="A1239" s="17"/>
      <c r="B1239" s="17"/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</row>
    <row r="1240" spans="1:19" x14ac:dyDescent="0.25">
      <c r="A1240" s="17"/>
      <c r="B1240" s="17"/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</row>
    <row r="1241" spans="1:19" x14ac:dyDescent="0.25">
      <c r="A1241" s="17"/>
      <c r="B1241" s="17"/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  <c r="R1241" s="17"/>
      <c r="S1241" s="17"/>
    </row>
    <row r="1242" spans="1:19" x14ac:dyDescent="0.25">
      <c r="A1242" s="17"/>
      <c r="B1242" s="17"/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</row>
    <row r="1243" spans="1:19" x14ac:dyDescent="0.25">
      <c r="A1243" s="17"/>
      <c r="B1243" s="17"/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  <c r="R1243" s="17"/>
      <c r="S1243" s="17"/>
    </row>
    <row r="1244" spans="1:19" x14ac:dyDescent="0.25">
      <c r="A1244" s="17"/>
      <c r="B1244" s="17"/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</row>
    <row r="1245" spans="1:19" x14ac:dyDescent="0.25">
      <c r="A1245" s="17"/>
      <c r="B1245" s="17"/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</row>
    <row r="1246" spans="1:19" x14ac:dyDescent="0.25">
      <c r="A1246" s="17"/>
      <c r="B1246" s="17"/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  <c r="R1246" s="17"/>
      <c r="S1246" s="17"/>
    </row>
    <row r="1247" spans="1:19" x14ac:dyDescent="0.25">
      <c r="A1247" s="17"/>
      <c r="B1247" s="17"/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  <c r="R1247" s="17"/>
      <c r="S1247" s="17"/>
    </row>
    <row r="1248" spans="1:19" x14ac:dyDescent="0.25">
      <c r="A1248" s="17"/>
      <c r="B1248" s="17"/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</row>
    <row r="1249" spans="1:19" x14ac:dyDescent="0.25">
      <c r="A1249" s="17"/>
      <c r="B1249" s="17"/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  <c r="R1249" s="17"/>
      <c r="S1249" s="17"/>
    </row>
    <row r="1250" spans="1:19" x14ac:dyDescent="0.25">
      <c r="A1250" s="17"/>
      <c r="B1250" s="17"/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</row>
    <row r="1251" spans="1:19" x14ac:dyDescent="0.25">
      <c r="A1251" s="17"/>
      <c r="B1251" s="17"/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  <c r="R1251" s="17"/>
      <c r="S1251" s="17"/>
    </row>
    <row r="1252" spans="1:19" x14ac:dyDescent="0.25">
      <c r="A1252" s="17"/>
      <c r="B1252" s="17"/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</row>
    <row r="1253" spans="1:19" x14ac:dyDescent="0.25">
      <c r="A1253" s="17"/>
      <c r="B1253" s="17"/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  <c r="R1253" s="17"/>
      <c r="S1253" s="17"/>
    </row>
    <row r="1254" spans="1:19" x14ac:dyDescent="0.25">
      <c r="A1254" s="17"/>
      <c r="B1254" s="17"/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  <c r="R1254" s="17"/>
      <c r="S1254" s="17"/>
    </row>
    <row r="1255" spans="1:19" x14ac:dyDescent="0.25">
      <c r="A1255" s="17"/>
      <c r="B1255" s="17"/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  <c r="R1255" s="17"/>
      <c r="S1255" s="17"/>
    </row>
    <row r="1256" spans="1:19" x14ac:dyDescent="0.25">
      <c r="A1256" s="17"/>
      <c r="B1256" s="17"/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  <c r="R1256" s="17"/>
      <c r="S1256" s="17"/>
    </row>
    <row r="1257" spans="1:19" x14ac:dyDescent="0.25">
      <c r="A1257" s="17"/>
      <c r="B1257" s="17"/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  <c r="R1257" s="17"/>
      <c r="S1257" s="17"/>
    </row>
    <row r="1258" spans="1:19" x14ac:dyDescent="0.25">
      <c r="A1258" s="17"/>
      <c r="B1258" s="17"/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</row>
    <row r="1259" spans="1:19" x14ac:dyDescent="0.25">
      <c r="A1259" s="17"/>
      <c r="B1259" s="17"/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  <c r="R1259" s="17"/>
      <c r="S1259" s="17"/>
    </row>
    <row r="1260" spans="1:19" x14ac:dyDescent="0.25">
      <c r="A1260" s="17"/>
      <c r="B1260" s="17"/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  <c r="R1260" s="17"/>
      <c r="S1260" s="17"/>
    </row>
    <row r="1261" spans="1:19" x14ac:dyDescent="0.25">
      <c r="A1261" s="17"/>
      <c r="B1261" s="17"/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  <c r="R1261" s="17"/>
      <c r="S1261" s="17"/>
    </row>
    <row r="1262" spans="1:19" x14ac:dyDescent="0.25">
      <c r="A1262" s="17"/>
      <c r="B1262" s="17"/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  <c r="R1262" s="17"/>
      <c r="S1262" s="17"/>
    </row>
    <row r="1263" spans="1:19" x14ac:dyDescent="0.25">
      <c r="A1263" s="17"/>
      <c r="B1263" s="17"/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  <c r="R1263" s="17"/>
      <c r="S1263" s="17"/>
    </row>
    <row r="1264" spans="1:19" x14ac:dyDescent="0.25">
      <c r="A1264" s="17"/>
      <c r="B1264" s="17"/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  <c r="R1264" s="17"/>
      <c r="S1264" s="17"/>
    </row>
    <row r="1265" spans="1:19" x14ac:dyDescent="0.25">
      <c r="A1265" s="17"/>
      <c r="B1265" s="17"/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  <c r="R1265" s="17"/>
      <c r="S1265" s="17"/>
    </row>
    <row r="1266" spans="1:19" x14ac:dyDescent="0.25">
      <c r="A1266" s="17"/>
      <c r="B1266" s="17"/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  <c r="R1266" s="17"/>
      <c r="S1266" s="17"/>
    </row>
    <row r="1267" spans="1:19" x14ac:dyDescent="0.25">
      <c r="A1267" s="17"/>
      <c r="B1267" s="17"/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  <c r="R1267" s="17"/>
      <c r="S1267" s="17"/>
    </row>
    <row r="1268" spans="1:19" x14ac:dyDescent="0.25">
      <c r="A1268" s="17"/>
      <c r="B1268" s="17"/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  <c r="R1268" s="17"/>
      <c r="S1268" s="17"/>
    </row>
    <row r="1269" spans="1:19" x14ac:dyDescent="0.25">
      <c r="A1269" s="17"/>
      <c r="B1269" s="17"/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  <c r="R1269" s="17"/>
      <c r="S1269" s="17"/>
    </row>
    <row r="1270" spans="1:19" x14ac:dyDescent="0.25">
      <c r="A1270" s="17"/>
      <c r="B1270" s="17"/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  <c r="R1270" s="17"/>
      <c r="S1270" s="17"/>
    </row>
    <row r="1271" spans="1:19" x14ac:dyDescent="0.25">
      <c r="A1271" s="17"/>
      <c r="B1271" s="17"/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  <c r="R1271" s="17"/>
      <c r="S1271" s="17"/>
    </row>
    <row r="1272" spans="1:19" x14ac:dyDescent="0.25">
      <c r="A1272" s="17"/>
      <c r="B1272" s="17"/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  <c r="R1272" s="17"/>
      <c r="S1272" s="17"/>
    </row>
    <row r="1273" spans="1:19" x14ac:dyDescent="0.25">
      <c r="A1273" s="17"/>
      <c r="B1273" s="17"/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  <c r="R1273" s="17"/>
      <c r="S1273" s="17"/>
    </row>
    <row r="1274" spans="1:19" x14ac:dyDescent="0.25">
      <c r="A1274" s="17"/>
      <c r="B1274" s="17"/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  <c r="R1274" s="17"/>
      <c r="S1274" s="17"/>
    </row>
    <row r="1275" spans="1:19" x14ac:dyDescent="0.25">
      <c r="A1275" s="17"/>
      <c r="B1275" s="17"/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  <c r="R1275" s="17"/>
      <c r="S1275" s="17"/>
    </row>
    <row r="1276" spans="1:19" x14ac:dyDescent="0.25">
      <c r="A1276" s="17"/>
      <c r="B1276" s="17"/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  <c r="R1276" s="17"/>
      <c r="S1276" s="17"/>
    </row>
    <row r="1277" spans="1:19" x14ac:dyDescent="0.25">
      <c r="A1277" s="17"/>
      <c r="B1277" s="17"/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  <c r="R1277" s="17"/>
      <c r="S1277" s="17"/>
    </row>
    <row r="1278" spans="1:19" x14ac:dyDescent="0.25">
      <c r="A1278" s="17"/>
      <c r="B1278" s="17"/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  <c r="R1278" s="17"/>
      <c r="S1278" s="17"/>
    </row>
    <row r="1279" spans="1:19" x14ac:dyDescent="0.25">
      <c r="A1279" s="17"/>
      <c r="B1279" s="17"/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  <c r="R1279" s="17"/>
      <c r="S1279" s="17"/>
    </row>
    <row r="1280" spans="1:19" x14ac:dyDescent="0.25">
      <c r="A1280" s="17"/>
      <c r="B1280" s="17"/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  <c r="R1280" s="17"/>
      <c r="S1280" s="17"/>
    </row>
    <row r="1281" spans="1:19" x14ac:dyDescent="0.25">
      <c r="A1281" s="17"/>
      <c r="B1281" s="17"/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  <c r="R1281" s="17"/>
      <c r="S1281" s="17"/>
    </row>
    <row r="1282" spans="1:19" x14ac:dyDescent="0.25">
      <c r="A1282" s="17"/>
      <c r="B1282" s="17"/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  <c r="R1282" s="17"/>
      <c r="S1282" s="17"/>
    </row>
    <row r="1283" spans="1:19" x14ac:dyDescent="0.25">
      <c r="A1283" s="17"/>
      <c r="B1283" s="17"/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  <c r="R1283" s="17"/>
      <c r="S1283" s="17"/>
    </row>
    <row r="1284" spans="1:19" x14ac:dyDescent="0.25">
      <c r="A1284" s="17"/>
      <c r="B1284" s="17"/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  <c r="R1284" s="17"/>
      <c r="S1284" s="17"/>
    </row>
    <row r="1285" spans="1:19" x14ac:dyDescent="0.25">
      <c r="A1285" s="17"/>
      <c r="B1285" s="17"/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  <c r="R1285" s="17"/>
      <c r="S1285" s="17"/>
    </row>
    <row r="1286" spans="1:19" x14ac:dyDescent="0.25">
      <c r="A1286" s="17"/>
      <c r="B1286" s="17"/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  <c r="R1286" s="17"/>
      <c r="S1286" s="17"/>
    </row>
    <row r="1287" spans="1:19" x14ac:dyDescent="0.25">
      <c r="A1287" s="17"/>
      <c r="B1287" s="17"/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  <c r="R1287" s="17"/>
      <c r="S1287" s="17"/>
    </row>
    <row r="1288" spans="1:19" x14ac:dyDescent="0.25">
      <c r="A1288" s="17"/>
      <c r="B1288" s="17"/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  <c r="R1288" s="17"/>
      <c r="S1288" s="17"/>
    </row>
    <row r="1289" spans="1:19" x14ac:dyDescent="0.25">
      <c r="A1289" s="17"/>
      <c r="B1289" s="17"/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  <c r="R1289" s="17"/>
      <c r="S1289" s="17"/>
    </row>
    <row r="1290" spans="1:19" x14ac:dyDescent="0.25">
      <c r="A1290" s="17"/>
      <c r="B1290" s="17"/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  <c r="R1290" s="17"/>
      <c r="S1290" s="17"/>
    </row>
    <row r="1291" spans="1:19" x14ac:dyDescent="0.25">
      <c r="A1291" s="17"/>
      <c r="B1291" s="17"/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  <c r="R1291" s="17"/>
      <c r="S1291" s="17"/>
    </row>
    <row r="1292" spans="1:19" x14ac:dyDescent="0.25">
      <c r="A1292" s="17"/>
      <c r="B1292" s="17"/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  <c r="R1292" s="17"/>
      <c r="S1292" s="17"/>
    </row>
    <row r="1293" spans="1:19" x14ac:dyDescent="0.25">
      <c r="A1293" s="17"/>
      <c r="B1293" s="17"/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  <c r="R1293" s="17"/>
      <c r="S1293" s="17"/>
    </row>
    <row r="1294" spans="1:19" x14ac:dyDescent="0.25">
      <c r="A1294" s="17"/>
      <c r="B1294" s="17"/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  <c r="R1294" s="17"/>
      <c r="S1294" s="17"/>
    </row>
    <row r="1295" spans="1:19" x14ac:dyDescent="0.25">
      <c r="A1295" s="17"/>
      <c r="B1295" s="17"/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  <c r="R1295" s="17"/>
      <c r="S1295" s="17"/>
    </row>
    <row r="1296" spans="1:19" x14ac:dyDescent="0.25">
      <c r="A1296" s="17"/>
      <c r="B1296" s="17"/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  <c r="R1296" s="17"/>
      <c r="S1296" s="17"/>
    </row>
    <row r="1297" spans="1:19" x14ac:dyDescent="0.25">
      <c r="A1297" s="17"/>
      <c r="B1297" s="17"/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  <c r="R1297" s="17"/>
      <c r="S1297" s="17"/>
    </row>
    <row r="1298" spans="1:19" x14ac:dyDescent="0.25">
      <c r="A1298" s="17"/>
      <c r="B1298" s="17"/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  <c r="R1298" s="17"/>
      <c r="S1298" s="17"/>
    </row>
    <row r="1299" spans="1:19" x14ac:dyDescent="0.25">
      <c r="A1299" s="17"/>
      <c r="B1299" s="17"/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  <c r="R1299" s="17"/>
      <c r="S1299" s="17"/>
    </row>
    <row r="1300" spans="1:19" x14ac:dyDescent="0.25">
      <c r="A1300" s="17"/>
      <c r="B1300" s="17"/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  <c r="R1300" s="17"/>
      <c r="S1300" s="17"/>
    </row>
    <row r="1301" spans="1:19" x14ac:dyDescent="0.25">
      <c r="A1301" s="17"/>
      <c r="B1301" s="17"/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  <c r="R1301" s="17"/>
      <c r="S1301" s="17"/>
    </row>
    <row r="1302" spans="1:19" x14ac:dyDescent="0.25">
      <c r="A1302" s="17"/>
      <c r="B1302" s="17"/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  <c r="R1302" s="17"/>
      <c r="S1302" s="17"/>
    </row>
    <row r="1303" spans="1:19" x14ac:dyDescent="0.25">
      <c r="A1303" s="17"/>
      <c r="B1303" s="17"/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  <c r="R1303" s="17"/>
      <c r="S1303" s="17"/>
    </row>
    <row r="1304" spans="1:19" x14ac:dyDescent="0.25">
      <c r="A1304" s="17"/>
      <c r="B1304" s="17"/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  <c r="R1304" s="17"/>
      <c r="S1304" s="17"/>
    </row>
    <row r="1305" spans="1:19" x14ac:dyDescent="0.25">
      <c r="A1305" s="17"/>
      <c r="B1305" s="17"/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  <c r="R1305" s="17"/>
      <c r="S1305" s="17"/>
    </row>
    <row r="1306" spans="1:19" x14ac:dyDescent="0.25">
      <c r="A1306" s="17"/>
      <c r="B1306" s="17"/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  <c r="R1306" s="17"/>
      <c r="S1306" s="17"/>
    </row>
    <row r="1307" spans="1:19" x14ac:dyDescent="0.25">
      <c r="A1307" s="17"/>
      <c r="B1307" s="17"/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  <c r="R1307" s="17"/>
      <c r="S1307" s="17"/>
    </row>
    <row r="1308" spans="1:19" x14ac:dyDescent="0.25">
      <c r="A1308" s="17"/>
      <c r="B1308" s="17"/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  <c r="R1308" s="17"/>
      <c r="S1308" s="17"/>
    </row>
    <row r="1309" spans="1:19" x14ac:dyDescent="0.25">
      <c r="A1309" s="17"/>
      <c r="B1309" s="17"/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  <c r="R1309" s="17"/>
      <c r="S1309" s="17"/>
    </row>
    <row r="1310" spans="1:19" x14ac:dyDescent="0.25">
      <c r="A1310" s="17"/>
      <c r="B1310" s="17"/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  <c r="R1310" s="17"/>
      <c r="S1310" s="17"/>
    </row>
    <row r="1311" spans="1:19" x14ac:dyDescent="0.25">
      <c r="A1311" s="17"/>
      <c r="B1311" s="17"/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  <c r="R1311" s="17"/>
      <c r="S1311" s="17"/>
    </row>
    <row r="1312" spans="1:19" x14ac:dyDescent="0.25">
      <c r="A1312" s="17"/>
      <c r="B1312" s="17"/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  <c r="R1312" s="17"/>
      <c r="S1312" s="17"/>
    </row>
    <row r="1313" spans="1:19" x14ac:dyDescent="0.25">
      <c r="A1313" s="17"/>
      <c r="B1313" s="17"/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  <c r="R1313" s="17"/>
      <c r="S1313" s="17"/>
    </row>
    <row r="1314" spans="1:19" x14ac:dyDescent="0.25">
      <c r="A1314" s="17"/>
      <c r="B1314" s="17"/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  <c r="R1314" s="17"/>
      <c r="S1314" s="17"/>
    </row>
    <row r="1315" spans="1:19" x14ac:dyDescent="0.25">
      <c r="A1315" s="17"/>
      <c r="B1315" s="17"/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  <c r="R1315" s="17"/>
      <c r="S1315" s="17"/>
    </row>
    <row r="1316" spans="1:19" x14ac:dyDescent="0.25">
      <c r="A1316" s="17"/>
      <c r="B1316" s="17"/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  <c r="O1316" s="17"/>
      <c r="P1316" s="17"/>
      <c r="Q1316" s="17"/>
      <c r="R1316" s="17"/>
      <c r="S1316" s="17"/>
    </row>
    <row r="1317" spans="1:19" x14ac:dyDescent="0.25">
      <c r="A1317" s="17"/>
      <c r="B1317" s="17"/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/>
      <c r="P1317" s="17"/>
      <c r="Q1317" s="17"/>
      <c r="R1317" s="17"/>
      <c r="S1317" s="17"/>
    </row>
    <row r="1318" spans="1:19" x14ac:dyDescent="0.25">
      <c r="A1318" s="17"/>
      <c r="B1318" s="17"/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/>
      <c r="R1318" s="17"/>
      <c r="S1318" s="17"/>
    </row>
    <row r="1319" spans="1:19" x14ac:dyDescent="0.25">
      <c r="A1319" s="17"/>
      <c r="B1319" s="17"/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  <c r="R1319" s="17"/>
      <c r="S1319" s="17"/>
    </row>
    <row r="1320" spans="1:19" x14ac:dyDescent="0.25">
      <c r="A1320" s="17"/>
      <c r="B1320" s="17"/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  <c r="R1320" s="17"/>
      <c r="S1320" s="17"/>
    </row>
    <row r="1321" spans="1:19" x14ac:dyDescent="0.25">
      <c r="A1321" s="17"/>
      <c r="B1321" s="17"/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  <c r="R1321" s="17"/>
      <c r="S1321" s="17"/>
    </row>
    <row r="1322" spans="1:19" x14ac:dyDescent="0.25">
      <c r="A1322" s="17"/>
      <c r="B1322" s="17"/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  <c r="R1322" s="17"/>
      <c r="S1322" s="17"/>
    </row>
    <row r="1323" spans="1:19" x14ac:dyDescent="0.25">
      <c r="A1323" s="17"/>
      <c r="B1323" s="17"/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  <c r="R1323" s="17"/>
      <c r="S1323" s="17"/>
    </row>
    <row r="1324" spans="1:19" x14ac:dyDescent="0.25">
      <c r="A1324" s="17"/>
      <c r="B1324" s="17"/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17"/>
      <c r="P1324" s="17"/>
      <c r="Q1324" s="17"/>
      <c r="R1324" s="17"/>
      <c r="S1324" s="17"/>
    </row>
    <row r="1325" spans="1:19" x14ac:dyDescent="0.25">
      <c r="A1325" s="17"/>
      <c r="B1325" s="17"/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  <c r="R1325" s="17"/>
      <c r="S1325" s="17"/>
    </row>
    <row r="1326" spans="1:19" x14ac:dyDescent="0.25">
      <c r="A1326" s="17"/>
      <c r="B1326" s="17"/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  <c r="R1326" s="17"/>
      <c r="S1326" s="17"/>
    </row>
    <row r="1327" spans="1:19" x14ac:dyDescent="0.25">
      <c r="A1327" s="17"/>
      <c r="B1327" s="17"/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  <c r="R1327" s="17"/>
      <c r="S1327" s="17"/>
    </row>
    <row r="1328" spans="1:19" x14ac:dyDescent="0.25">
      <c r="A1328" s="17"/>
      <c r="B1328" s="17"/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  <c r="R1328" s="17"/>
      <c r="S1328" s="17"/>
    </row>
    <row r="1329" spans="1:19" x14ac:dyDescent="0.25">
      <c r="A1329" s="17"/>
      <c r="B1329" s="17"/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  <c r="R1329" s="17"/>
      <c r="S1329" s="17"/>
    </row>
    <row r="1330" spans="1:19" x14ac:dyDescent="0.25">
      <c r="A1330" s="17"/>
      <c r="B1330" s="17"/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  <c r="R1330" s="17"/>
      <c r="S1330" s="17"/>
    </row>
    <row r="1331" spans="1:19" x14ac:dyDescent="0.25">
      <c r="A1331" s="17"/>
      <c r="B1331" s="17"/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  <c r="O1331" s="17"/>
      <c r="P1331" s="17"/>
      <c r="Q1331" s="17"/>
      <c r="R1331" s="17"/>
      <c r="S1331" s="17"/>
    </row>
    <row r="1332" spans="1:19" x14ac:dyDescent="0.25">
      <c r="A1332" s="17"/>
      <c r="B1332" s="17"/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  <c r="O1332" s="17"/>
      <c r="P1332" s="17"/>
      <c r="Q1332" s="17"/>
      <c r="R1332" s="17"/>
      <c r="S1332" s="17"/>
    </row>
    <row r="1333" spans="1:19" x14ac:dyDescent="0.25">
      <c r="A1333" s="17"/>
      <c r="B1333" s="17"/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  <c r="O1333" s="17"/>
      <c r="P1333" s="17"/>
      <c r="Q1333" s="17"/>
      <c r="R1333" s="17"/>
      <c r="S1333" s="17"/>
    </row>
    <row r="1334" spans="1:19" x14ac:dyDescent="0.25">
      <c r="A1334" s="17"/>
      <c r="B1334" s="17"/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  <c r="O1334" s="17"/>
      <c r="P1334" s="17"/>
      <c r="Q1334" s="17"/>
      <c r="R1334" s="17"/>
      <c r="S1334" s="17"/>
    </row>
    <row r="1335" spans="1:19" x14ac:dyDescent="0.25">
      <c r="A1335" s="17"/>
      <c r="B1335" s="17"/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  <c r="R1335" s="17"/>
      <c r="S1335" s="17"/>
    </row>
    <row r="1336" spans="1:19" x14ac:dyDescent="0.25">
      <c r="A1336" s="17"/>
      <c r="B1336" s="17"/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  <c r="R1336" s="17"/>
      <c r="S1336" s="17"/>
    </row>
    <row r="1337" spans="1:19" x14ac:dyDescent="0.25">
      <c r="A1337" s="17"/>
      <c r="B1337" s="17"/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  <c r="R1337" s="17"/>
      <c r="S1337" s="17"/>
    </row>
    <row r="1338" spans="1:19" x14ac:dyDescent="0.25">
      <c r="A1338" s="17"/>
      <c r="B1338" s="17"/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  <c r="R1338" s="17"/>
      <c r="S1338" s="17"/>
    </row>
    <row r="1339" spans="1:19" x14ac:dyDescent="0.25">
      <c r="A1339" s="17"/>
      <c r="B1339" s="17"/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  <c r="R1339" s="17"/>
      <c r="S1339" s="17"/>
    </row>
    <row r="1340" spans="1:19" x14ac:dyDescent="0.25">
      <c r="A1340" s="17"/>
      <c r="B1340" s="17"/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  <c r="R1340" s="17"/>
      <c r="S1340" s="17"/>
    </row>
    <row r="1341" spans="1:19" x14ac:dyDescent="0.25">
      <c r="A1341" s="17"/>
      <c r="B1341" s="17"/>
      <c r="C1341" s="17"/>
      <c r="D1341" s="17"/>
      <c r="E1341" s="17"/>
      <c r="F1341" s="17"/>
      <c r="G1341" s="17"/>
      <c r="H1341" s="17"/>
      <c r="I1341" s="17"/>
      <c r="J1341" s="17"/>
      <c r="K1341" s="17"/>
      <c r="L1341" s="17"/>
      <c r="M1341" s="17"/>
      <c r="N1341" s="17"/>
      <c r="O1341" s="17"/>
      <c r="P1341" s="17"/>
      <c r="Q1341" s="17"/>
      <c r="R1341" s="17"/>
      <c r="S1341" s="17"/>
    </row>
    <row r="1342" spans="1:19" x14ac:dyDescent="0.25">
      <c r="A1342" s="17"/>
      <c r="B1342" s="17"/>
      <c r="C1342" s="17"/>
      <c r="D1342" s="17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  <c r="O1342" s="17"/>
      <c r="P1342" s="17"/>
      <c r="Q1342" s="17"/>
      <c r="R1342" s="17"/>
      <c r="S1342" s="17"/>
    </row>
    <row r="1343" spans="1:19" x14ac:dyDescent="0.25">
      <c r="A1343" s="17"/>
      <c r="B1343" s="17"/>
      <c r="C1343" s="17"/>
      <c r="D1343" s="17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  <c r="R1343" s="17"/>
      <c r="S1343" s="17"/>
    </row>
    <row r="1344" spans="1:19" x14ac:dyDescent="0.25">
      <c r="A1344" s="17"/>
      <c r="B1344" s="17"/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  <c r="O1344" s="17"/>
      <c r="P1344" s="17"/>
      <c r="Q1344" s="17"/>
      <c r="R1344" s="17"/>
      <c r="S1344" s="17"/>
    </row>
    <row r="1345" spans="1:19" x14ac:dyDescent="0.25">
      <c r="A1345" s="17"/>
      <c r="B1345" s="17"/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  <c r="O1345" s="17"/>
      <c r="P1345" s="17"/>
      <c r="Q1345" s="17"/>
      <c r="R1345" s="17"/>
      <c r="S1345" s="17"/>
    </row>
    <row r="1346" spans="1:19" x14ac:dyDescent="0.25">
      <c r="A1346" s="17"/>
      <c r="B1346" s="17"/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  <c r="O1346" s="17"/>
      <c r="P1346" s="17"/>
      <c r="Q1346" s="17"/>
      <c r="R1346" s="17"/>
      <c r="S1346" s="17"/>
    </row>
    <row r="1347" spans="1:19" x14ac:dyDescent="0.25">
      <c r="A1347" s="17"/>
      <c r="B1347" s="17"/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  <c r="O1347" s="17"/>
      <c r="P1347" s="17"/>
      <c r="Q1347" s="17"/>
      <c r="R1347" s="17"/>
      <c r="S1347" s="17"/>
    </row>
    <row r="1348" spans="1:19" x14ac:dyDescent="0.25">
      <c r="A1348" s="17"/>
      <c r="B1348" s="17"/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  <c r="O1348" s="17"/>
      <c r="P1348" s="17"/>
      <c r="Q1348" s="17"/>
      <c r="R1348" s="17"/>
      <c r="S1348" s="17"/>
    </row>
    <row r="1349" spans="1:19" x14ac:dyDescent="0.25">
      <c r="A1349" s="17"/>
      <c r="B1349" s="17"/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  <c r="M1349" s="17"/>
      <c r="N1349" s="17"/>
      <c r="O1349" s="17"/>
      <c r="P1349" s="17"/>
      <c r="Q1349" s="17"/>
      <c r="R1349" s="17"/>
      <c r="S1349" s="17"/>
    </row>
    <row r="1350" spans="1:19" x14ac:dyDescent="0.25">
      <c r="A1350" s="17"/>
      <c r="B1350" s="17"/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  <c r="M1350" s="17"/>
      <c r="N1350" s="17"/>
      <c r="O1350" s="17"/>
      <c r="P1350" s="17"/>
      <c r="Q1350" s="17"/>
      <c r="R1350" s="17"/>
      <c r="S1350" s="17"/>
    </row>
    <row r="1351" spans="1:19" x14ac:dyDescent="0.25">
      <c r="A1351" s="17"/>
      <c r="B1351" s="17"/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  <c r="O1351" s="17"/>
      <c r="P1351" s="17"/>
      <c r="Q1351" s="17"/>
      <c r="R1351" s="17"/>
      <c r="S1351" s="17"/>
    </row>
    <row r="1352" spans="1:19" x14ac:dyDescent="0.25">
      <c r="A1352" s="17"/>
      <c r="B1352" s="17"/>
      <c r="C1352" s="17"/>
      <c r="D1352" s="17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  <c r="O1352" s="17"/>
      <c r="P1352" s="17"/>
      <c r="Q1352" s="17"/>
      <c r="R1352" s="17"/>
      <c r="S1352" s="17"/>
    </row>
    <row r="1353" spans="1:19" x14ac:dyDescent="0.25">
      <c r="A1353" s="17"/>
      <c r="B1353" s="17"/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  <c r="O1353" s="17"/>
      <c r="P1353" s="17"/>
      <c r="Q1353" s="17"/>
      <c r="R1353" s="17"/>
      <c r="S1353" s="17"/>
    </row>
    <row r="1354" spans="1:19" x14ac:dyDescent="0.25">
      <c r="A1354" s="17"/>
      <c r="B1354" s="17"/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  <c r="O1354" s="17"/>
      <c r="P1354" s="17"/>
      <c r="Q1354" s="17"/>
      <c r="R1354" s="17"/>
      <c r="S1354" s="17"/>
    </row>
    <row r="1355" spans="1:19" x14ac:dyDescent="0.25">
      <c r="A1355" s="17"/>
      <c r="B1355" s="17"/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  <c r="R1355" s="17"/>
      <c r="S1355" s="17"/>
    </row>
    <row r="1356" spans="1:19" x14ac:dyDescent="0.25">
      <c r="A1356" s="17"/>
      <c r="B1356" s="17"/>
      <c r="C1356" s="17"/>
      <c r="D1356" s="17"/>
      <c r="E1356" s="17"/>
      <c r="F1356" s="17"/>
      <c r="G1356" s="17"/>
      <c r="H1356" s="17"/>
      <c r="I1356" s="17"/>
      <c r="J1356" s="17"/>
      <c r="K1356" s="17"/>
      <c r="L1356" s="17"/>
      <c r="M1356" s="17"/>
      <c r="N1356" s="17"/>
      <c r="O1356" s="17"/>
      <c r="P1356" s="17"/>
      <c r="Q1356" s="17"/>
      <c r="R1356" s="17"/>
      <c r="S1356" s="17"/>
    </row>
    <row r="1357" spans="1:19" x14ac:dyDescent="0.25">
      <c r="A1357" s="17"/>
      <c r="B1357" s="17"/>
      <c r="C1357" s="17"/>
      <c r="D1357" s="17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  <c r="O1357" s="17"/>
      <c r="P1357" s="17"/>
      <c r="Q1357" s="17"/>
      <c r="R1357" s="17"/>
      <c r="S1357" s="17"/>
    </row>
    <row r="1358" spans="1:19" x14ac:dyDescent="0.25">
      <c r="A1358" s="17"/>
      <c r="B1358" s="17"/>
      <c r="C1358" s="17"/>
      <c r="D1358" s="17"/>
      <c r="E1358" s="17"/>
      <c r="F1358" s="17"/>
      <c r="G1358" s="17"/>
      <c r="H1358" s="17"/>
      <c r="I1358" s="17"/>
      <c r="J1358" s="17"/>
      <c r="K1358" s="17"/>
      <c r="L1358" s="17"/>
      <c r="M1358" s="17"/>
      <c r="N1358" s="17"/>
      <c r="O1358" s="17"/>
      <c r="P1358" s="17"/>
      <c r="Q1358" s="17"/>
      <c r="R1358" s="17"/>
      <c r="S1358" s="17"/>
    </row>
    <row r="1359" spans="1:19" x14ac:dyDescent="0.25">
      <c r="A1359" s="17"/>
      <c r="B1359" s="17"/>
      <c r="C1359" s="17"/>
      <c r="D1359" s="17"/>
      <c r="E1359" s="17"/>
      <c r="F1359" s="17"/>
      <c r="G1359" s="17"/>
      <c r="H1359" s="17"/>
      <c r="I1359" s="17"/>
      <c r="J1359" s="17"/>
      <c r="K1359" s="17"/>
      <c r="L1359" s="17"/>
      <c r="M1359" s="17"/>
      <c r="N1359" s="17"/>
      <c r="O1359" s="17"/>
      <c r="P1359" s="17"/>
      <c r="Q1359" s="17"/>
      <c r="R1359" s="17"/>
      <c r="S1359" s="17"/>
    </row>
    <row r="1360" spans="1:19" x14ac:dyDescent="0.25">
      <c r="A1360" s="17"/>
      <c r="B1360" s="17"/>
      <c r="C1360" s="17"/>
      <c r="D1360" s="17"/>
      <c r="E1360" s="17"/>
      <c r="F1360" s="17"/>
      <c r="G1360" s="17"/>
      <c r="H1360" s="17"/>
      <c r="I1360" s="17"/>
      <c r="J1360" s="17"/>
      <c r="K1360" s="17"/>
      <c r="L1360" s="17"/>
      <c r="M1360" s="17"/>
      <c r="N1360" s="17"/>
      <c r="O1360" s="17"/>
      <c r="P1360" s="17"/>
      <c r="Q1360" s="17"/>
      <c r="R1360" s="17"/>
      <c r="S1360" s="17"/>
    </row>
    <row r="1361" spans="1:19" x14ac:dyDescent="0.25">
      <c r="A1361" s="17"/>
      <c r="B1361" s="17"/>
      <c r="C1361" s="17"/>
      <c r="D1361" s="17"/>
      <c r="E1361" s="17"/>
      <c r="F1361" s="17"/>
      <c r="G1361" s="17"/>
      <c r="H1361" s="17"/>
      <c r="I1361" s="17"/>
      <c r="J1361" s="17"/>
      <c r="K1361" s="17"/>
      <c r="L1361" s="17"/>
      <c r="M1361" s="17"/>
      <c r="N1361" s="17"/>
      <c r="O1361" s="17"/>
      <c r="P1361" s="17"/>
      <c r="Q1361" s="17"/>
      <c r="R1361" s="17"/>
      <c r="S1361" s="17"/>
    </row>
    <row r="1362" spans="1:19" x14ac:dyDescent="0.25">
      <c r="A1362" s="17"/>
      <c r="B1362" s="17"/>
      <c r="C1362" s="17"/>
      <c r="D1362" s="17"/>
      <c r="E1362" s="17"/>
      <c r="F1362" s="17"/>
      <c r="G1362" s="17"/>
      <c r="H1362" s="17"/>
      <c r="I1362" s="17"/>
      <c r="J1362" s="17"/>
      <c r="K1362" s="17"/>
      <c r="L1362" s="17"/>
      <c r="M1362" s="17"/>
      <c r="N1362" s="17"/>
      <c r="O1362" s="17"/>
      <c r="P1362" s="17"/>
      <c r="Q1362" s="17"/>
      <c r="R1362" s="17"/>
      <c r="S1362" s="17"/>
    </row>
    <row r="1363" spans="1:19" x14ac:dyDescent="0.25">
      <c r="A1363" s="17"/>
      <c r="B1363" s="17"/>
      <c r="C1363" s="17"/>
      <c r="D1363" s="17"/>
      <c r="E1363" s="17"/>
      <c r="F1363" s="17"/>
      <c r="G1363" s="17"/>
      <c r="H1363" s="17"/>
      <c r="I1363" s="17"/>
      <c r="J1363" s="17"/>
      <c r="K1363" s="17"/>
      <c r="L1363" s="17"/>
      <c r="M1363" s="17"/>
      <c r="N1363" s="17"/>
      <c r="O1363" s="17"/>
      <c r="P1363" s="17"/>
      <c r="Q1363" s="17"/>
      <c r="R1363" s="17"/>
      <c r="S1363" s="17"/>
    </row>
    <row r="1364" spans="1:19" x14ac:dyDescent="0.25">
      <c r="A1364" s="17"/>
      <c r="B1364" s="17"/>
      <c r="C1364" s="17"/>
      <c r="D1364" s="17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  <c r="O1364" s="17"/>
      <c r="P1364" s="17"/>
      <c r="Q1364" s="17"/>
      <c r="R1364" s="17"/>
      <c r="S1364" s="17"/>
    </row>
    <row r="1365" spans="1:19" x14ac:dyDescent="0.25">
      <c r="A1365" s="17"/>
      <c r="B1365" s="17"/>
      <c r="C1365" s="17"/>
      <c r="D1365" s="17"/>
      <c r="E1365" s="17"/>
      <c r="F1365" s="17"/>
      <c r="G1365" s="17"/>
      <c r="H1365" s="17"/>
      <c r="I1365" s="17"/>
      <c r="J1365" s="17"/>
      <c r="K1365" s="17"/>
      <c r="L1365" s="17"/>
      <c r="M1365" s="17"/>
      <c r="N1365" s="17"/>
      <c r="O1365" s="17"/>
      <c r="P1365" s="17"/>
      <c r="Q1365" s="17"/>
      <c r="R1365" s="17"/>
      <c r="S1365" s="17"/>
    </row>
    <row r="1366" spans="1:19" x14ac:dyDescent="0.25">
      <c r="A1366" s="17"/>
      <c r="B1366" s="17"/>
      <c r="C1366" s="17"/>
      <c r="D1366" s="17"/>
      <c r="E1366" s="17"/>
      <c r="F1366" s="17"/>
      <c r="G1366" s="17"/>
      <c r="H1366" s="17"/>
      <c r="I1366" s="17"/>
      <c r="J1366" s="17"/>
      <c r="K1366" s="17"/>
      <c r="L1366" s="17"/>
      <c r="M1366" s="17"/>
      <c r="N1366" s="17"/>
      <c r="O1366" s="17"/>
      <c r="P1366" s="17"/>
      <c r="Q1366" s="17"/>
      <c r="R1366" s="17"/>
      <c r="S1366" s="17"/>
    </row>
    <row r="1367" spans="1:19" x14ac:dyDescent="0.25">
      <c r="A1367" s="17"/>
      <c r="B1367" s="17"/>
      <c r="C1367" s="17"/>
      <c r="D1367" s="17"/>
      <c r="E1367" s="17"/>
      <c r="F1367" s="17"/>
      <c r="G1367" s="17"/>
      <c r="H1367" s="17"/>
      <c r="I1367" s="17"/>
      <c r="J1367" s="17"/>
      <c r="K1367" s="17"/>
      <c r="L1367" s="17"/>
      <c r="M1367" s="17"/>
      <c r="N1367" s="17"/>
      <c r="O1367" s="17"/>
      <c r="P1367" s="17"/>
      <c r="Q1367" s="17"/>
      <c r="R1367" s="17"/>
      <c r="S1367" s="17"/>
    </row>
    <row r="1368" spans="1:19" x14ac:dyDescent="0.25">
      <c r="A1368" s="17"/>
      <c r="B1368" s="17"/>
      <c r="C1368" s="17"/>
      <c r="D1368" s="17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  <c r="O1368" s="17"/>
      <c r="P1368" s="17"/>
      <c r="Q1368" s="17"/>
      <c r="R1368" s="17"/>
      <c r="S1368" s="17"/>
    </row>
    <row r="1369" spans="1:19" x14ac:dyDescent="0.25">
      <c r="A1369" s="17"/>
      <c r="B1369" s="17"/>
      <c r="C1369" s="17"/>
      <c r="D1369" s="17"/>
      <c r="E1369" s="17"/>
      <c r="F1369" s="17"/>
      <c r="G1369" s="17"/>
      <c r="H1369" s="17"/>
      <c r="I1369" s="17"/>
      <c r="J1369" s="17"/>
      <c r="K1369" s="17"/>
      <c r="L1369" s="17"/>
      <c r="M1369" s="17"/>
      <c r="N1369" s="17"/>
      <c r="O1369" s="17"/>
      <c r="P1369" s="17"/>
      <c r="Q1369" s="17"/>
      <c r="R1369" s="17"/>
      <c r="S1369" s="17"/>
    </row>
    <row r="1370" spans="1:19" x14ac:dyDescent="0.25">
      <c r="A1370" s="17"/>
      <c r="B1370" s="17"/>
      <c r="C1370" s="17"/>
      <c r="D1370" s="17"/>
      <c r="E1370" s="17"/>
      <c r="F1370" s="17"/>
      <c r="G1370" s="17"/>
      <c r="H1370" s="17"/>
      <c r="I1370" s="17"/>
      <c r="J1370" s="17"/>
      <c r="K1370" s="17"/>
      <c r="L1370" s="17"/>
      <c r="M1370" s="17"/>
      <c r="N1370" s="17"/>
      <c r="O1370" s="17"/>
      <c r="P1370" s="17"/>
      <c r="Q1370" s="17"/>
      <c r="R1370" s="17"/>
      <c r="S1370" s="17"/>
    </row>
    <row r="1371" spans="1:19" x14ac:dyDescent="0.25">
      <c r="A1371" s="17"/>
      <c r="B1371" s="17"/>
      <c r="C1371" s="17"/>
      <c r="D1371" s="17"/>
      <c r="E1371" s="17"/>
      <c r="F1371" s="17"/>
      <c r="G1371" s="17"/>
      <c r="H1371" s="17"/>
      <c r="I1371" s="17"/>
      <c r="J1371" s="17"/>
      <c r="K1371" s="17"/>
      <c r="L1371" s="17"/>
      <c r="M1371" s="17"/>
      <c r="N1371" s="17"/>
      <c r="O1371" s="17"/>
      <c r="P1371" s="17"/>
      <c r="Q1371" s="17"/>
      <c r="R1371" s="17"/>
      <c r="S1371" s="17"/>
    </row>
    <row r="1372" spans="1:19" x14ac:dyDescent="0.25">
      <c r="A1372" s="17"/>
      <c r="B1372" s="17"/>
      <c r="C1372" s="17"/>
      <c r="D1372" s="17"/>
      <c r="E1372" s="17"/>
      <c r="F1372" s="17"/>
      <c r="G1372" s="17"/>
      <c r="H1372" s="17"/>
      <c r="I1372" s="17"/>
      <c r="J1372" s="17"/>
      <c r="K1372" s="17"/>
      <c r="L1372" s="17"/>
      <c r="M1372" s="17"/>
      <c r="N1372" s="17"/>
      <c r="O1372" s="17"/>
      <c r="P1372" s="17"/>
      <c r="Q1372" s="17"/>
      <c r="R1372" s="17"/>
      <c r="S1372" s="17"/>
    </row>
    <row r="1373" spans="1:19" x14ac:dyDescent="0.25">
      <c r="A1373" s="17"/>
      <c r="B1373" s="17"/>
      <c r="C1373" s="17"/>
      <c r="D1373" s="17"/>
      <c r="E1373" s="17"/>
      <c r="F1373" s="17"/>
      <c r="G1373" s="17"/>
      <c r="H1373" s="17"/>
      <c r="I1373" s="17"/>
      <c r="J1373" s="17"/>
      <c r="K1373" s="17"/>
      <c r="L1373" s="17"/>
      <c r="M1373" s="17"/>
      <c r="N1373" s="17"/>
      <c r="O1373" s="17"/>
      <c r="P1373" s="17"/>
      <c r="Q1373" s="17"/>
      <c r="R1373" s="17"/>
      <c r="S1373" s="17"/>
    </row>
    <row r="1374" spans="1:19" x14ac:dyDescent="0.25">
      <c r="A1374" s="17"/>
      <c r="B1374" s="17"/>
      <c r="C1374" s="17"/>
      <c r="D1374" s="17"/>
      <c r="E1374" s="17"/>
      <c r="F1374" s="17"/>
      <c r="G1374" s="17"/>
      <c r="H1374" s="17"/>
      <c r="I1374" s="17"/>
      <c r="J1374" s="17"/>
      <c r="K1374" s="17"/>
      <c r="L1374" s="17"/>
      <c r="M1374" s="17"/>
      <c r="N1374" s="17"/>
      <c r="O1374" s="17"/>
      <c r="P1374" s="17"/>
      <c r="Q1374" s="17"/>
      <c r="R1374" s="17"/>
      <c r="S1374" s="17"/>
    </row>
    <row r="1375" spans="1:19" x14ac:dyDescent="0.25">
      <c r="A1375" s="17"/>
      <c r="B1375" s="17"/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  <c r="M1375" s="17"/>
      <c r="N1375" s="17"/>
      <c r="O1375" s="17"/>
      <c r="P1375" s="17"/>
      <c r="Q1375" s="17"/>
      <c r="R1375" s="17"/>
      <c r="S1375" s="17"/>
    </row>
    <row r="1376" spans="1:19" x14ac:dyDescent="0.25">
      <c r="A1376" s="17"/>
      <c r="B1376" s="17"/>
      <c r="C1376" s="17"/>
      <c r="D1376" s="17"/>
      <c r="E1376" s="17"/>
      <c r="F1376" s="17"/>
      <c r="G1376" s="17"/>
      <c r="H1376" s="17"/>
      <c r="I1376" s="17"/>
      <c r="J1376" s="17"/>
      <c r="K1376" s="17"/>
      <c r="L1376" s="17"/>
      <c r="M1376" s="17"/>
      <c r="N1376" s="17"/>
      <c r="O1376" s="17"/>
      <c r="P1376" s="17"/>
      <c r="Q1376" s="17"/>
      <c r="R1376" s="17"/>
      <c r="S1376" s="17"/>
    </row>
    <row r="1377" spans="1:19" x14ac:dyDescent="0.25">
      <c r="A1377" s="17"/>
      <c r="B1377" s="17"/>
      <c r="C1377" s="17"/>
      <c r="D1377" s="17"/>
      <c r="E1377" s="17"/>
      <c r="F1377" s="17"/>
      <c r="G1377" s="17"/>
      <c r="H1377" s="17"/>
      <c r="I1377" s="17"/>
      <c r="J1377" s="17"/>
      <c r="K1377" s="17"/>
      <c r="L1377" s="17"/>
      <c r="M1377" s="17"/>
      <c r="N1377" s="17"/>
      <c r="O1377" s="17"/>
      <c r="P1377" s="17"/>
      <c r="Q1377" s="17"/>
      <c r="R1377" s="17"/>
      <c r="S1377" s="17"/>
    </row>
    <row r="1378" spans="1:19" x14ac:dyDescent="0.25">
      <c r="A1378" s="17"/>
      <c r="B1378" s="17"/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  <c r="O1378" s="17"/>
      <c r="P1378" s="17"/>
      <c r="Q1378" s="17"/>
      <c r="R1378" s="17"/>
      <c r="S1378" s="17"/>
    </row>
    <row r="1379" spans="1:19" x14ac:dyDescent="0.25">
      <c r="A1379" s="17"/>
      <c r="B1379" s="17"/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  <c r="R1379" s="17"/>
      <c r="S1379" s="17"/>
    </row>
    <row r="1380" spans="1:19" x14ac:dyDescent="0.25">
      <c r="A1380" s="17"/>
      <c r="B1380" s="17"/>
      <c r="C1380" s="17"/>
      <c r="D1380" s="17"/>
      <c r="E1380" s="17"/>
      <c r="F1380" s="17"/>
      <c r="G1380" s="17"/>
      <c r="H1380" s="17"/>
      <c r="I1380" s="17"/>
      <c r="J1380" s="17"/>
      <c r="K1380" s="17"/>
      <c r="L1380" s="17"/>
      <c r="M1380" s="17"/>
      <c r="N1380" s="17"/>
      <c r="O1380" s="17"/>
      <c r="P1380" s="17"/>
      <c r="Q1380" s="17"/>
      <c r="R1380" s="17"/>
      <c r="S1380" s="17"/>
    </row>
    <row r="1381" spans="1:19" x14ac:dyDescent="0.25">
      <c r="A1381" s="17"/>
      <c r="B1381" s="17"/>
      <c r="C1381" s="17"/>
      <c r="D1381" s="17"/>
      <c r="E1381" s="17"/>
      <c r="F1381" s="17"/>
      <c r="G1381" s="17"/>
      <c r="H1381" s="17"/>
      <c r="I1381" s="17"/>
      <c r="J1381" s="17"/>
      <c r="K1381" s="17"/>
      <c r="L1381" s="17"/>
      <c r="M1381" s="17"/>
      <c r="N1381" s="17"/>
      <c r="O1381" s="17"/>
      <c r="P1381" s="17"/>
      <c r="Q1381" s="17"/>
      <c r="R1381" s="17"/>
      <c r="S1381" s="17"/>
    </row>
    <row r="1382" spans="1:19" x14ac:dyDescent="0.25">
      <c r="A1382" s="17"/>
      <c r="B1382" s="17"/>
      <c r="C1382" s="17"/>
      <c r="D1382" s="17"/>
      <c r="E1382" s="17"/>
      <c r="F1382" s="17"/>
      <c r="G1382" s="17"/>
      <c r="H1382" s="17"/>
      <c r="I1382" s="17"/>
      <c r="J1382" s="17"/>
      <c r="K1382" s="17"/>
      <c r="L1382" s="17"/>
      <c r="M1382" s="17"/>
      <c r="N1382" s="17"/>
      <c r="O1382" s="17"/>
      <c r="P1382" s="17"/>
      <c r="Q1382" s="17"/>
      <c r="R1382" s="17"/>
      <c r="S1382" s="17"/>
    </row>
    <row r="1383" spans="1:19" x14ac:dyDescent="0.25">
      <c r="A1383" s="17"/>
      <c r="B1383" s="17"/>
      <c r="C1383" s="17"/>
      <c r="D1383" s="17"/>
      <c r="E1383" s="17"/>
      <c r="F1383" s="17"/>
      <c r="G1383" s="17"/>
      <c r="H1383" s="17"/>
      <c r="I1383" s="17"/>
      <c r="J1383" s="17"/>
      <c r="K1383" s="17"/>
      <c r="L1383" s="17"/>
      <c r="M1383" s="17"/>
      <c r="N1383" s="17"/>
      <c r="O1383" s="17"/>
      <c r="P1383" s="17"/>
      <c r="Q1383" s="17"/>
      <c r="R1383" s="17"/>
      <c r="S1383" s="17"/>
    </row>
    <row r="1384" spans="1:19" x14ac:dyDescent="0.25">
      <c r="A1384" s="17"/>
      <c r="B1384" s="17"/>
      <c r="C1384" s="17"/>
      <c r="D1384" s="17"/>
      <c r="E1384" s="17"/>
      <c r="F1384" s="17"/>
      <c r="G1384" s="17"/>
      <c r="H1384" s="17"/>
      <c r="I1384" s="17"/>
      <c r="J1384" s="17"/>
      <c r="K1384" s="17"/>
      <c r="L1384" s="17"/>
      <c r="M1384" s="17"/>
      <c r="N1384" s="17"/>
      <c r="O1384" s="17"/>
      <c r="P1384" s="17"/>
      <c r="Q1384" s="17"/>
      <c r="R1384" s="17"/>
      <c r="S1384" s="17"/>
    </row>
    <row r="1385" spans="1:19" x14ac:dyDescent="0.25">
      <c r="A1385" s="17"/>
      <c r="B1385" s="17"/>
      <c r="C1385" s="17"/>
      <c r="D1385" s="17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  <c r="O1385" s="17"/>
      <c r="P1385" s="17"/>
      <c r="Q1385" s="17"/>
      <c r="R1385" s="17"/>
      <c r="S1385" s="17"/>
    </row>
    <row r="1386" spans="1:19" x14ac:dyDescent="0.25">
      <c r="A1386" s="17"/>
      <c r="B1386" s="17"/>
      <c r="C1386" s="17"/>
      <c r="D1386" s="17"/>
      <c r="E1386" s="17"/>
      <c r="F1386" s="17"/>
      <c r="G1386" s="17"/>
      <c r="H1386" s="17"/>
      <c r="I1386" s="17"/>
      <c r="J1386" s="17"/>
      <c r="K1386" s="17"/>
      <c r="L1386" s="17"/>
      <c r="M1386" s="17"/>
      <c r="N1386" s="17"/>
      <c r="O1386" s="17"/>
      <c r="P1386" s="17"/>
      <c r="Q1386" s="17"/>
      <c r="R1386" s="17"/>
      <c r="S1386" s="17"/>
    </row>
    <row r="1387" spans="1:19" x14ac:dyDescent="0.25">
      <c r="A1387" s="17"/>
      <c r="B1387" s="17"/>
      <c r="C1387" s="17"/>
      <c r="D1387" s="17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  <c r="R1387" s="17"/>
      <c r="S1387" s="17"/>
    </row>
    <row r="1388" spans="1:19" x14ac:dyDescent="0.25">
      <c r="A1388" s="17"/>
      <c r="B1388" s="17"/>
      <c r="C1388" s="17"/>
      <c r="D1388" s="17"/>
      <c r="E1388" s="17"/>
      <c r="F1388" s="17"/>
      <c r="G1388" s="17"/>
      <c r="H1388" s="17"/>
      <c r="I1388" s="17"/>
      <c r="J1388" s="17"/>
      <c r="K1388" s="17"/>
      <c r="L1388" s="17"/>
      <c r="M1388" s="17"/>
      <c r="N1388" s="17"/>
      <c r="O1388" s="17"/>
      <c r="P1388" s="17"/>
      <c r="Q1388" s="17"/>
      <c r="R1388" s="17"/>
      <c r="S1388" s="17"/>
    </row>
    <row r="1389" spans="1:19" x14ac:dyDescent="0.25">
      <c r="A1389" s="17"/>
      <c r="B1389" s="17"/>
      <c r="C1389" s="17"/>
      <c r="D1389" s="17"/>
      <c r="E1389" s="17"/>
      <c r="F1389" s="17"/>
      <c r="G1389" s="17"/>
      <c r="H1389" s="17"/>
      <c r="I1389" s="17"/>
      <c r="J1389" s="17"/>
      <c r="K1389" s="17"/>
      <c r="L1389" s="17"/>
      <c r="M1389" s="17"/>
      <c r="N1389" s="17"/>
      <c r="O1389" s="17"/>
      <c r="P1389" s="17"/>
      <c r="Q1389" s="17"/>
      <c r="R1389" s="17"/>
      <c r="S1389" s="17"/>
    </row>
    <row r="1390" spans="1:19" x14ac:dyDescent="0.25">
      <c r="A1390" s="17"/>
      <c r="B1390" s="17"/>
      <c r="C1390" s="17"/>
      <c r="D1390" s="17"/>
      <c r="E1390" s="17"/>
      <c r="F1390" s="17"/>
      <c r="G1390" s="17"/>
      <c r="H1390" s="17"/>
      <c r="I1390" s="17"/>
      <c r="J1390" s="17"/>
      <c r="K1390" s="17"/>
      <c r="L1390" s="17"/>
      <c r="M1390" s="17"/>
      <c r="N1390" s="17"/>
      <c r="O1390" s="17"/>
      <c r="P1390" s="17"/>
      <c r="Q1390" s="17"/>
      <c r="R1390" s="17"/>
      <c r="S1390" s="17"/>
    </row>
    <row r="1391" spans="1:19" x14ac:dyDescent="0.25">
      <c r="A1391" s="17"/>
      <c r="B1391" s="17"/>
      <c r="C1391" s="17"/>
      <c r="D1391" s="17"/>
      <c r="E1391" s="17"/>
      <c r="F1391" s="17"/>
      <c r="G1391" s="17"/>
      <c r="H1391" s="17"/>
      <c r="I1391" s="17"/>
      <c r="J1391" s="17"/>
      <c r="K1391" s="17"/>
      <c r="L1391" s="17"/>
      <c r="M1391" s="17"/>
      <c r="N1391" s="17"/>
      <c r="O1391" s="17"/>
      <c r="P1391" s="17"/>
      <c r="Q1391" s="17"/>
      <c r="R1391" s="17"/>
      <c r="S1391" s="17"/>
    </row>
    <row r="1392" spans="1:19" x14ac:dyDescent="0.25">
      <c r="A1392" s="17"/>
      <c r="B1392" s="17"/>
      <c r="C1392" s="17"/>
      <c r="D1392" s="17"/>
      <c r="E1392" s="17"/>
      <c r="F1392" s="17"/>
      <c r="G1392" s="17"/>
      <c r="H1392" s="17"/>
      <c r="I1392" s="17"/>
      <c r="J1392" s="17"/>
      <c r="K1392" s="17"/>
      <c r="L1392" s="17"/>
      <c r="M1392" s="17"/>
      <c r="N1392" s="17"/>
      <c r="O1392" s="17"/>
      <c r="P1392" s="17"/>
      <c r="Q1392" s="17"/>
      <c r="R1392" s="17"/>
      <c r="S1392" s="17"/>
    </row>
    <row r="1393" spans="1:19" x14ac:dyDescent="0.25">
      <c r="A1393" s="17"/>
      <c r="B1393" s="17"/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  <c r="O1393" s="17"/>
      <c r="P1393" s="17"/>
      <c r="Q1393" s="17"/>
      <c r="R1393" s="17"/>
      <c r="S1393" s="17"/>
    </row>
    <row r="1394" spans="1:19" x14ac:dyDescent="0.25">
      <c r="A1394" s="17"/>
      <c r="B1394" s="17"/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  <c r="O1394" s="17"/>
      <c r="P1394" s="17"/>
      <c r="Q1394" s="17"/>
      <c r="R1394" s="17"/>
      <c r="S1394" s="17"/>
    </row>
    <row r="1395" spans="1:19" x14ac:dyDescent="0.25">
      <c r="A1395" s="17"/>
      <c r="B1395" s="17"/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  <c r="O1395" s="17"/>
      <c r="P1395" s="17"/>
      <c r="Q1395" s="17"/>
      <c r="R1395" s="17"/>
      <c r="S1395" s="17"/>
    </row>
    <row r="1396" spans="1:19" x14ac:dyDescent="0.25">
      <c r="A1396" s="17"/>
      <c r="B1396" s="17"/>
      <c r="C1396" s="17"/>
      <c r="D1396" s="17"/>
      <c r="E1396" s="17"/>
      <c r="F1396" s="17"/>
      <c r="G1396" s="17"/>
      <c r="H1396" s="17"/>
      <c r="I1396" s="17"/>
      <c r="J1396" s="17"/>
      <c r="K1396" s="17"/>
      <c r="L1396" s="17"/>
      <c r="M1396" s="17"/>
      <c r="N1396" s="17"/>
      <c r="O1396" s="17"/>
      <c r="P1396" s="17"/>
      <c r="Q1396" s="17"/>
      <c r="R1396" s="17"/>
      <c r="S1396" s="17"/>
    </row>
    <row r="1397" spans="1:19" x14ac:dyDescent="0.25">
      <c r="A1397" s="17"/>
      <c r="B1397" s="17"/>
      <c r="C1397" s="17"/>
      <c r="D1397" s="17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  <c r="O1397" s="17"/>
      <c r="P1397" s="17"/>
      <c r="Q1397" s="17"/>
      <c r="R1397" s="17"/>
      <c r="S1397" s="17"/>
    </row>
    <row r="1398" spans="1:19" x14ac:dyDescent="0.25">
      <c r="A1398" s="17"/>
      <c r="B1398" s="17"/>
      <c r="C1398" s="17"/>
      <c r="D1398" s="17"/>
      <c r="E1398" s="17"/>
      <c r="F1398" s="17"/>
      <c r="G1398" s="17"/>
      <c r="H1398" s="17"/>
      <c r="I1398" s="17"/>
      <c r="J1398" s="17"/>
      <c r="K1398" s="17"/>
      <c r="L1398" s="17"/>
      <c r="M1398" s="17"/>
      <c r="N1398" s="17"/>
      <c r="O1398" s="17"/>
      <c r="P1398" s="17"/>
      <c r="Q1398" s="17"/>
      <c r="R1398" s="17"/>
      <c r="S1398" s="17"/>
    </row>
    <row r="1399" spans="1:19" x14ac:dyDescent="0.25">
      <c r="A1399" s="17"/>
      <c r="B1399" s="17"/>
      <c r="C1399" s="17"/>
      <c r="D1399" s="17"/>
      <c r="E1399" s="17"/>
      <c r="F1399" s="17"/>
      <c r="G1399" s="17"/>
      <c r="H1399" s="17"/>
      <c r="I1399" s="17"/>
      <c r="J1399" s="17"/>
      <c r="K1399" s="17"/>
      <c r="L1399" s="17"/>
      <c r="M1399" s="17"/>
      <c r="N1399" s="17"/>
      <c r="O1399" s="17"/>
      <c r="P1399" s="17"/>
      <c r="Q1399" s="17"/>
      <c r="R1399" s="17"/>
      <c r="S1399" s="17"/>
    </row>
    <row r="1400" spans="1:19" x14ac:dyDescent="0.25">
      <c r="A1400" s="17"/>
      <c r="B1400" s="17"/>
      <c r="C1400" s="17"/>
      <c r="D1400" s="17"/>
      <c r="E1400" s="17"/>
      <c r="F1400" s="17"/>
      <c r="G1400" s="17"/>
      <c r="H1400" s="17"/>
      <c r="I1400" s="17"/>
      <c r="J1400" s="17"/>
      <c r="K1400" s="17"/>
      <c r="L1400" s="17"/>
      <c r="M1400" s="17"/>
      <c r="N1400" s="17"/>
      <c r="O1400" s="17"/>
      <c r="P1400" s="17"/>
      <c r="Q1400" s="17"/>
      <c r="R1400" s="17"/>
      <c r="S1400" s="17"/>
    </row>
    <row r="1401" spans="1:19" x14ac:dyDescent="0.25">
      <c r="A1401" s="17"/>
      <c r="B1401" s="17"/>
      <c r="C1401" s="17"/>
      <c r="D1401" s="17"/>
      <c r="E1401" s="17"/>
      <c r="F1401" s="17"/>
      <c r="G1401" s="17"/>
      <c r="H1401" s="17"/>
      <c r="I1401" s="17"/>
      <c r="J1401" s="17"/>
      <c r="K1401" s="17"/>
      <c r="L1401" s="17"/>
      <c r="M1401" s="17"/>
      <c r="N1401" s="17"/>
      <c r="O1401" s="17"/>
      <c r="P1401" s="17"/>
      <c r="Q1401" s="17"/>
      <c r="R1401" s="17"/>
      <c r="S1401" s="17"/>
    </row>
    <row r="1402" spans="1:19" x14ac:dyDescent="0.25">
      <c r="A1402" s="17"/>
      <c r="B1402" s="17"/>
      <c r="C1402" s="17"/>
      <c r="D1402" s="17"/>
      <c r="E1402" s="17"/>
      <c r="F1402" s="17"/>
      <c r="G1402" s="17"/>
      <c r="H1402" s="17"/>
      <c r="I1402" s="17"/>
      <c r="J1402" s="17"/>
      <c r="K1402" s="17"/>
      <c r="L1402" s="17"/>
      <c r="M1402" s="17"/>
      <c r="N1402" s="17"/>
      <c r="O1402" s="17"/>
      <c r="P1402" s="17"/>
      <c r="Q1402" s="17"/>
      <c r="R1402" s="17"/>
      <c r="S1402" s="17"/>
    </row>
    <row r="1403" spans="1:19" x14ac:dyDescent="0.25">
      <c r="A1403" s="17"/>
      <c r="B1403" s="17"/>
      <c r="C1403" s="17"/>
      <c r="D1403" s="17"/>
      <c r="E1403" s="17"/>
      <c r="F1403" s="17"/>
      <c r="G1403" s="17"/>
      <c r="H1403" s="17"/>
      <c r="I1403" s="17"/>
      <c r="J1403" s="17"/>
      <c r="K1403" s="17"/>
      <c r="L1403" s="17"/>
      <c r="M1403" s="17"/>
      <c r="N1403" s="17"/>
      <c r="O1403" s="17"/>
      <c r="P1403" s="17"/>
      <c r="Q1403" s="17"/>
      <c r="R1403" s="17"/>
      <c r="S1403" s="17"/>
    </row>
    <row r="1404" spans="1:19" x14ac:dyDescent="0.25">
      <c r="A1404" s="17"/>
      <c r="B1404" s="17"/>
      <c r="C1404" s="17"/>
      <c r="D1404" s="17"/>
      <c r="E1404" s="17"/>
      <c r="F1404" s="17"/>
      <c r="G1404" s="17"/>
      <c r="H1404" s="17"/>
      <c r="I1404" s="17"/>
      <c r="J1404" s="17"/>
      <c r="K1404" s="17"/>
      <c r="L1404" s="17"/>
      <c r="M1404" s="17"/>
      <c r="N1404" s="17"/>
      <c r="O1404" s="17"/>
      <c r="P1404" s="17"/>
      <c r="Q1404" s="17"/>
      <c r="R1404" s="17"/>
      <c r="S1404" s="17"/>
    </row>
    <row r="1405" spans="1:19" x14ac:dyDescent="0.25">
      <c r="A1405" s="17"/>
      <c r="B1405" s="17"/>
      <c r="C1405" s="17"/>
      <c r="D1405" s="17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  <c r="O1405" s="17"/>
      <c r="P1405" s="17"/>
      <c r="Q1405" s="17"/>
      <c r="R1405" s="17"/>
      <c r="S1405" s="17"/>
    </row>
    <row r="1406" spans="1:19" x14ac:dyDescent="0.25">
      <c r="A1406" s="17"/>
      <c r="B1406" s="17"/>
      <c r="C1406" s="17"/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  <c r="O1406" s="17"/>
      <c r="P1406" s="17"/>
      <c r="Q1406" s="17"/>
      <c r="R1406" s="17"/>
      <c r="S1406" s="17"/>
    </row>
    <row r="1407" spans="1:19" x14ac:dyDescent="0.25">
      <c r="A1407" s="17"/>
      <c r="B1407" s="17"/>
      <c r="C1407" s="17"/>
      <c r="D1407" s="17"/>
      <c r="E1407" s="17"/>
      <c r="F1407" s="17"/>
      <c r="G1407" s="17"/>
      <c r="H1407" s="17"/>
      <c r="I1407" s="17"/>
      <c r="J1407" s="17"/>
      <c r="K1407" s="17"/>
      <c r="L1407" s="17"/>
      <c r="M1407" s="17"/>
      <c r="N1407" s="17"/>
      <c r="O1407" s="17"/>
      <c r="P1407" s="17"/>
      <c r="Q1407" s="17"/>
      <c r="R1407" s="17"/>
      <c r="S1407" s="17"/>
    </row>
    <row r="1408" spans="1:19" x14ac:dyDescent="0.25">
      <c r="A1408" s="17"/>
      <c r="B1408" s="17"/>
      <c r="C1408" s="17"/>
      <c r="D1408" s="17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  <c r="O1408" s="17"/>
      <c r="P1408" s="17"/>
      <c r="Q1408" s="17"/>
      <c r="R1408" s="17"/>
      <c r="S1408" s="17"/>
    </row>
    <row r="1409" spans="1:19" x14ac:dyDescent="0.25">
      <c r="A1409" s="17"/>
      <c r="B1409" s="17"/>
      <c r="C1409" s="17"/>
      <c r="D1409" s="17"/>
      <c r="E1409" s="17"/>
      <c r="F1409" s="17"/>
      <c r="G1409" s="17"/>
      <c r="H1409" s="17"/>
      <c r="I1409" s="17"/>
      <c r="J1409" s="17"/>
      <c r="K1409" s="17"/>
      <c r="L1409" s="17"/>
      <c r="M1409" s="17"/>
      <c r="N1409" s="17"/>
      <c r="O1409" s="17"/>
      <c r="P1409" s="17"/>
      <c r="Q1409" s="17"/>
      <c r="R1409" s="17"/>
      <c r="S1409" s="17"/>
    </row>
    <row r="1410" spans="1:19" x14ac:dyDescent="0.25">
      <c r="A1410" s="17"/>
      <c r="B1410" s="17"/>
      <c r="C1410" s="17"/>
      <c r="D1410" s="17"/>
      <c r="E1410" s="17"/>
      <c r="F1410" s="17"/>
      <c r="G1410" s="17"/>
      <c r="H1410" s="17"/>
      <c r="I1410" s="17"/>
      <c r="J1410" s="17"/>
      <c r="K1410" s="17"/>
      <c r="L1410" s="17"/>
      <c r="M1410" s="17"/>
      <c r="N1410" s="17"/>
      <c r="O1410" s="17"/>
      <c r="P1410" s="17"/>
      <c r="Q1410" s="17"/>
      <c r="R1410" s="17"/>
      <c r="S1410" s="17"/>
    </row>
    <row r="1411" spans="1:19" x14ac:dyDescent="0.25">
      <c r="A1411" s="17"/>
      <c r="B1411" s="17"/>
      <c r="C1411" s="17"/>
      <c r="D1411" s="17"/>
      <c r="E1411" s="17"/>
      <c r="F1411" s="17"/>
      <c r="G1411" s="17"/>
      <c r="H1411" s="17"/>
      <c r="I1411" s="17"/>
      <c r="J1411" s="17"/>
      <c r="K1411" s="17"/>
      <c r="L1411" s="17"/>
      <c r="M1411" s="17"/>
      <c r="N1411" s="17"/>
      <c r="O1411" s="17"/>
      <c r="P1411" s="17"/>
      <c r="Q1411" s="17"/>
      <c r="R1411" s="17"/>
      <c r="S1411" s="17"/>
    </row>
    <row r="1412" spans="1:19" x14ac:dyDescent="0.25">
      <c r="A1412" s="17"/>
      <c r="B1412" s="17"/>
      <c r="C1412" s="17"/>
      <c r="D1412" s="17"/>
      <c r="E1412" s="17"/>
      <c r="F1412" s="17"/>
      <c r="G1412" s="17"/>
      <c r="H1412" s="17"/>
      <c r="I1412" s="17"/>
      <c r="J1412" s="17"/>
      <c r="K1412" s="17"/>
      <c r="L1412" s="17"/>
      <c r="M1412" s="17"/>
      <c r="N1412" s="17"/>
      <c r="O1412" s="17"/>
      <c r="P1412" s="17"/>
      <c r="Q1412" s="17"/>
      <c r="R1412" s="17"/>
      <c r="S1412" s="17"/>
    </row>
    <row r="1413" spans="1:19" x14ac:dyDescent="0.25">
      <c r="A1413" s="17"/>
      <c r="B1413" s="17"/>
      <c r="C1413" s="17"/>
      <c r="D1413" s="17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  <c r="O1413" s="17"/>
      <c r="P1413" s="17"/>
      <c r="Q1413" s="17"/>
      <c r="R1413" s="17"/>
      <c r="S1413" s="17"/>
    </row>
    <row r="1414" spans="1:19" x14ac:dyDescent="0.25">
      <c r="A1414" s="17"/>
      <c r="B1414" s="17"/>
      <c r="C1414" s="17"/>
      <c r="D1414" s="17"/>
      <c r="E1414" s="17"/>
      <c r="F1414" s="17"/>
      <c r="G1414" s="17"/>
      <c r="H1414" s="17"/>
      <c r="I1414" s="17"/>
      <c r="J1414" s="17"/>
      <c r="K1414" s="17"/>
      <c r="L1414" s="17"/>
      <c r="M1414" s="17"/>
      <c r="N1414" s="17"/>
      <c r="O1414" s="17"/>
      <c r="P1414" s="17"/>
      <c r="Q1414" s="17"/>
      <c r="R1414" s="17"/>
      <c r="S1414" s="17"/>
    </row>
    <row r="1415" spans="1:19" x14ac:dyDescent="0.25">
      <c r="A1415" s="17"/>
      <c r="B1415" s="17"/>
      <c r="C1415" s="17"/>
      <c r="D1415" s="17"/>
      <c r="E1415" s="17"/>
      <c r="F1415" s="17"/>
      <c r="G1415" s="17"/>
      <c r="H1415" s="17"/>
      <c r="I1415" s="17"/>
      <c r="J1415" s="17"/>
      <c r="K1415" s="17"/>
      <c r="L1415" s="17"/>
      <c r="M1415" s="17"/>
      <c r="N1415" s="17"/>
      <c r="O1415" s="17"/>
      <c r="P1415" s="17"/>
      <c r="Q1415" s="17"/>
      <c r="R1415" s="17"/>
      <c r="S1415" s="17"/>
    </row>
    <row r="1416" spans="1:19" x14ac:dyDescent="0.25">
      <c r="A1416" s="17"/>
      <c r="B1416" s="17"/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  <c r="M1416" s="17"/>
      <c r="N1416" s="17"/>
      <c r="O1416" s="17"/>
      <c r="P1416" s="17"/>
      <c r="Q1416" s="17"/>
      <c r="R1416" s="17"/>
      <c r="S1416" s="17"/>
    </row>
    <row r="1417" spans="1:19" x14ac:dyDescent="0.25">
      <c r="A1417" s="17"/>
      <c r="B1417" s="17"/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  <c r="M1417" s="17"/>
      <c r="N1417" s="17"/>
      <c r="O1417" s="17"/>
      <c r="P1417" s="17"/>
      <c r="Q1417" s="17"/>
      <c r="R1417" s="17"/>
      <c r="S1417" s="17"/>
    </row>
    <row r="1418" spans="1:19" x14ac:dyDescent="0.25">
      <c r="A1418" s="17"/>
      <c r="B1418" s="17"/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  <c r="M1418" s="17"/>
      <c r="N1418" s="17"/>
      <c r="O1418" s="17"/>
      <c r="P1418" s="17"/>
      <c r="Q1418" s="17"/>
      <c r="R1418" s="17"/>
      <c r="S1418" s="17"/>
    </row>
    <row r="1419" spans="1:19" x14ac:dyDescent="0.25">
      <c r="A1419" s="17"/>
      <c r="B1419" s="17"/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  <c r="M1419" s="17"/>
      <c r="N1419" s="17"/>
      <c r="O1419" s="17"/>
      <c r="P1419" s="17"/>
      <c r="Q1419" s="17"/>
      <c r="R1419" s="17"/>
      <c r="S1419" s="17"/>
    </row>
    <row r="1420" spans="1:19" x14ac:dyDescent="0.25">
      <c r="A1420" s="17"/>
      <c r="B1420" s="17"/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  <c r="M1420" s="17"/>
      <c r="N1420" s="17"/>
      <c r="O1420" s="17"/>
      <c r="P1420" s="17"/>
      <c r="Q1420" s="17"/>
      <c r="R1420" s="17"/>
      <c r="S1420" s="17"/>
    </row>
    <row r="1421" spans="1:19" x14ac:dyDescent="0.25">
      <c r="A1421" s="17"/>
      <c r="B1421" s="17"/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  <c r="M1421" s="17"/>
      <c r="N1421" s="17"/>
      <c r="O1421" s="17"/>
      <c r="P1421" s="17"/>
      <c r="Q1421" s="17"/>
      <c r="R1421" s="17"/>
      <c r="S1421" s="17"/>
    </row>
    <row r="1422" spans="1:19" x14ac:dyDescent="0.25">
      <c r="A1422" s="17"/>
      <c r="B1422" s="17"/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  <c r="M1422" s="17"/>
      <c r="N1422" s="17"/>
      <c r="O1422" s="17"/>
      <c r="P1422" s="17"/>
      <c r="Q1422" s="17"/>
      <c r="R1422" s="17"/>
      <c r="S1422" s="17"/>
    </row>
    <row r="1423" spans="1:19" x14ac:dyDescent="0.25">
      <c r="A1423" s="17"/>
      <c r="B1423" s="17"/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  <c r="M1423" s="17"/>
      <c r="N1423" s="17"/>
      <c r="O1423" s="17"/>
      <c r="P1423" s="17"/>
      <c r="Q1423" s="17"/>
      <c r="R1423" s="17"/>
      <c r="S1423" s="17"/>
    </row>
    <row r="1424" spans="1:19" x14ac:dyDescent="0.25">
      <c r="A1424" s="17"/>
      <c r="B1424" s="17"/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  <c r="M1424" s="17"/>
      <c r="N1424" s="17"/>
      <c r="O1424" s="17"/>
      <c r="P1424" s="17"/>
      <c r="Q1424" s="17"/>
      <c r="R1424" s="17"/>
      <c r="S1424" s="17"/>
    </row>
    <row r="1425" spans="1:19" x14ac:dyDescent="0.25">
      <c r="A1425" s="17"/>
      <c r="B1425" s="17"/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  <c r="M1425" s="17"/>
      <c r="N1425" s="17"/>
      <c r="O1425" s="17"/>
      <c r="P1425" s="17"/>
      <c r="Q1425" s="17"/>
      <c r="R1425" s="17"/>
      <c r="S1425" s="17"/>
    </row>
    <row r="1426" spans="1:19" x14ac:dyDescent="0.25">
      <c r="A1426" s="17"/>
      <c r="B1426" s="17"/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  <c r="M1426" s="17"/>
      <c r="N1426" s="17"/>
      <c r="O1426" s="17"/>
      <c r="P1426" s="17"/>
      <c r="Q1426" s="17"/>
      <c r="R1426" s="17"/>
      <c r="S1426" s="17"/>
    </row>
    <row r="1427" spans="1:19" x14ac:dyDescent="0.25">
      <c r="A1427" s="17"/>
      <c r="B1427" s="17"/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  <c r="M1427" s="17"/>
      <c r="N1427" s="17"/>
      <c r="O1427" s="17"/>
      <c r="P1427" s="17"/>
      <c r="Q1427" s="17"/>
      <c r="R1427" s="17"/>
      <c r="S1427" s="17"/>
    </row>
    <row r="1428" spans="1:19" x14ac:dyDescent="0.25">
      <c r="A1428" s="17"/>
      <c r="B1428" s="17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  <c r="M1428" s="17"/>
      <c r="N1428" s="17"/>
      <c r="O1428" s="17"/>
      <c r="P1428" s="17"/>
      <c r="Q1428" s="17"/>
      <c r="R1428" s="17"/>
      <c r="S1428" s="17"/>
    </row>
    <row r="1429" spans="1:19" x14ac:dyDescent="0.25">
      <c r="A1429" s="17"/>
      <c r="B1429" s="17"/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  <c r="M1429" s="17"/>
      <c r="N1429" s="17"/>
      <c r="O1429" s="17"/>
      <c r="P1429" s="17"/>
      <c r="Q1429" s="17"/>
      <c r="R1429" s="17"/>
      <c r="S1429" s="17"/>
    </row>
    <row r="1430" spans="1:19" x14ac:dyDescent="0.25">
      <c r="A1430" s="17"/>
      <c r="B1430" s="17"/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  <c r="M1430" s="17"/>
      <c r="N1430" s="17"/>
      <c r="O1430" s="17"/>
      <c r="P1430" s="17"/>
      <c r="Q1430" s="17"/>
      <c r="R1430" s="17"/>
      <c r="S1430" s="17"/>
    </row>
    <row r="1431" spans="1:19" x14ac:dyDescent="0.25">
      <c r="A1431" s="17"/>
      <c r="B1431" s="17"/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  <c r="M1431" s="17"/>
      <c r="N1431" s="17"/>
      <c r="O1431" s="17"/>
      <c r="P1431" s="17"/>
      <c r="Q1431" s="17"/>
      <c r="R1431" s="17"/>
      <c r="S1431" s="17"/>
    </row>
    <row r="1432" spans="1:19" x14ac:dyDescent="0.25">
      <c r="A1432" s="17"/>
      <c r="B1432" s="17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  <c r="M1432" s="17"/>
      <c r="N1432" s="17"/>
      <c r="O1432" s="17"/>
      <c r="P1432" s="17"/>
      <c r="Q1432" s="17"/>
      <c r="R1432" s="17"/>
      <c r="S1432" s="17"/>
    </row>
    <row r="1433" spans="1:19" x14ac:dyDescent="0.25">
      <c r="A1433" s="17"/>
      <c r="B1433" s="17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  <c r="O1433" s="17"/>
      <c r="P1433" s="17"/>
      <c r="Q1433" s="17"/>
      <c r="R1433" s="17"/>
      <c r="S1433" s="17"/>
    </row>
    <row r="1434" spans="1:19" x14ac:dyDescent="0.25">
      <c r="A1434" s="17"/>
      <c r="B1434" s="17"/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  <c r="M1434" s="17"/>
      <c r="N1434" s="17"/>
      <c r="O1434" s="17"/>
      <c r="P1434" s="17"/>
      <c r="Q1434" s="17"/>
      <c r="R1434" s="17"/>
      <c r="S1434" s="17"/>
    </row>
    <row r="1435" spans="1:19" x14ac:dyDescent="0.25">
      <c r="A1435" s="17"/>
      <c r="B1435" s="17"/>
      <c r="C1435" s="17"/>
      <c r="D1435" s="17"/>
      <c r="E1435" s="40"/>
      <c r="F1435" s="17"/>
      <c r="G1435" s="17"/>
      <c r="H1435" s="17"/>
      <c r="I1435" s="17"/>
      <c r="J1435" s="17"/>
      <c r="K1435" s="17"/>
      <c r="L1435" s="17"/>
      <c r="M1435" s="17"/>
      <c r="N1435" s="17"/>
      <c r="O1435" s="17"/>
      <c r="P1435" s="17"/>
      <c r="Q1435" s="17"/>
      <c r="R1435" s="17"/>
      <c r="S1435" s="17"/>
    </row>
    <row r="1436" spans="1:19" x14ac:dyDescent="0.25">
      <c r="A1436" s="17"/>
      <c r="B1436" s="17"/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  <c r="M1436" s="17"/>
      <c r="N1436" s="17"/>
      <c r="O1436" s="17"/>
      <c r="P1436" s="17"/>
      <c r="Q1436" s="17"/>
      <c r="R1436" s="17"/>
      <c r="S1436" s="17"/>
    </row>
    <row r="1437" spans="1:19" x14ac:dyDescent="0.25">
      <c r="A1437" s="17"/>
      <c r="B1437" s="17"/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  <c r="M1437" s="17"/>
      <c r="N1437" s="17"/>
      <c r="O1437" s="17"/>
      <c r="P1437" s="17"/>
      <c r="Q1437" s="17"/>
      <c r="R1437" s="17"/>
      <c r="S1437" s="17"/>
    </row>
    <row r="1438" spans="1:19" x14ac:dyDescent="0.25">
      <c r="A1438" s="17"/>
      <c r="B1438" s="17"/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  <c r="M1438" s="17"/>
      <c r="N1438" s="17"/>
      <c r="O1438" s="17"/>
      <c r="P1438" s="17"/>
      <c r="Q1438" s="17"/>
      <c r="R1438" s="17"/>
      <c r="S1438" s="17"/>
    </row>
    <row r="1439" spans="1:19" x14ac:dyDescent="0.25">
      <c r="A1439" s="17"/>
      <c r="B1439" s="17"/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  <c r="M1439" s="17"/>
      <c r="N1439" s="17"/>
      <c r="O1439" s="17"/>
      <c r="P1439" s="17"/>
      <c r="Q1439" s="17"/>
      <c r="R1439" s="17"/>
      <c r="S1439" s="17"/>
    </row>
    <row r="1440" spans="1:19" x14ac:dyDescent="0.25">
      <c r="A1440" s="17"/>
      <c r="B1440" s="17"/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  <c r="M1440" s="17"/>
      <c r="N1440" s="17"/>
      <c r="O1440" s="17"/>
      <c r="P1440" s="17"/>
      <c r="Q1440" s="17"/>
      <c r="R1440" s="17"/>
      <c r="S1440" s="17"/>
    </row>
    <row r="1441" spans="1:19" x14ac:dyDescent="0.25">
      <c r="A1441" s="17"/>
      <c r="B1441" s="17"/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  <c r="M1441" s="17"/>
      <c r="N1441" s="17"/>
      <c r="O1441" s="17"/>
      <c r="P1441" s="17"/>
      <c r="Q1441" s="17"/>
      <c r="R1441" s="17"/>
      <c r="S1441" s="17"/>
    </row>
    <row r="1442" spans="1:19" x14ac:dyDescent="0.25">
      <c r="A1442" s="17"/>
      <c r="B1442" s="17"/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  <c r="M1442" s="17"/>
      <c r="N1442" s="17"/>
      <c r="O1442" s="17"/>
      <c r="P1442" s="17"/>
      <c r="Q1442" s="17"/>
      <c r="R1442" s="17"/>
      <c r="S1442" s="17"/>
    </row>
    <row r="1443" spans="1:19" x14ac:dyDescent="0.25">
      <c r="A1443" s="17"/>
      <c r="B1443" s="17"/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  <c r="M1443" s="17"/>
      <c r="N1443" s="17"/>
      <c r="O1443" s="17"/>
      <c r="P1443" s="17"/>
      <c r="Q1443" s="17"/>
      <c r="R1443" s="17"/>
      <c r="S1443" s="17"/>
    </row>
    <row r="1444" spans="1:19" x14ac:dyDescent="0.25">
      <c r="A1444" s="17"/>
      <c r="B1444" s="17"/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  <c r="M1444" s="17"/>
      <c r="N1444" s="17"/>
      <c r="O1444" s="17"/>
      <c r="P1444" s="17"/>
      <c r="Q1444" s="17"/>
      <c r="R1444" s="17"/>
      <c r="S1444" s="17"/>
    </row>
    <row r="1445" spans="1:19" x14ac:dyDescent="0.25">
      <c r="A1445" s="17"/>
      <c r="B1445" s="17"/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  <c r="M1445" s="17"/>
      <c r="N1445" s="17"/>
      <c r="O1445" s="17"/>
      <c r="P1445" s="17"/>
      <c r="Q1445" s="17"/>
      <c r="R1445" s="17"/>
      <c r="S1445" s="17"/>
    </row>
    <row r="1446" spans="1:19" x14ac:dyDescent="0.25">
      <c r="A1446" s="17"/>
      <c r="B1446" s="17"/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  <c r="M1446" s="17"/>
      <c r="N1446" s="17"/>
      <c r="O1446" s="17"/>
      <c r="P1446" s="17"/>
      <c r="Q1446" s="17"/>
      <c r="R1446" s="17"/>
      <c r="S1446" s="17"/>
    </row>
    <row r="1447" spans="1:19" x14ac:dyDescent="0.25">
      <c r="A1447" s="17"/>
      <c r="B1447" s="17"/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  <c r="M1447" s="17"/>
      <c r="N1447" s="17"/>
      <c r="O1447" s="17"/>
      <c r="P1447" s="17"/>
      <c r="Q1447" s="17"/>
      <c r="R1447" s="17"/>
      <c r="S1447" s="17"/>
    </row>
    <row r="1448" spans="1:19" x14ac:dyDescent="0.25">
      <c r="A1448" s="17"/>
      <c r="B1448" s="17"/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  <c r="M1448" s="17"/>
      <c r="N1448" s="17"/>
      <c r="O1448" s="17"/>
      <c r="P1448" s="17"/>
      <c r="Q1448" s="17"/>
      <c r="R1448" s="17"/>
      <c r="S1448" s="17"/>
    </row>
    <row r="1449" spans="1:19" x14ac:dyDescent="0.25">
      <c r="A1449" s="17"/>
      <c r="B1449" s="17"/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  <c r="M1449" s="17"/>
      <c r="N1449" s="17"/>
      <c r="O1449" s="17"/>
      <c r="P1449" s="17"/>
      <c r="Q1449" s="17"/>
      <c r="R1449" s="17"/>
      <c r="S1449" s="17"/>
    </row>
    <row r="1450" spans="1:19" x14ac:dyDescent="0.25">
      <c r="A1450" s="17"/>
      <c r="B1450" s="17"/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  <c r="M1450" s="17"/>
      <c r="N1450" s="17"/>
      <c r="O1450" s="17"/>
      <c r="P1450" s="17"/>
      <c r="Q1450" s="17"/>
      <c r="R1450" s="17"/>
      <c r="S1450" s="17"/>
    </row>
    <row r="1451" spans="1:19" x14ac:dyDescent="0.25">
      <c r="A1451" s="17"/>
      <c r="B1451" s="17"/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  <c r="M1451" s="17"/>
      <c r="N1451" s="17"/>
      <c r="O1451" s="17"/>
      <c r="P1451" s="17"/>
      <c r="Q1451" s="17"/>
      <c r="R1451" s="17"/>
      <c r="S1451" s="17"/>
    </row>
    <row r="1452" spans="1:19" x14ac:dyDescent="0.25">
      <c r="A1452" s="17"/>
      <c r="B1452" s="17"/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  <c r="M1452" s="17"/>
      <c r="N1452" s="17"/>
      <c r="O1452" s="17"/>
      <c r="P1452" s="17"/>
      <c r="Q1452" s="17"/>
      <c r="R1452" s="17"/>
      <c r="S1452" s="17"/>
    </row>
    <row r="1453" spans="1:19" x14ac:dyDescent="0.25">
      <c r="A1453" s="17"/>
      <c r="B1453" s="17"/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  <c r="M1453" s="17"/>
      <c r="N1453" s="17"/>
      <c r="O1453" s="17"/>
      <c r="P1453" s="17"/>
      <c r="Q1453" s="17"/>
      <c r="R1453" s="17"/>
      <c r="S1453" s="17"/>
    </row>
    <row r="1454" spans="1:19" x14ac:dyDescent="0.25">
      <c r="A1454" s="17"/>
      <c r="B1454" s="17"/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  <c r="M1454" s="17"/>
      <c r="N1454" s="17"/>
      <c r="O1454" s="17"/>
      <c r="P1454" s="17"/>
      <c r="Q1454" s="17"/>
      <c r="R1454" s="17"/>
      <c r="S1454" s="17"/>
    </row>
    <row r="1455" spans="1:19" x14ac:dyDescent="0.25">
      <c r="A1455" s="17"/>
      <c r="B1455" s="17"/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  <c r="M1455" s="17"/>
      <c r="N1455" s="17"/>
      <c r="O1455" s="17"/>
      <c r="P1455" s="17"/>
      <c r="Q1455" s="17"/>
      <c r="R1455" s="17"/>
      <c r="S1455" s="17"/>
    </row>
    <row r="1456" spans="1:19" x14ac:dyDescent="0.25">
      <c r="A1456" s="17"/>
      <c r="B1456" s="17"/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  <c r="M1456" s="17"/>
      <c r="N1456" s="17"/>
      <c r="O1456" s="17"/>
      <c r="P1456" s="17"/>
      <c r="Q1456" s="17"/>
      <c r="R1456" s="17"/>
      <c r="S1456" s="17"/>
    </row>
    <row r="1457" spans="1:19" x14ac:dyDescent="0.25">
      <c r="A1457" s="17"/>
      <c r="B1457" s="17"/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  <c r="M1457" s="17"/>
      <c r="N1457" s="17"/>
      <c r="O1457" s="17"/>
      <c r="P1457" s="17"/>
      <c r="Q1457" s="17"/>
      <c r="R1457" s="17"/>
      <c r="S1457" s="17"/>
    </row>
    <row r="1458" spans="1:19" x14ac:dyDescent="0.25">
      <c r="A1458" s="17"/>
      <c r="B1458" s="17"/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  <c r="M1458" s="17"/>
      <c r="N1458" s="17"/>
      <c r="O1458" s="17"/>
      <c r="P1458" s="17"/>
      <c r="Q1458" s="17"/>
      <c r="R1458" s="17"/>
      <c r="S1458" s="17"/>
    </row>
    <row r="1459" spans="1:19" x14ac:dyDescent="0.25">
      <c r="A1459" s="17"/>
      <c r="B1459" s="17"/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  <c r="M1459" s="17"/>
      <c r="N1459" s="17"/>
      <c r="O1459" s="17"/>
      <c r="P1459" s="17"/>
      <c r="Q1459" s="17"/>
      <c r="R1459" s="17"/>
      <c r="S1459" s="17"/>
    </row>
    <row r="1460" spans="1:19" x14ac:dyDescent="0.25">
      <c r="A1460" s="17"/>
      <c r="B1460" s="17"/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  <c r="M1460" s="17"/>
      <c r="N1460" s="17"/>
      <c r="O1460" s="17"/>
      <c r="P1460" s="17"/>
      <c r="Q1460" s="17"/>
      <c r="R1460" s="17"/>
      <c r="S1460" s="17"/>
    </row>
    <row r="1461" spans="1:19" x14ac:dyDescent="0.25">
      <c r="A1461" s="17"/>
      <c r="B1461" s="17"/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  <c r="M1461" s="17"/>
      <c r="N1461" s="17"/>
      <c r="O1461" s="17"/>
      <c r="P1461" s="17"/>
      <c r="Q1461" s="17"/>
      <c r="R1461" s="17"/>
      <c r="S1461" s="17"/>
    </row>
    <row r="1462" spans="1:19" x14ac:dyDescent="0.25">
      <c r="A1462" s="17"/>
      <c r="B1462" s="17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  <c r="M1462" s="17"/>
      <c r="N1462" s="17"/>
      <c r="O1462" s="17"/>
      <c r="P1462" s="17"/>
      <c r="Q1462" s="17"/>
      <c r="R1462" s="17"/>
      <c r="S1462" s="17"/>
    </row>
    <row r="1463" spans="1:19" x14ac:dyDescent="0.25">
      <c r="A1463" s="17"/>
      <c r="B1463" s="17"/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  <c r="M1463" s="17"/>
      <c r="N1463" s="17"/>
      <c r="O1463" s="17"/>
      <c r="P1463" s="17"/>
      <c r="Q1463" s="17"/>
      <c r="R1463" s="17"/>
      <c r="S1463" s="17"/>
    </row>
    <row r="1464" spans="1:19" x14ac:dyDescent="0.25">
      <c r="A1464" s="17"/>
      <c r="B1464" s="17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  <c r="M1464" s="17"/>
      <c r="N1464" s="17"/>
      <c r="O1464" s="17"/>
      <c r="P1464" s="17"/>
      <c r="Q1464" s="17"/>
      <c r="R1464" s="17"/>
      <c r="S1464" s="17"/>
    </row>
    <row r="1465" spans="1:19" x14ac:dyDescent="0.25">
      <c r="A1465" s="17"/>
      <c r="B1465" s="17"/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  <c r="M1465" s="17"/>
      <c r="N1465" s="17"/>
      <c r="O1465" s="17"/>
      <c r="P1465" s="17"/>
      <c r="Q1465" s="17"/>
      <c r="R1465" s="17"/>
      <c r="S1465" s="17"/>
    </row>
    <row r="1466" spans="1:19" x14ac:dyDescent="0.25">
      <c r="A1466" s="17"/>
      <c r="B1466" s="17"/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  <c r="M1466" s="17"/>
      <c r="N1466" s="17"/>
      <c r="O1466" s="17"/>
      <c r="P1466" s="17"/>
      <c r="Q1466" s="17"/>
      <c r="R1466" s="17"/>
      <c r="S1466" s="17"/>
    </row>
    <row r="1467" spans="1:19" x14ac:dyDescent="0.25">
      <c r="A1467" s="17"/>
      <c r="B1467" s="17"/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  <c r="M1467" s="17"/>
      <c r="N1467" s="17"/>
      <c r="O1467" s="17"/>
      <c r="P1467" s="17"/>
      <c r="Q1467" s="17"/>
      <c r="R1467" s="17"/>
      <c r="S1467" s="17"/>
    </row>
    <row r="1468" spans="1:19" x14ac:dyDescent="0.25">
      <c r="A1468" s="17"/>
      <c r="B1468" s="17"/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  <c r="M1468" s="17"/>
      <c r="N1468" s="17"/>
      <c r="O1468" s="17"/>
      <c r="P1468" s="17"/>
      <c r="Q1468" s="17"/>
      <c r="R1468" s="17"/>
      <c r="S1468" s="17"/>
    </row>
    <row r="1469" spans="1:19" x14ac:dyDescent="0.25">
      <c r="A1469" s="17"/>
      <c r="B1469" s="17"/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  <c r="M1469" s="17"/>
      <c r="N1469" s="17"/>
      <c r="O1469" s="17"/>
      <c r="P1469" s="17"/>
      <c r="Q1469" s="17"/>
      <c r="R1469" s="17"/>
      <c r="S1469" s="17"/>
    </row>
    <row r="1470" spans="1:19" x14ac:dyDescent="0.25">
      <c r="A1470" s="17"/>
      <c r="B1470" s="17"/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  <c r="M1470" s="17"/>
      <c r="N1470" s="17"/>
      <c r="O1470" s="17"/>
      <c r="P1470" s="17"/>
      <c r="Q1470" s="17"/>
      <c r="R1470" s="17"/>
      <c r="S1470" s="17"/>
    </row>
    <row r="1471" spans="1:19" x14ac:dyDescent="0.25">
      <c r="A1471" s="17"/>
      <c r="B1471" s="17"/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  <c r="M1471" s="17"/>
      <c r="N1471" s="17"/>
      <c r="O1471" s="17"/>
      <c r="P1471" s="17"/>
      <c r="Q1471" s="17"/>
      <c r="R1471" s="17"/>
      <c r="S1471" s="17"/>
    </row>
    <row r="1472" spans="1:19" x14ac:dyDescent="0.25">
      <c r="A1472" s="17"/>
      <c r="B1472" s="17"/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  <c r="M1472" s="17"/>
      <c r="N1472" s="17"/>
      <c r="O1472" s="17"/>
      <c r="P1472" s="17"/>
      <c r="Q1472" s="17"/>
      <c r="R1472" s="17"/>
      <c r="S1472" s="17"/>
    </row>
    <row r="1473" spans="1:19" x14ac:dyDescent="0.25">
      <c r="A1473" s="17"/>
      <c r="B1473" s="17"/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  <c r="M1473" s="17"/>
      <c r="N1473" s="17"/>
      <c r="O1473" s="17"/>
      <c r="P1473" s="17"/>
      <c r="Q1473" s="17"/>
      <c r="R1473" s="17"/>
      <c r="S1473" s="17"/>
    </row>
    <row r="1474" spans="1:19" x14ac:dyDescent="0.25">
      <c r="A1474" s="17"/>
      <c r="B1474" s="17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  <c r="M1474" s="17"/>
      <c r="N1474" s="17"/>
      <c r="O1474" s="17"/>
      <c r="P1474" s="17"/>
      <c r="Q1474" s="17"/>
      <c r="R1474" s="17"/>
      <c r="S1474" s="17"/>
    </row>
    <row r="1475" spans="1:19" x14ac:dyDescent="0.25">
      <c r="A1475" s="17"/>
      <c r="B1475" s="17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  <c r="M1475" s="17"/>
      <c r="N1475" s="17"/>
      <c r="O1475" s="17"/>
      <c r="P1475" s="17"/>
      <c r="Q1475" s="17"/>
      <c r="R1475" s="17"/>
      <c r="S1475" s="17"/>
    </row>
    <row r="1476" spans="1:19" x14ac:dyDescent="0.25">
      <c r="A1476" s="17"/>
      <c r="B1476" s="17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  <c r="M1476" s="17"/>
      <c r="N1476" s="17"/>
      <c r="O1476" s="17"/>
      <c r="P1476" s="17"/>
      <c r="Q1476" s="17"/>
      <c r="R1476" s="17"/>
      <c r="S1476" s="17"/>
    </row>
    <row r="1477" spans="1:19" x14ac:dyDescent="0.25">
      <c r="A1477" s="17"/>
      <c r="B1477" s="17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  <c r="M1477" s="17"/>
      <c r="N1477" s="17"/>
      <c r="O1477" s="17"/>
      <c r="P1477" s="17"/>
      <c r="Q1477" s="17"/>
      <c r="R1477" s="17"/>
      <c r="S1477" s="17"/>
    </row>
    <row r="1478" spans="1:19" x14ac:dyDescent="0.25">
      <c r="A1478" s="17"/>
      <c r="B1478" s="17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  <c r="M1478" s="17"/>
      <c r="N1478" s="17"/>
      <c r="O1478" s="17"/>
      <c r="P1478" s="17"/>
      <c r="Q1478" s="17"/>
      <c r="R1478" s="17"/>
      <c r="S1478" s="17"/>
    </row>
    <row r="1479" spans="1:19" x14ac:dyDescent="0.25">
      <c r="A1479" s="17"/>
      <c r="B1479" s="17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  <c r="M1479" s="17"/>
      <c r="N1479" s="17"/>
      <c r="O1479" s="17"/>
      <c r="P1479" s="17"/>
      <c r="Q1479" s="17"/>
      <c r="R1479" s="17"/>
      <c r="S1479" s="17"/>
    </row>
    <row r="1480" spans="1:19" x14ac:dyDescent="0.25">
      <c r="A1480" s="17"/>
      <c r="B1480" s="17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  <c r="M1480" s="17"/>
      <c r="N1480" s="17"/>
      <c r="O1480" s="17"/>
      <c r="P1480" s="17"/>
      <c r="Q1480" s="17"/>
      <c r="R1480" s="17"/>
      <c r="S1480" s="17"/>
    </row>
    <row r="1481" spans="1:19" x14ac:dyDescent="0.25">
      <c r="A1481" s="17"/>
      <c r="B1481" s="17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  <c r="M1481" s="17"/>
      <c r="N1481" s="17"/>
      <c r="O1481" s="17"/>
      <c r="P1481" s="17"/>
      <c r="Q1481" s="17"/>
      <c r="R1481" s="17"/>
      <c r="S1481" s="17"/>
    </row>
    <row r="1482" spans="1:19" x14ac:dyDescent="0.25">
      <c r="A1482" s="17"/>
      <c r="B1482" s="17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  <c r="M1482" s="17"/>
      <c r="N1482" s="17"/>
      <c r="O1482" s="17"/>
      <c r="P1482" s="17"/>
      <c r="Q1482" s="17"/>
      <c r="R1482" s="17"/>
      <c r="S1482" s="17"/>
    </row>
    <row r="1483" spans="1:19" x14ac:dyDescent="0.25">
      <c r="A1483" s="17"/>
      <c r="B1483" s="17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  <c r="M1483" s="17"/>
      <c r="N1483" s="17"/>
      <c r="O1483" s="17"/>
      <c r="P1483" s="17"/>
      <c r="Q1483" s="17"/>
      <c r="R1483" s="17"/>
      <c r="S1483" s="17"/>
    </row>
    <row r="1484" spans="1:19" x14ac:dyDescent="0.25">
      <c r="A1484" s="17"/>
      <c r="B1484" s="17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  <c r="M1484" s="17"/>
      <c r="N1484" s="17"/>
      <c r="O1484" s="17"/>
      <c r="P1484" s="17"/>
      <c r="Q1484" s="17"/>
      <c r="R1484" s="17"/>
      <c r="S1484" s="17"/>
    </row>
    <row r="1485" spans="1:19" x14ac:dyDescent="0.25">
      <c r="A1485" s="17"/>
      <c r="B1485" s="17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  <c r="M1485" s="17"/>
      <c r="N1485" s="17"/>
      <c r="O1485" s="17"/>
      <c r="P1485" s="17"/>
      <c r="Q1485" s="17"/>
      <c r="R1485" s="17"/>
      <c r="S1485" s="17"/>
    </row>
    <row r="1486" spans="1:19" x14ac:dyDescent="0.25">
      <c r="A1486" s="17"/>
      <c r="B1486" s="17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  <c r="O1486" s="17"/>
      <c r="P1486" s="17"/>
      <c r="Q1486" s="17"/>
      <c r="R1486" s="17"/>
      <c r="S1486" s="17"/>
    </row>
    <row r="1487" spans="1:19" x14ac:dyDescent="0.25">
      <c r="A1487" s="17"/>
      <c r="B1487" s="17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  <c r="O1487" s="17"/>
      <c r="P1487" s="17"/>
      <c r="Q1487" s="17"/>
      <c r="R1487" s="17"/>
      <c r="S1487" s="17"/>
    </row>
    <row r="1488" spans="1:19" x14ac:dyDescent="0.25">
      <c r="A1488" s="17"/>
      <c r="B1488" s="17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  <c r="M1488" s="17"/>
      <c r="N1488" s="17"/>
      <c r="O1488" s="17"/>
      <c r="P1488" s="17"/>
      <c r="Q1488" s="17"/>
      <c r="R1488" s="17"/>
      <c r="S1488" s="17"/>
    </row>
    <row r="1489" spans="1:19" x14ac:dyDescent="0.25">
      <c r="A1489" s="17"/>
      <c r="B1489" s="17"/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  <c r="M1489" s="17"/>
      <c r="N1489" s="17"/>
      <c r="O1489" s="17"/>
      <c r="P1489" s="17"/>
      <c r="Q1489" s="17"/>
      <c r="R1489" s="17"/>
      <c r="S1489" s="17"/>
    </row>
    <row r="1490" spans="1:19" x14ac:dyDescent="0.25">
      <c r="A1490" s="17"/>
      <c r="B1490" s="17"/>
      <c r="C1490" s="17"/>
      <c r="D1490" s="17"/>
      <c r="E1490" s="17"/>
      <c r="F1490" s="17"/>
      <c r="G1490" s="17"/>
      <c r="H1490" s="17"/>
      <c r="I1490" s="17"/>
      <c r="J1490" s="17"/>
      <c r="K1490" s="17"/>
      <c r="L1490" s="17"/>
      <c r="M1490" s="17"/>
      <c r="N1490" s="17"/>
      <c r="O1490" s="17"/>
      <c r="P1490" s="17"/>
      <c r="Q1490" s="17"/>
      <c r="R1490" s="17"/>
      <c r="S1490" s="17"/>
    </row>
    <row r="1491" spans="1:19" x14ac:dyDescent="0.25">
      <c r="A1491" s="17"/>
      <c r="B1491" s="17"/>
      <c r="C1491" s="17"/>
      <c r="D1491" s="17"/>
      <c r="E1491" s="17"/>
      <c r="F1491" s="17"/>
      <c r="G1491" s="17"/>
      <c r="H1491" s="17"/>
      <c r="I1491" s="17"/>
      <c r="J1491" s="17"/>
      <c r="K1491" s="17"/>
      <c r="L1491" s="17"/>
      <c r="M1491" s="17"/>
      <c r="N1491" s="17"/>
      <c r="O1491" s="17"/>
      <c r="P1491" s="17"/>
      <c r="Q1491" s="17"/>
      <c r="R1491" s="17"/>
      <c r="S1491" s="17"/>
    </row>
    <row r="1492" spans="1:19" x14ac:dyDescent="0.25">
      <c r="A1492" s="17"/>
      <c r="B1492" s="17"/>
      <c r="C1492" s="17"/>
      <c r="D1492" s="17"/>
      <c r="E1492" s="17"/>
      <c r="F1492" s="17"/>
      <c r="G1492" s="17"/>
      <c r="H1492" s="17"/>
      <c r="I1492" s="17"/>
      <c r="J1492" s="17"/>
      <c r="K1492" s="17"/>
      <c r="L1492" s="17"/>
      <c r="M1492" s="17"/>
      <c r="N1492" s="17"/>
      <c r="O1492" s="17"/>
      <c r="P1492" s="17"/>
      <c r="Q1492" s="17"/>
      <c r="R1492" s="17"/>
      <c r="S1492" s="17"/>
    </row>
    <row r="1493" spans="1:19" x14ac:dyDescent="0.25">
      <c r="A1493" s="17"/>
      <c r="B1493" s="17"/>
      <c r="C1493" s="17"/>
      <c r="D1493" s="17"/>
      <c r="E1493" s="17"/>
      <c r="F1493" s="17"/>
      <c r="G1493" s="17"/>
      <c r="H1493" s="17"/>
      <c r="I1493" s="17"/>
      <c r="J1493" s="17"/>
      <c r="K1493" s="17"/>
      <c r="L1493" s="17"/>
      <c r="M1493" s="17"/>
      <c r="N1493" s="17"/>
      <c r="O1493" s="17"/>
      <c r="P1493" s="17"/>
      <c r="Q1493" s="17"/>
      <c r="R1493" s="17"/>
      <c r="S1493" s="17"/>
    </row>
    <row r="1494" spans="1:19" x14ac:dyDescent="0.25">
      <c r="A1494" s="17"/>
      <c r="B1494" s="17"/>
      <c r="C1494" s="17"/>
      <c r="D1494" s="17"/>
      <c r="E1494" s="17"/>
      <c r="F1494" s="17"/>
      <c r="G1494" s="17"/>
      <c r="H1494" s="17"/>
      <c r="I1494" s="17"/>
      <c r="J1494" s="17"/>
      <c r="K1494" s="17"/>
      <c r="L1494" s="17"/>
      <c r="M1494" s="17"/>
      <c r="N1494" s="17"/>
      <c r="O1494" s="17"/>
      <c r="P1494" s="17"/>
      <c r="Q1494" s="17"/>
      <c r="R1494" s="17"/>
      <c r="S1494" s="17"/>
    </row>
    <row r="1495" spans="1:19" x14ac:dyDescent="0.25">
      <c r="A1495" s="17"/>
      <c r="B1495" s="17"/>
      <c r="C1495" s="17"/>
      <c r="D1495" s="17"/>
      <c r="E1495" s="17"/>
      <c r="F1495" s="17"/>
      <c r="G1495" s="17"/>
      <c r="H1495" s="17"/>
      <c r="I1495" s="17"/>
      <c r="J1495" s="17"/>
      <c r="K1495" s="17"/>
      <c r="L1495" s="17"/>
      <c r="M1495" s="17"/>
      <c r="N1495" s="17"/>
      <c r="O1495" s="17"/>
      <c r="P1495" s="17"/>
      <c r="Q1495" s="17"/>
      <c r="R1495" s="17"/>
      <c r="S1495" s="17"/>
    </row>
    <row r="1496" spans="1:19" x14ac:dyDescent="0.25">
      <c r="A1496" s="17"/>
      <c r="B1496" s="17"/>
      <c r="C1496" s="17"/>
      <c r="D1496" s="17"/>
      <c r="E1496" s="17"/>
      <c r="F1496" s="17"/>
      <c r="G1496" s="17"/>
      <c r="H1496" s="17"/>
      <c r="I1496" s="17"/>
      <c r="J1496" s="17"/>
      <c r="K1496" s="17"/>
      <c r="L1496" s="17"/>
      <c r="M1496" s="17"/>
      <c r="N1496" s="17"/>
      <c r="O1496" s="17"/>
      <c r="P1496" s="17"/>
      <c r="Q1496" s="17"/>
      <c r="R1496" s="17"/>
      <c r="S1496" s="17"/>
    </row>
    <row r="1497" spans="1:19" x14ac:dyDescent="0.25">
      <c r="A1497" s="17"/>
      <c r="B1497" s="17"/>
      <c r="C1497" s="17"/>
      <c r="D1497" s="17"/>
      <c r="E1497" s="17"/>
      <c r="F1497" s="17"/>
      <c r="G1497" s="17"/>
      <c r="H1497" s="17"/>
      <c r="I1497" s="17"/>
      <c r="J1497" s="17"/>
      <c r="K1497" s="17"/>
      <c r="L1497" s="17"/>
      <c r="M1497" s="17"/>
      <c r="N1497" s="17"/>
      <c r="O1497" s="17"/>
      <c r="P1497" s="17"/>
      <c r="Q1497" s="17"/>
      <c r="R1497" s="17"/>
      <c r="S1497" s="17"/>
    </row>
    <row r="1498" spans="1:19" x14ac:dyDescent="0.25">
      <c r="A1498" s="17"/>
      <c r="B1498" s="17"/>
      <c r="C1498" s="17"/>
      <c r="D1498" s="17"/>
      <c r="E1498" s="17"/>
      <c r="F1498" s="17"/>
      <c r="G1498" s="17"/>
      <c r="H1498" s="17"/>
      <c r="I1498" s="17"/>
      <c r="J1498" s="17"/>
      <c r="K1498" s="17"/>
      <c r="L1498" s="17"/>
      <c r="M1498" s="17"/>
      <c r="N1498" s="17"/>
      <c r="O1498" s="17"/>
      <c r="P1498" s="17"/>
      <c r="Q1498" s="17"/>
      <c r="R1498" s="17"/>
      <c r="S1498" s="17"/>
    </row>
    <row r="1499" spans="1:19" x14ac:dyDescent="0.25">
      <c r="A1499" s="17"/>
      <c r="B1499" s="17"/>
      <c r="C1499" s="17"/>
      <c r="D1499" s="17"/>
      <c r="E1499" s="17"/>
      <c r="F1499" s="17"/>
      <c r="G1499" s="17"/>
      <c r="H1499" s="17"/>
      <c r="I1499" s="17"/>
      <c r="J1499" s="17"/>
      <c r="K1499" s="17"/>
      <c r="L1499" s="17"/>
      <c r="M1499" s="17"/>
      <c r="N1499" s="17"/>
      <c r="O1499" s="17"/>
      <c r="P1499" s="17"/>
      <c r="Q1499" s="17"/>
      <c r="R1499" s="17"/>
      <c r="S1499" s="17"/>
    </row>
    <row r="1500" spans="1:19" x14ac:dyDescent="0.25">
      <c r="A1500" s="17"/>
      <c r="B1500" s="17"/>
      <c r="C1500" s="17"/>
      <c r="D1500" s="17"/>
      <c r="E1500" s="17"/>
      <c r="F1500" s="17"/>
      <c r="G1500" s="17"/>
      <c r="H1500" s="17"/>
      <c r="I1500" s="17"/>
      <c r="J1500" s="17"/>
      <c r="K1500" s="17"/>
      <c r="L1500" s="17"/>
      <c r="M1500" s="17"/>
      <c r="N1500" s="17"/>
      <c r="O1500" s="17"/>
      <c r="P1500" s="17"/>
      <c r="Q1500" s="17"/>
      <c r="R1500" s="17"/>
      <c r="S1500" s="17"/>
    </row>
    <row r="1501" spans="1:19" x14ac:dyDescent="0.25">
      <c r="A1501" s="17"/>
      <c r="B1501" s="17"/>
      <c r="C1501" s="17"/>
      <c r="D1501" s="17"/>
      <c r="E1501" s="17"/>
      <c r="F1501" s="17"/>
      <c r="G1501" s="17"/>
      <c r="H1501" s="17"/>
      <c r="I1501" s="17"/>
      <c r="J1501" s="17"/>
      <c r="K1501" s="17"/>
      <c r="L1501" s="17"/>
      <c r="M1501" s="17"/>
      <c r="N1501" s="17"/>
      <c r="O1501" s="17"/>
      <c r="P1501" s="17"/>
      <c r="Q1501" s="17"/>
      <c r="R1501" s="17"/>
      <c r="S1501" s="17"/>
    </row>
    <row r="1502" spans="1:19" x14ac:dyDescent="0.25">
      <c r="A1502" s="17"/>
      <c r="B1502" s="17"/>
      <c r="C1502" s="17"/>
      <c r="D1502" s="17"/>
      <c r="E1502" s="17"/>
      <c r="F1502" s="17"/>
      <c r="G1502" s="17"/>
      <c r="H1502" s="17"/>
      <c r="I1502" s="17"/>
      <c r="J1502" s="17"/>
      <c r="K1502" s="17"/>
      <c r="L1502" s="17"/>
      <c r="M1502" s="17"/>
      <c r="N1502" s="17"/>
      <c r="O1502" s="17"/>
      <c r="P1502" s="17"/>
      <c r="Q1502" s="17"/>
      <c r="R1502" s="17"/>
      <c r="S1502" s="17"/>
    </row>
    <row r="1503" spans="1:19" x14ac:dyDescent="0.25">
      <c r="A1503" s="17"/>
      <c r="B1503" s="17"/>
      <c r="C1503" s="17"/>
      <c r="D1503" s="17"/>
      <c r="E1503" s="17"/>
      <c r="F1503" s="17"/>
      <c r="G1503" s="17"/>
      <c r="H1503" s="17"/>
      <c r="I1503" s="17"/>
      <c r="J1503" s="17"/>
      <c r="K1503" s="17"/>
      <c r="L1503" s="17"/>
      <c r="M1503" s="17"/>
      <c r="N1503" s="17"/>
      <c r="O1503" s="17"/>
      <c r="P1503" s="17"/>
      <c r="Q1503" s="17"/>
      <c r="R1503" s="17"/>
      <c r="S1503" s="17"/>
    </row>
    <row r="1504" spans="1:19" x14ac:dyDescent="0.25">
      <c r="A1504" s="17"/>
      <c r="B1504" s="17"/>
      <c r="C1504" s="17"/>
      <c r="D1504" s="17"/>
      <c r="E1504" s="17"/>
      <c r="F1504" s="17"/>
      <c r="G1504" s="17"/>
      <c r="H1504" s="17"/>
      <c r="I1504" s="17"/>
      <c r="J1504" s="17"/>
      <c r="K1504" s="17"/>
      <c r="L1504" s="17"/>
      <c r="M1504" s="17"/>
      <c r="N1504" s="17"/>
      <c r="O1504" s="17"/>
      <c r="P1504" s="17"/>
      <c r="Q1504" s="17"/>
      <c r="R1504" s="17"/>
      <c r="S1504" s="17"/>
    </row>
    <row r="1505" spans="1:19" x14ac:dyDescent="0.25">
      <c r="A1505" s="17"/>
      <c r="B1505" s="17"/>
      <c r="C1505" s="17"/>
      <c r="D1505" s="17"/>
      <c r="E1505" s="17"/>
      <c r="F1505" s="17"/>
      <c r="G1505" s="17"/>
      <c r="H1505" s="17"/>
      <c r="I1505" s="17"/>
      <c r="J1505" s="17"/>
      <c r="K1505" s="17"/>
      <c r="L1505" s="17"/>
      <c r="M1505" s="17"/>
      <c r="N1505" s="17"/>
      <c r="O1505" s="17"/>
      <c r="P1505" s="17"/>
      <c r="Q1505" s="17"/>
      <c r="R1505" s="17"/>
      <c r="S1505" s="17"/>
    </row>
    <row r="1506" spans="1:19" x14ac:dyDescent="0.25">
      <c r="A1506" s="17"/>
      <c r="B1506" s="17"/>
      <c r="C1506" s="17"/>
      <c r="D1506" s="17"/>
      <c r="E1506" s="17"/>
      <c r="F1506" s="17"/>
      <c r="G1506" s="17"/>
      <c r="H1506" s="17"/>
      <c r="I1506" s="17"/>
      <c r="J1506" s="17"/>
      <c r="K1506" s="17"/>
      <c r="L1506" s="17"/>
      <c r="M1506" s="17"/>
      <c r="N1506" s="17"/>
      <c r="O1506" s="17"/>
      <c r="P1506" s="17"/>
      <c r="Q1506" s="17"/>
      <c r="R1506" s="17"/>
      <c r="S1506" s="17"/>
    </row>
    <row r="1507" spans="1:19" x14ac:dyDescent="0.25">
      <c r="A1507" s="17"/>
      <c r="B1507" s="17"/>
      <c r="C1507" s="17"/>
      <c r="D1507" s="17"/>
      <c r="E1507" s="17"/>
      <c r="F1507" s="17"/>
      <c r="G1507" s="17"/>
      <c r="H1507" s="17"/>
      <c r="I1507" s="17"/>
      <c r="J1507" s="17"/>
      <c r="K1507" s="17"/>
      <c r="L1507" s="17"/>
      <c r="M1507" s="17"/>
      <c r="N1507" s="17"/>
      <c r="O1507" s="17"/>
      <c r="P1507" s="17"/>
      <c r="Q1507" s="17"/>
      <c r="R1507" s="17"/>
      <c r="S1507" s="17"/>
    </row>
    <row r="1508" spans="1:19" x14ac:dyDescent="0.25">
      <c r="A1508" s="17"/>
      <c r="B1508" s="17"/>
      <c r="C1508" s="17"/>
      <c r="D1508" s="17"/>
      <c r="E1508" s="17"/>
      <c r="F1508" s="17"/>
      <c r="G1508" s="17"/>
      <c r="H1508" s="17"/>
      <c r="I1508" s="17"/>
      <c r="J1508" s="17"/>
      <c r="K1508" s="17"/>
      <c r="L1508" s="17"/>
      <c r="M1508" s="17"/>
      <c r="N1508" s="17"/>
      <c r="O1508" s="17"/>
      <c r="P1508" s="17"/>
      <c r="Q1508" s="17"/>
      <c r="R1508" s="17"/>
      <c r="S1508" s="17"/>
    </row>
    <row r="1509" spans="1:19" x14ac:dyDescent="0.25">
      <c r="A1509" s="17"/>
      <c r="B1509" s="17"/>
      <c r="C1509" s="17"/>
      <c r="D1509" s="17"/>
      <c r="E1509" s="17"/>
      <c r="F1509" s="17"/>
      <c r="G1509" s="17"/>
      <c r="H1509" s="17"/>
      <c r="I1509" s="17"/>
      <c r="J1509" s="17"/>
      <c r="K1509" s="17"/>
      <c r="L1509" s="17"/>
      <c r="M1509" s="17"/>
      <c r="N1509" s="17"/>
      <c r="O1509" s="17"/>
      <c r="P1509" s="17"/>
      <c r="Q1509" s="17"/>
      <c r="R1509" s="17"/>
      <c r="S1509" s="17"/>
    </row>
    <row r="1510" spans="1:19" x14ac:dyDescent="0.25">
      <c r="A1510" s="17"/>
      <c r="B1510" s="17"/>
      <c r="C1510" s="17"/>
      <c r="D1510" s="17"/>
      <c r="E1510" s="17"/>
      <c r="F1510" s="17"/>
      <c r="G1510" s="17"/>
      <c r="H1510" s="17"/>
      <c r="I1510" s="17"/>
      <c r="J1510" s="17"/>
      <c r="K1510" s="17"/>
      <c r="L1510" s="17"/>
      <c r="M1510" s="17"/>
      <c r="N1510" s="17"/>
      <c r="O1510" s="17"/>
      <c r="P1510" s="17"/>
      <c r="Q1510" s="17"/>
      <c r="R1510" s="17"/>
      <c r="S1510" s="17"/>
    </row>
    <row r="1511" spans="1:19" x14ac:dyDescent="0.25">
      <c r="A1511" s="17"/>
      <c r="B1511" s="17"/>
      <c r="C1511" s="17"/>
      <c r="D1511" s="17"/>
      <c r="E1511" s="17"/>
      <c r="F1511" s="17"/>
      <c r="G1511" s="17"/>
      <c r="H1511" s="17"/>
      <c r="I1511" s="17"/>
      <c r="J1511" s="17"/>
      <c r="K1511" s="17"/>
      <c r="L1511" s="17"/>
      <c r="M1511" s="17"/>
      <c r="N1511" s="17"/>
      <c r="O1511" s="17"/>
      <c r="P1511" s="17"/>
      <c r="Q1511" s="17"/>
      <c r="R1511" s="17"/>
      <c r="S1511" s="17"/>
    </row>
    <row r="1512" spans="1:19" x14ac:dyDescent="0.25">
      <c r="A1512" s="17"/>
      <c r="B1512" s="17"/>
      <c r="C1512" s="17"/>
      <c r="D1512" s="17"/>
      <c r="E1512" s="17"/>
      <c r="F1512" s="17"/>
      <c r="G1512" s="17"/>
      <c r="H1512" s="17"/>
      <c r="I1512" s="17"/>
      <c r="J1512" s="17"/>
      <c r="K1512" s="17"/>
      <c r="L1512" s="17"/>
      <c r="M1512" s="17"/>
      <c r="N1512" s="17"/>
      <c r="O1512" s="17"/>
      <c r="P1512" s="17"/>
      <c r="Q1512" s="17"/>
      <c r="R1512" s="17"/>
      <c r="S1512" s="17"/>
    </row>
    <row r="1513" spans="1:19" x14ac:dyDescent="0.25">
      <c r="A1513" s="17"/>
      <c r="B1513" s="17"/>
      <c r="C1513" s="17"/>
      <c r="D1513" s="17"/>
      <c r="E1513" s="17"/>
      <c r="F1513" s="17"/>
      <c r="G1513" s="17"/>
      <c r="H1513" s="17"/>
      <c r="I1513" s="17"/>
      <c r="J1513" s="17"/>
      <c r="K1513" s="17"/>
      <c r="L1513" s="17"/>
      <c r="M1513" s="17"/>
      <c r="N1513" s="17"/>
      <c r="O1513" s="17"/>
      <c r="P1513" s="17"/>
      <c r="Q1513" s="17"/>
      <c r="R1513" s="17"/>
      <c r="S1513" s="17"/>
    </row>
    <row r="1514" spans="1:19" x14ac:dyDescent="0.25">
      <c r="A1514" s="17"/>
      <c r="B1514" s="17"/>
      <c r="C1514" s="17"/>
      <c r="D1514" s="17"/>
      <c r="E1514" s="17"/>
      <c r="F1514" s="17"/>
      <c r="G1514" s="17"/>
      <c r="H1514" s="17"/>
      <c r="I1514" s="17"/>
      <c r="J1514" s="17"/>
      <c r="K1514" s="17"/>
      <c r="L1514" s="17"/>
      <c r="M1514" s="17"/>
      <c r="N1514" s="17"/>
      <c r="O1514" s="17"/>
      <c r="P1514" s="17"/>
      <c r="Q1514" s="17"/>
      <c r="R1514" s="17"/>
      <c r="S1514" s="17"/>
    </row>
    <row r="1515" spans="1:19" x14ac:dyDescent="0.25">
      <c r="A1515" s="17"/>
      <c r="B1515" s="17"/>
      <c r="C1515" s="17"/>
      <c r="D1515" s="17"/>
      <c r="E1515" s="17"/>
      <c r="F1515" s="17"/>
      <c r="G1515" s="17"/>
      <c r="H1515" s="17"/>
      <c r="I1515" s="17"/>
      <c r="J1515" s="17"/>
      <c r="K1515" s="17"/>
      <c r="L1515" s="17"/>
      <c r="M1515" s="17"/>
      <c r="N1515" s="17"/>
      <c r="O1515" s="17"/>
      <c r="P1515" s="17"/>
      <c r="Q1515" s="17"/>
      <c r="R1515" s="17"/>
      <c r="S1515" s="17"/>
    </row>
    <row r="1516" spans="1:19" x14ac:dyDescent="0.25">
      <c r="A1516" s="17"/>
      <c r="B1516" s="17"/>
      <c r="C1516" s="17"/>
      <c r="D1516" s="17"/>
      <c r="E1516" s="17"/>
      <c r="F1516" s="17"/>
      <c r="G1516" s="17"/>
      <c r="H1516" s="17"/>
      <c r="I1516" s="17"/>
      <c r="J1516" s="17"/>
      <c r="K1516" s="17"/>
      <c r="L1516" s="17"/>
      <c r="M1516" s="17"/>
      <c r="N1516" s="17"/>
      <c r="O1516" s="17"/>
      <c r="P1516" s="17"/>
      <c r="Q1516" s="17"/>
      <c r="R1516" s="17"/>
      <c r="S1516" s="17"/>
    </row>
    <row r="1517" spans="1:19" x14ac:dyDescent="0.25">
      <c r="A1517" s="17"/>
      <c r="B1517" s="17"/>
      <c r="C1517" s="17"/>
      <c r="D1517" s="17"/>
      <c r="E1517" s="17"/>
      <c r="F1517" s="17"/>
      <c r="G1517" s="17"/>
      <c r="H1517" s="17"/>
      <c r="I1517" s="17"/>
      <c r="J1517" s="17"/>
      <c r="K1517" s="17"/>
      <c r="L1517" s="17"/>
      <c r="M1517" s="17"/>
      <c r="N1517" s="17"/>
      <c r="O1517" s="17"/>
      <c r="P1517" s="17"/>
      <c r="Q1517" s="17"/>
      <c r="R1517" s="17"/>
      <c r="S1517" s="17"/>
    </row>
    <row r="1518" spans="1:19" x14ac:dyDescent="0.25">
      <c r="A1518" s="17"/>
      <c r="B1518" s="17"/>
      <c r="C1518" s="17"/>
      <c r="D1518" s="17"/>
      <c r="E1518" s="17"/>
      <c r="F1518" s="17"/>
      <c r="G1518" s="17"/>
      <c r="H1518" s="17"/>
      <c r="I1518" s="17"/>
      <c r="J1518" s="17"/>
      <c r="K1518" s="17"/>
      <c r="L1518" s="17"/>
      <c r="M1518" s="17"/>
      <c r="N1518" s="17"/>
      <c r="O1518" s="17"/>
      <c r="P1518" s="17"/>
      <c r="Q1518" s="17"/>
      <c r="R1518" s="17"/>
      <c r="S1518" s="17"/>
    </row>
    <row r="1519" spans="1:19" x14ac:dyDescent="0.25">
      <c r="A1519" s="17"/>
      <c r="B1519" s="17"/>
      <c r="C1519" s="17"/>
      <c r="D1519" s="17"/>
      <c r="E1519" s="17"/>
      <c r="F1519" s="17"/>
      <c r="G1519" s="17"/>
      <c r="H1519" s="17"/>
      <c r="I1519" s="17"/>
      <c r="J1519" s="17"/>
      <c r="K1519" s="17"/>
      <c r="L1519" s="17"/>
      <c r="M1519" s="17"/>
      <c r="N1519" s="17"/>
      <c r="O1519" s="17"/>
      <c r="P1519" s="17"/>
      <c r="Q1519" s="17"/>
      <c r="R1519" s="17"/>
      <c r="S1519" s="17"/>
    </row>
    <row r="1520" spans="1:19" x14ac:dyDescent="0.25">
      <c r="A1520" s="17"/>
      <c r="B1520" s="17"/>
      <c r="C1520" s="17"/>
      <c r="D1520" s="17"/>
      <c r="E1520" s="17"/>
      <c r="F1520" s="17"/>
      <c r="G1520" s="17"/>
      <c r="H1520" s="17"/>
      <c r="I1520" s="17"/>
      <c r="J1520" s="17"/>
      <c r="K1520" s="17"/>
      <c r="L1520" s="17"/>
      <c r="M1520" s="17"/>
      <c r="N1520" s="17"/>
      <c r="O1520" s="17"/>
      <c r="P1520" s="17"/>
      <c r="Q1520" s="17"/>
      <c r="R1520" s="17"/>
      <c r="S1520" s="17"/>
    </row>
    <row r="1521" spans="1:19" x14ac:dyDescent="0.25">
      <c r="A1521" s="17"/>
      <c r="B1521" s="17"/>
      <c r="C1521" s="17"/>
      <c r="D1521" s="17"/>
      <c r="E1521" s="17"/>
      <c r="F1521" s="17"/>
      <c r="G1521" s="17"/>
      <c r="H1521" s="17"/>
      <c r="I1521" s="17"/>
      <c r="J1521" s="17"/>
      <c r="K1521" s="17"/>
      <c r="L1521" s="17"/>
      <c r="M1521" s="17"/>
      <c r="N1521" s="17"/>
      <c r="O1521" s="17"/>
      <c r="P1521" s="17"/>
      <c r="Q1521" s="17"/>
      <c r="R1521" s="17"/>
      <c r="S1521" s="17"/>
    </row>
    <row r="1522" spans="1:19" x14ac:dyDescent="0.25">
      <c r="A1522" s="17"/>
      <c r="B1522" s="17"/>
      <c r="C1522" s="17"/>
      <c r="D1522" s="17"/>
      <c r="E1522" s="17"/>
      <c r="F1522" s="17"/>
      <c r="G1522" s="17"/>
      <c r="H1522" s="17"/>
      <c r="I1522" s="17"/>
      <c r="J1522" s="17"/>
      <c r="K1522" s="17"/>
      <c r="L1522" s="17"/>
      <c r="M1522" s="17"/>
      <c r="N1522" s="17"/>
      <c r="O1522" s="17"/>
      <c r="P1522" s="17"/>
      <c r="Q1522" s="17"/>
      <c r="R1522" s="17"/>
      <c r="S1522" s="17"/>
    </row>
    <row r="1523" spans="1:19" x14ac:dyDescent="0.25">
      <c r="A1523" s="17"/>
      <c r="B1523" s="17"/>
      <c r="C1523" s="17"/>
      <c r="D1523" s="17"/>
      <c r="E1523" s="17"/>
      <c r="F1523" s="17"/>
      <c r="G1523" s="17"/>
      <c r="H1523" s="17"/>
      <c r="I1523" s="17"/>
      <c r="J1523" s="17"/>
      <c r="K1523" s="17"/>
      <c r="L1523" s="17"/>
      <c r="M1523" s="17"/>
      <c r="N1523" s="17"/>
      <c r="O1523" s="17"/>
      <c r="P1523" s="17"/>
      <c r="Q1523" s="17"/>
      <c r="R1523" s="17"/>
      <c r="S1523" s="17"/>
    </row>
    <row r="1524" spans="1:19" x14ac:dyDescent="0.25">
      <c r="A1524" s="17"/>
      <c r="B1524" s="17"/>
      <c r="C1524" s="17"/>
      <c r="D1524" s="17"/>
      <c r="E1524" s="17"/>
      <c r="F1524" s="17"/>
      <c r="G1524" s="17"/>
      <c r="H1524" s="17"/>
      <c r="I1524" s="17"/>
      <c r="J1524" s="17"/>
      <c r="K1524" s="17"/>
      <c r="L1524" s="17"/>
      <c r="M1524" s="17"/>
      <c r="N1524" s="17"/>
      <c r="O1524" s="17"/>
      <c r="P1524" s="17"/>
      <c r="Q1524" s="17"/>
      <c r="R1524" s="17"/>
      <c r="S1524" s="17"/>
    </row>
    <row r="1525" spans="1:19" x14ac:dyDescent="0.25">
      <c r="A1525" s="17"/>
      <c r="B1525" s="17"/>
      <c r="C1525" s="17"/>
      <c r="D1525" s="17"/>
      <c r="E1525" s="17"/>
      <c r="F1525" s="17"/>
      <c r="G1525" s="17"/>
      <c r="H1525" s="17"/>
      <c r="I1525" s="17"/>
      <c r="J1525" s="17"/>
      <c r="K1525" s="17"/>
      <c r="L1525" s="17"/>
      <c r="M1525" s="17"/>
      <c r="N1525" s="17"/>
      <c r="O1525" s="17"/>
      <c r="P1525" s="17"/>
      <c r="Q1525" s="17"/>
      <c r="R1525" s="17"/>
      <c r="S1525" s="17"/>
    </row>
    <row r="1526" spans="1:19" x14ac:dyDescent="0.25">
      <c r="A1526" s="17"/>
      <c r="B1526" s="17"/>
      <c r="C1526" s="17"/>
      <c r="D1526" s="17"/>
      <c r="E1526" s="17"/>
      <c r="F1526" s="17"/>
      <c r="G1526" s="17"/>
      <c r="H1526" s="17"/>
      <c r="I1526" s="17"/>
      <c r="J1526" s="17"/>
      <c r="K1526" s="17"/>
      <c r="L1526" s="17"/>
      <c r="M1526" s="17"/>
      <c r="N1526" s="17"/>
      <c r="O1526" s="17"/>
      <c r="P1526" s="17"/>
      <c r="Q1526" s="17"/>
      <c r="R1526" s="17"/>
      <c r="S1526" s="17"/>
    </row>
    <row r="1527" spans="1:19" x14ac:dyDescent="0.25">
      <c r="A1527" s="17"/>
      <c r="B1527" s="17"/>
      <c r="C1527" s="17"/>
      <c r="D1527" s="17"/>
      <c r="E1527" s="17"/>
      <c r="F1527" s="17"/>
      <c r="G1527" s="17"/>
      <c r="H1527" s="17"/>
      <c r="I1527" s="17"/>
      <c r="J1527" s="17"/>
      <c r="K1527" s="17"/>
      <c r="L1527" s="17"/>
      <c r="M1527" s="17"/>
      <c r="N1527" s="17"/>
      <c r="O1527" s="17"/>
      <c r="P1527" s="17"/>
      <c r="Q1527" s="17"/>
      <c r="R1527" s="17"/>
      <c r="S1527" s="17"/>
    </row>
    <row r="1528" spans="1:19" x14ac:dyDescent="0.25">
      <c r="A1528" s="17"/>
      <c r="B1528" s="17"/>
      <c r="C1528" s="17"/>
      <c r="D1528" s="17"/>
      <c r="E1528" s="17"/>
      <c r="F1528" s="17"/>
      <c r="G1528" s="17"/>
      <c r="H1528" s="17"/>
      <c r="I1528" s="17"/>
      <c r="J1528" s="17"/>
      <c r="K1528" s="17"/>
      <c r="L1528" s="17"/>
      <c r="M1528" s="17"/>
      <c r="N1528" s="17"/>
      <c r="O1528" s="17"/>
      <c r="P1528" s="17"/>
      <c r="Q1528" s="17"/>
      <c r="R1528" s="17"/>
      <c r="S1528" s="17"/>
    </row>
    <row r="1529" spans="1:19" x14ac:dyDescent="0.25">
      <c r="A1529" s="17"/>
      <c r="B1529" s="17"/>
      <c r="C1529" s="17"/>
      <c r="D1529" s="17"/>
      <c r="E1529" s="17"/>
      <c r="F1529" s="17"/>
      <c r="G1529" s="17"/>
      <c r="H1529" s="17"/>
      <c r="I1529" s="17"/>
      <c r="J1529" s="17"/>
      <c r="K1529" s="17"/>
      <c r="L1529" s="17"/>
      <c r="M1529" s="17"/>
      <c r="N1529" s="17"/>
      <c r="O1529" s="17"/>
      <c r="P1529" s="17"/>
      <c r="Q1529" s="17"/>
      <c r="R1529" s="17"/>
      <c r="S1529" s="17"/>
    </row>
    <row r="1530" spans="1:19" x14ac:dyDescent="0.25">
      <c r="A1530" s="17"/>
      <c r="B1530" s="17"/>
      <c r="C1530" s="17"/>
      <c r="D1530" s="17"/>
      <c r="E1530" s="17"/>
      <c r="F1530" s="17"/>
      <c r="G1530" s="17"/>
      <c r="H1530" s="17"/>
      <c r="I1530" s="17"/>
      <c r="J1530" s="17"/>
      <c r="K1530" s="17"/>
      <c r="L1530" s="17"/>
      <c r="M1530" s="17"/>
      <c r="N1530" s="17"/>
      <c r="O1530" s="17"/>
      <c r="P1530" s="17"/>
      <c r="Q1530" s="17"/>
      <c r="R1530" s="17"/>
      <c r="S1530" s="17"/>
    </row>
    <row r="1531" spans="1:19" x14ac:dyDescent="0.25">
      <c r="A1531" s="17"/>
      <c r="B1531" s="17"/>
      <c r="C1531" s="17"/>
      <c r="D1531" s="17"/>
      <c r="E1531" s="17"/>
      <c r="F1531" s="17"/>
      <c r="G1531" s="17"/>
      <c r="H1531" s="17"/>
      <c r="I1531" s="17"/>
      <c r="J1531" s="17"/>
      <c r="K1531" s="17"/>
      <c r="L1531" s="17"/>
      <c r="M1531" s="17"/>
      <c r="N1531" s="17"/>
      <c r="O1531" s="17"/>
      <c r="P1531" s="17"/>
      <c r="Q1531" s="17"/>
      <c r="R1531" s="17"/>
      <c r="S1531" s="17"/>
    </row>
    <row r="1532" spans="1:19" x14ac:dyDescent="0.25">
      <c r="A1532" s="17"/>
      <c r="B1532" s="17"/>
      <c r="C1532" s="17"/>
      <c r="D1532" s="17"/>
      <c r="E1532" s="17"/>
      <c r="F1532" s="17"/>
      <c r="G1532" s="17"/>
      <c r="H1532" s="17"/>
      <c r="I1532" s="17"/>
      <c r="J1532" s="17"/>
      <c r="K1532" s="17"/>
      <c r="L1532" s="17"/>
      <c r="M1532" s="17"/>
      <c r="N1532" s="17"/>
      <c r="O1532" s="17"/>
      <c r="P1532" s="17"/>
      <c r="Q1532" s="17"/>
      <c r="R1532" s="17"/>
      <c r="S1532" s="17"/>
    </row>
    <row r="1533" spans="1:19" x14ac:dyDescent="0.25">
      <c r="A1533" s="17"/>
      <c r="B1533" s="17"/>
      <c r="C1533" s="17"/>
      <c r="D1533" s="17"/>
      <c r="E1533" s="17"/>
      <c r="F1533" s="17"/>
      <c r="G1533" s="17"/>
      <c r="H1533" s="17"/>
      <c r="I1533" s="17"/>
      <c r="J1533" s="17"/>
      <c r="K1533" s="17"/>
      <c r="L1533" s="17"/>
      <c r="M1533" s="17"/>
      <c r="N1533" s="17"/>
      <c r="O1533" s="17"/>
      <c r="P1533" s="17"/>
      <c r="Q1533" s="17"/>
      <c r="R1533" s="17"/>
      <c r="S1533" s="17"/>
    </row>
    <row r="1534" spans="1:19" x14ac:dyDescent="0.25">
      <c r="A1534" s="17"/>
      <c r="B1534" s="17"/>
      <c r="C1534" s="17"/>
      <c r="D1534" s="17"/>
      <c r="E1534" s="17"/>
      <c r="F1534" s="17"/>
      <c r="G1534" s="17"/>
      <c r="H1534" s="17"/>
      <c r="I1534" s="17"/>
      <c r="J1534" s="17"/>
      <c r="K1534" s="17"/>
      <c r="L1534" s="17"/>
      <c r="M1534" s="17"/>
      <c r="N1534" s="17"/>
      <c r="O1534" s="17"/>
      <c r="P1534" s="17"/>
      <c r="Q1534" s="17"/>
      <c r="R1534" s="17"/>
      <c r="S1534" s="17"/>
    </row>
    <row r="1535" spans="1:19" x14ac:dyDescent="0.25">
      <c r="A1535" s="17"/>
      <c r="B1535" s="17"/>
      <c r="C1535" s="17"/>
      <c r="D1535" s="17"/>
      <c r="E1535" s="17"/>
      <c r="F1535" s="17"/>
      <c r="G1535" s="17"/>
      <c r="H1535" s="17"/>
      <c r="I1535" s="17"/>
      <c r="J1535" s="17"/>
      <c r="K1535" s="17"/>
      <c r="L1535" s="17"/>
      <c r="M1535" s="17"/>
      <c r="N1535" s="17"/>
      <c r="O1535" s="17"/>
      <c r="P1535" s="17"/>
      <c r="Q1535" s="17"/>
      <c r="R1535" s="17"/>
      <c r="S1535" s="17"/>
    </row>
    <row r="1536" spans="1:19" x14ac:dyDescent="0.25">
      <c r="A1536" s="17"/>
      <c r="B1536" s="17"/>
      <c r="C1536" s="17"/>
      <c r="D1536" s="17"/>
      <c r="E1536" s="17"/>
      <c r="F1536" s="17"/>
      <c r="G1536" s="17"/>
      <c r="H1536" s="17"/>
      <c r="I1536" s="17"/>
      <c r="J1536" s="17"/>
      <c r="K1536" s="17"/>
      <c r="L1536" s="17"/>
      <c r="M1536" s="17"/>
      <c r="N1536" s="17"/>
      <c r="O1536" s="17"/>
      <c r="P1536" s="17"/>
      <c r="Q1536" s="17"/>
      <c r="R1536" s="17"/>
      <c r="S1536" s="17"/>
    </row>
    <row r="1537" spans="1:19" x14ac:dyDescent="0.25">
      <c r="A1537" s="17"/>
      <c r="B1537" s="17"/>
      <c r="C1537" s="17"/>
      <c r="D1537" s="17"/>
      <c r="E1537" s="17"/>
      <c r="F1537" s="17"/>
      <c r="G1537" s="17"/>
      <c r="H1537" s="17"/>
      <c r="I1537" s="17"/>
      <c r="J1537" s="17"/>
      <c r="K1537" s="17"/>
      <c r="L1537" s="17"/>
      <c r="M1537" s="17"/>
      <c r="N1537" s="17"/>
      <c r="O1537" s="17"/>
      <c r="P1537" s="17"/>
      <c r="Q1537" s="17"/>
      <c r="R1537" s="17"/>
      <c r="S1537" s="17"/>
    </row>
    <row r="1538" spans="1:19" x14ac:dyDescent="0.25">
      <c r="A1538" s="17"/>
      <c r="B1538" s="17"/>
      <c r="C1538" s="17"/>
      <c r="D1538" s="17"/>
      <c r="E1538" s="17"/>
      <c r="F1538" s="17"/>
      <c r="G1538" s="17"/>
      <c r="H1538" s="17"/>
      <c r="I1538" s="17"/>
      <c r="J1538" s="17"/>
      <c r="K1538" s="17"/>
      <c r="L1538" s="17"/>
      <c r="M1538" s="17"/>
      <c r="N1538" s="17"/>
      <c r="O1538" s="17"/>
      <c r="P1538" s="17"/>
      <c r="Q1538" s="17"/>
      <c r="R1538" s="17"/>
      <c r="S1538" s="17"/>
    </row>
    <row r="1539" spans="1:19" x14ac:dyDescent="0.25">
      <c r="A1539" s="17"/>
      <c r="B1539" s="17"/>
      <c r="C1539" s="17"/>
      <c r="D1539" s="17"/>
      <c r="E1539" s="17"/>
      <c r="F1539" s="17"/>
      <c r="G1539" s="17"/>
      <c r="H1539" s="17"/>
      <c r="I1539" s="17"/>
      <c r="J1539" s="17"/>
      <c r="K1539" s="17"/>
      <c r="L1539" s="17"/>
      <c r="M1539" s="17"/>
      <c r="N1539" s="17"/>
      <c r="O1539" s="17"/>
      <c r="P1539" s="17"/>
      <c r="Q1539" s="17"/>
      <c r="R1539" s="17"/>
      <c r="S1539" s="17"/>
    </row>
    <row r="1540" spans="1:19" x14ac:dyDescent="0.25">
      <c r="A1540" s="17"/>
      <c r="B1540" s="17"/>
      <c r="C1540" s="17"/>
      <c r="D1540" s="17"/>
      <c r="E1540" s="17"/>
      <c r="F1540" s="17"/>
      <c r="G1540" s="17"/>
      <c r="H1540" s="17"/>
      <c r="I1540" s="17"/>
      <c r="J1540" s="17"/>
      <c r="K1540" s="17"/>
      <c r="L1540" s="17"/>
      <c r="M1540" s="17"/>
      <c r="N1540" s="17"/>
      <c r="O1540" s="17"/>
      <c r="P1540" s="17"/>
      <c r="Q1540" s="17"/>
      <c r="R1540" s="17"/>
      <c r="S1540" s="17"/>
    </row>
    <row r="1541" spans="1:19" x14ac:dyDescent="0.25">
      <c r="A1541" s="17"/>
      <c r="B1541" s="17"/>
      <c r="C1541" s="17"/>
      <c r="D1541" s="17"/>
      <c r="E1541" s="17"/>
      <c r="F1541" s="17"/>
      <c r="G1541" s="17"/>
      <c r="H1541" s="17"/>
      <c r="I1541" s="17"/>
      <c r="J1541" s="17"/>
      <c r="K1541" s="17"/>
      <c r="L1541" s="17"/>
      <c r="M1541" s="17"/>
      <c r="N1541" s="17"/>
      <c r="O1541" s="17"/>
      <c r="P1541" s="17"/>
      <c r="Q1541" s="17"/>
      <c r="R1541" s="17"/>
      <c r="S1541" s="17"/>
    </row>
    <row r="1542" spans="1:19" x14ac:dyDescent="0.25">
      <c r="A1542" s="17"/>
      <c r="B1542" s="17"/>
      <c r="C1542" s="17"/>
      <c r="D1542" s="17"/>
      <c r="E1542" s="17"/>
      <c r="F1542" s="17"/>
      <c r="G1542" s="17"/>
      <c r="H1542" s="17"/>
      <c r="I1542" s="17"/>
      <c r="J1542" s="17"/>
      <c r="K1542" s="17"/>
      <c r="L1542" s="17"/>
      <c r="M1542" s="17"/>
      <c r="N1542" s="17"/>
      <c r="O1542" s="17"/>
      <c r="P1542" s="17"/>
      <c r="Q1542" s="17"/>
      <c r="R1542" s="17"/>
      <c r="S1542" s="17"/>
    </row>
    <row r="1543" spans="1:19" x14ac:dyDescent="0.25">
      <c r="A1543" s="17"/>
      <c r="B1543" s="17"/>
      <c r="C1543" s="17"/>
      <c r="D1543" s="17"/>
      <c r="E1543" s="17"/>
      <c r="F1543" s="17"/>
      <c r="G1543" s="17"/>
      <c r="H1543" s="17"/>
      <c r="I1543" s="17"/>
      <c r="J1543" s="17"/>
      <c r="K1543" s="17"/>
      <c r="L1543" s="17"/>
      <c r="M1543" s="17"/>
      <c r="N1543" s="17"/>
      <c r="O1543" s="17"/>
      <c r="P1543" s="17"/>
      <c r="Q1543" s="17"/>
      <c r="R1543" s="17"/>
      <c r="S1543" s="17"/>
    </row>
    <row r="1544" spans="1:19" x14ac:dyDescent="0.25">
      <c r="A1544" s="17"/>
      <c r="B1544" s="17"/>
      <c r="C1544" s="17"/>
      <c r="D1544" s="17"/>
      <c r="E1544" s="17"/>
      <c r="F1544" s="17"/>
      <c r="G1544" s="17"/>
      <c r="H1544" s="17"/>
      <c r="I1544" s="17"/>
      <c r="J1544" s="17"/>
      <c r="K1544" s="17"/>
      <c r="L1544" s="17"/>
      <c r="M1544" s="17"/>
      <c r="N1544" s="17"/>
      <c r="O1544" s="17"/>
      <c r="P1544" s="17"/>
      <c r="Q1544" s="17"/>
      <c r="R1544" s="17"/>
      <c r="S1544" s="17"/>
    </row>
    <row r="1545" spans="1:19" x14ac:dyDescent="0.25">
      <c r="A1545" s="17"/>
      <c r="B1545" s="17"/>
      <c r="C1545" s="17"/>
      <c r="D1545" s="17"/>
      <c r="E1545" s="17"/>
      <c r="F1545" s="17"/>
      <c r="G1545" s="17"/>
      <c r="H1545" s="17"/>
      <c r="I1545" s="17"/>
      <c r="J1545" s="17"/>
      <c r="K1545" s="17"/>
      <c r="L1545" s="17"/>
      <c r="M1545" s="17"/>
      <c r="N1545" s="17"/>
      <c r="O1545" s="17"/>
      <c r="P1545" s="17"/>
      <c r="Q1545" s="17"/>
      <c r="R1545" s="17"/>
      <c r="S1545" s="17"/>
    </row>
    <row r="1546" spans="1:19" x14ac:dyDescent="0.25">
      <c r="A1546" s="17"/>
      <c r="B1546" s="17"/>
      <c r="C1546" s="17"/>
      <c r="D1546" s="17"/>
      <c r="E1546" s="17"/>
      <c r="F1546" s="17"/>
      <c r="G1546" s="17"/>
      <c r="H1546" s="17"/>
      <c r="I1546" s="17"/>
      <c r="J1546" s="17"/>
      <c r="K1546" s="17"/>
      <c r="L1546" s="17"/>
      <c r="M1546" s="17"/>
      <c r="N1546" s="17"/>
      <c r="O1546" s="17"/>
      <c r="P1546" s="17"/>
      <c r="Q1546" s="17"/>
      <c r="R1546" s="17"/>
      <c r="S1546" s="17"/>
    </row>
    <row r="1547" spans="1:19" x14ac:dyDescent="0.25">
      <c r="A1547" s="17"/>
      <c r="B1547" s="17"/>
      <c r="C1547" s="17"/>
      <c r="D1547" s="17"/>
      <c r="E1547" s="17"/>
      <c r="F1547" s="17"/>
      <c r="G1547" s="17"/>
      <c r="H1547" s="17"/>
      <c r="I1547" s="17"/>
      <c r="J1547" s="17"/>
      <c r="K1547" s="17"/>
      <c r="L1547" s="17"/>
      <c r="M1547" s="17"/>
      <c r="N1547" s="17"/>
      <c r="O1547" s="17"/>
      <c r="P1547" s="17"/>
      <c r="Q1547" s="17"/>
      <c r="R1547" s="17"/>
      <c r="S1547" s="17"/>
    </row>
    <row r="1548" spans="1:19" x14ac:dyDescent="0.25">
      <c r="A1548" s="17"/>
      <c r="B1548" s="17"/>
      <c r="C1548" s="17"/>
      <c r="D1548" s="17"/>
      <c r="E1548" s="17"/>
      <c r="F1548" s="17"/>
      <c r="G1548" s="17"/>
      <c r="H1548" s="17"/>
      <c r="I1548" s="17"/>
      <c r="J1548" s="17"/>
      <c r="K1548" s="17"/>
      <c r="L1548" s="17"/>
      <c r="M1548" s="17"/>
      <c r="N1548" s="17"/>
      <c r="O1548" s="17"/>
      <c r="P1548" s="17"/>
      <c r="Q1548" s="17"/>
      <c r="R1548" s="17"/>
      <c r="S1548" s="17"/>
    </row>
    <row r="1549" spans="1:19" x14ac:dyDescent="0.25">
      <c r="A1549" s="17"/>
      <c r="B1549" s="17"/>
      <c r="C1549" s="17"/>
      <c r="D1549" s="17"/>
      <c r="E1549" s="17"/>
      <c r="F1549" s="17"/>
      <c r="G1549" s="17"/>
      <c r="H1549" s="17"/>
      <c r="I1549" s="17"/>
      <c r="J1549" s="17"/>
      <c r="K1549" s="17"/>
      <c r="L1549" s="17"/>
      <c r="M1549" s="17"/>
      <c r="N1549" s="17"/>
      <c r="O1549" s="17"/>
      <c r="P1549" s="17"/>
      <c r="Q1549" s="17"/>
      <c r="R1549" s="17"/>
      <c r="S1549" s="17"/>
    </row>
    <row r="1550" spans="1:19" x14ac:dyDescent="0.25">
      <c r="A1550" s="17"/>
      <c r="B1550" s="17"/>
      <c r="C1550" s="17"/>
      <c r="D1550" s="17"/>
      <c r="E1550" s="17"/>
      <c r="F1550" s="17"/>
      <c r="G1550" s="17"/>
      <c r="H1550" s="17"/>
      <c r="I1550" s="17"/>
      <c r="J1550" s="17"/>
      <c r="K1550" s="17"/>
      <c r="L1550" s="17"/>
      <c r="M1550" s="17"/>
      <c r="N1550" s="17"/>
      <c r="O1550" s="17"/>
      <c r="P1550" s="17"/>
      <c r="Q1550" s="17"/>
      <c r="R1550" s="17"/>
      <c r="S1550" s="17"/>
    </row>
    <row r="1551" spans="1:19" x14ac:dyDescent="0.25">
      <c r="A1551" s="17"/>
      <c r="B1551" s="17"/>
      <c r="C1551" s="17"/>
      <c r="D1551" s="17"/>
      <c r="E1551" s="17"/>
      <c r="F1551" s="17"/>
      <c r="G1551" s="17"/>
      <c r="H1551" s="17"/>
      <c r="I1551" s="17"/>
      <c r="J1551" s="17"/>
      <c r="K1551" s="17"/>
      <c r="L1551" s="17"/>
      <c r="M1551" s="17"/>
      <c r="N1551" s="17"/>
      <c r="O1551" s="17"/>
      <c r="P1551" s="17"/>
      <c r="Q1551" s="17"/>
      <c r="R1551" s="17"/>
      <c r="S1551" s="17"/>
    </row>
    <row r="1552" spans="1:19" x14ac:dyDescent="0.25">
      <c r="A1552" s="17"/>
      <c r="B1552" s="17"/>
      <c r="C1552" s="17"/>
      <c r="D1552" s="17"/>
      <c r="E1552" s="17"/>
      <c r="F1552" s="17"/>
      <c r="G1552" s="17"/>
      <c r="H1552" s="17"/>
      <c r="I1552" s="17"/>
      <c r="J1552" s="17"/>
      <c r="K1552" s="17"/>
      <c r="L1552" s="17"/>
      <c r="M1552" s="17"/>
      <c r="N1552" s="17"/>
      <c r="O1552" s="17"/>
      <c r="P1552" s="17"/>
      <c r="Q1552" s="17"/>
      <c r="R1552" s="17"/>
      <c r="S1552" s="17"/>
    </row>
    <row r="1553" spans="1:19" x14ac:dyDescent="0.25">
      <c r="A1553" s="17"/>
      <c r="B1553" s="17"/>
      <c r="C1553" s="17"/>
      <c r="D1553" s="17"/>
      <c r="E1553" s="17"/>
      <c r="F1553" s="17"/>
      <c r="G1553" s="17"/>
      <c r="H1553" s="17"/>
      <c r="I1553" s="17"/>
      <c r="J1553" s="17"/>
      <c r="K1553" s="17"/>
      <c r="L1553" s="17"/>
      <c r="M1553" s="17"/>
      <c r="N1553" s="17"/>
      <c r="O1553" s="17"/>
      <c r="P1553" s="17"/>
      <c r="Q1553" s="17"/>
      <c r="R1553" s="17"/>
      <c r="S1553" s="17"/>
    </row>
    <row r="1554" spans="1:19" x14ac:dyDescent="0.25">
      <c r="A1554" s="17"/>
      <c r="B1554" s="17"/>
      <c r="C1554" s="17"/>
      <c r="D1554" s="17"/>
      <c r="E1554" s="17"/>
      <c r="F1554" s="17"/>
      <c r="G1554" s="17"/>
      <c r="H1554" s="17"/>
      <c r="I1554" s="17"/>
      <c r="J1554" s="17"/>
      <c r="K1554" s="17"/>
      <c r="L1554" s="17"/>
      <c r="M1554" s="17"/>
      <c r="N1554" s="17"/>
      <c r="O1554" s="17"/>
      <c r="P1554" s="17"/>
      <c r="Q1554" s="17"/>
      <c r="R1554" s="17"/>
      <c r="S1554" s="17"/>
    </row>
    <row r="1555" spans="1:19" x14ac:dyDescent="0.25">
      <c r="A1555" s="17"/>
      <c r="B1555" s="17"/>
      <c r="C1555" s="17"/>
      <c r="D1555" s="17"/>
      <c r="E1555" s="17"/>
      <c r="F1555" s="17"/>
      <c r="G1555" s="17"/>
      <c r="H1555" s="17"/>
      <c r="I1555" s="17"/>
      <c r="J1555" s="17"/>
      <c r="K1555" s="17"/>
      <c r="L1555" s="17"/>
      <c r="M1555" s="17"/>
      <c r="N1555" s="17"/>
      <c r="O1555" s="17"/>
      <c r="P1555" s="17"/>
      <c r="Q1555" s="17"/>
      <c r="R1555" s="17"/>
      <c r="S1555" s="17"/>
    </row>
    <row r="1556" spans="1:19" x14ac:dyDescent="0.25">
      <c r="A1556" s="17"/>
      <c r="B1556" s="17"/>
      <c r="C1556" s="17"/>
      <c r="D1556" s="17"/>
      <c r="E1556" s="17"/>
      <c r="F1556" s="17"/>
      <c r="G1556" s="17"/>
      <c r="H1556" s="17"/>
      <c r="I1556" s="17"/>
      <c r="J1556" s="17"/>
      <c r="K1556" s="17"/>
      <c r="L1556" s="17"/>
      <c r="M1556" s="17"/>
      <c r="N1556" s="17"/>
      <c r="O1556" s="17"/>
      <c r="P1556" s="17"/>
      <c r="Q1556" s="17"/>
      <c r="R1556" s="17"/>
      <c r="S1556" s="17"/>
    </row>
    <row r="1557" spans="1:19" x14ac:dyDescent="0.25">
      <c r="A1557" s="17"/>
      <c r="B1557" s="17"/>
      <c r="C1557" s="17"/>
      <c r="D1557" s="17"/>
      <c r="E1557" s="17"/>
      <c r="F1557" s="17"/>
      <c r="G1557" s="17"/>
      <c r="H1557" s="17"/>
      <c r="I1557" s="17"/>
      <c r="J1557" s="17"/>
      <c r="K1557" s="17"/>
      <c r="L1557" s="17"/>
      <c r="M1557" s="17"/>
      <c r="N1557" s="17"/>
      <c r="O1557" s="17"/>
      <c r="P1557" s="17"/>
      <c r="Q1557" s="17"/>
      <c r="R1557" s="17"/>
      <c r="S1557" s="17"/>
    </row>
    <row r="1558" spans="1:19" x14ac:dyDescent="0.25">
      <c r="A1558" s="17"/>
      <c r="B1558" s="17"/>
      <c r="C1558" s="17"/>
      <c r="D1558" s="17"/>
      <c r="E1558" s="17"/>
      <c r="F1558" s="17"/>
      <c r="G1558" s="17"/>
      <c r="H1558" s="17"/>
      <c r="I1558" s="17"/>
      <c r="J1558" s="17"/>
      <c r="K1558" s="17"/>
      <c r="L1558" s="17"/>
      <c r="M1558" s="17"/>
      <c r="N1558" s="17"/>
      <c r="O1558" s="17"/>
      <c r="P1558" s="17"/>
      <c r="Q1558" s="17"/>
      <c r="R1558" s="17"/>
      <c r="S1558" s="17"/>
    </row>
    <row r="1559" spans="1:19" x14ac:dyDescent="0.25">
      <c r="A1559" s="17"/>
      <c r="B1559" s="17"/>
      <c r="C1559" s="17"/>
      <c r="D1559" s="17"/>
      <c r="E1559" s="17"/>
      <c r="F1559" s="17"/>
      <c r="G1559" s="17"/>
      <c r="H1559" s="17"/>
      <c r="I1559" s="17"/>
      <c r="J1559" s="17"/>
      <c r="K1559" s="17"/>
      <c r="L1559" s="17"/>
      <c r="M1559" s="17"/>
      <c r="N1559" s="17"/>
      <c r="O1559" s="17"/>
      <c r="P1559" s="17"/>
      <c r="Q1559" s="17"/>
      <c r="R1559" s="17"/>
      <c r="S1559" s="17"/>
    </row>
    <row r="1560" spans="1:19" x14ac:dyDescent="0.25">
      <c r="A1560" s="17"/>
      <c r="B1560" s="17"/>
      <c r="C1560" s="17"/>
      <c r="D1560" s="17"/>
      <c r="E1560" s="17"/>
      <c r="F1560" s="17"/>
      <c r="G1560" s="17"/>
      <c r="H1560" s="17"/>
      <c r="I1560" s="17"/>
      <c r="J1560" s="17"/>
      <c r="K1560" s="17"/>
      <c r="L1560" s="17"/>
      <c r="M1560" s="17"/>
      <c r="N1560" s="17"/>
      <c r="O1560" s="17"/>
      <c r="P1560" s="17"/>
      <c r="Q1560" s="17"/>
      <c r="R1560" s="17"/>
      <c r="S1560" s="17"/>
    </row>
    <row r="1561" spans="1:19" x14ac:dyDescent="0.25">
      <c r="A1561" s="17"/>
      <c r="B1561" s="17"/>
      <c r="C1561" s="17"/>
      <c r="D1561" s="17"/>
      <c r="E1561" s="17"/>
      <c r="F1561" s="17"/>
      <c r="G1561" s="17"/>
      <c r="H1561" s="17"/>
      <c r="I1561" s="17"/>
      <c r="J1561" s="17"/>
      <c r="K1561" s="17"/>
      <c r="L1561" s="17"/>
      <c r="M1561" s="17"/>
      <c r="N1561" s="17"/>
      <c r="O1561" s="17"/>
      <c r="P1561" s="17"/>
      <c r="Q1561" s="17"/>
      <c r="R1561" s="17"/>
      <c r="S1561" s="17"/>
    </row>
    <row r="1562" spans="1:19" x14ac:dyDescent="0.25">
      <c r="A1562" s="17"/>
      <c r="B1562" s="17"/>
      <c r="C1562" s="17"/>
      <c r="D1562" s="17"/>
      <c r="E1562" s="17"/>
      <c r="F1562" s="17"/>
      <c r="G1562" s="17"/>
      <c r="H1562" s="17"/>
      <c r="I1562" s="17"/>
      <c r="J1562" s="17"/>
      <c r="K1562" s="17"/>
      <c r="L1562" s="17"/>
      <c r="M1562" s="17"/>
      <c r="N1562" s="17"/>
      <c r="O1562" s="17"/>
      <c r="P1562" s="17"/>
      <c r="Q1562" s="17"/>
      <c r="R1562" s="17"/>
      <c r="S1562" s="17"/>
    </row>
    <row r="1563" spans="1:19" x14ac:dyDescent="0.25">
      <c r="A1563" s="17"/>
      <c r="B1563" s="17"/>
      <c r="C1563" s="17"/>
      <c r="D1563" s="17"/>
      <c r="E1563" s="17"/>
      <c r="F1563" s="17"/>
      <c r="G1563" s="17"/>
      <c r="H1563" s="17"/>
      <c r="I1563" s="17"/>
      <c r="J1563" s="17"/>
      <c r="K1563" s="17"/>
      <c r="L1563" s="17"/>
      <c r="M1563" s="17"/>
      <c r="N1563" s="17"/>
      <c r="O1563" s="17"/>
      <c r="P1563" s="17"/>
      <c r="Q1563" s="17"/>
      <c r="R1563" s="17"/>
      <c r="S1563" s="17"/>
    </row>
    <row r="1564" spans="1:19" x14ac:dyDescent="0.25">
      <c r="A1564" s="17"/>
      <c r="B1564" s="17"/>
      <c r="C1564" s="17"/>
      <c r="D1564" s="17"/>
      <c r="E1564" s="17"/>
      <c r="F1564" s="17"/>
      <c r="G1564" s="17"/>
      <c r="H1564" s="17"/>
      <c r="I1564" s="17"/>
      <c r="J1564" s="17"/>
      <c r="K1564" s="17"/>
      <c r="L1564" s="17"/>
      <c r="M1564" s="17"/>
      <c r="N1564" s="17"/>
      <c r="O1564" s="17"/>
      <c r="P1564" s="17"/>
      <c r="Q1564" s="17"/>
      <c r="R1564" s="17"/>
      <c r="S1564" s="17"/>
    </row>
    <row r="1565" spans="1:19" x14ac:dyDescent="0.25">
      <c r="A1565" s="17"/>
      <c r="B1565" s="17"/>
      <c r="C1565" s="17"/>
      <c r="D1565" s="17"/>
      <c r="E1565" s="17"/>
      <c r="F1565" s="17"/>
      <c r="G1565" s="17"/>
      <c r="H1565" s="17"/>
      <c r="I1565" s="17"/>
      <c r="J1565" s="17"/>
      <c r="K1565" s="17"/>
      <c r="L1565" s="17"/>
      <c r="M1565" s="17"/>
      <c r="N1565" s="17"/>
      <c r="O1565" s="17"/>
      <c r="P1565" s="17"/>
      <c r="Q1565" s="17"/>
      <c r="R1565" s="17"/>
      <c r="S1565" s="17"/>
    </row>
    <row r="1566" spans="1:19" x14ac:dyDescent="0.25">
      <c r="A1566" s="17"/>
      <c r="B1566" s="17"/>
      <c r="C1566" s="17"/>
      <c r="D1566" s="17"/>
      <c r="E1566" s="17"/>
      <c r="F1566" s="17"/>
      <c r="G1566" s="17"/>
      <c r="H1566" s="17"/>
      <c r="I1566" s="17"/>
      <c r="J1566" s="17"/>
      <c r="K1566" s="17"/>
      <c r="L1566" s="17"/>
      <c r="M1566" s="17"/>
      <c r="N1566" s="17"/>
      <c r="O1566" s="17"/>
      <c r="P1566" s="17"/>
      <c r="Q1566" s="17"/>
      <c r="R1566" s="17"/>
      <c r="S1566" s="17"/>
    </row>
    <row r="1567" spans="1:19" x14ac:dyDescent="0.25">
      <c r="A1567" s="17"/>
      <c r="B1567" s="17"/>
      <c r="C1567" s="17"/>
      <c r="D1567" s="17"/>
      <c r="E1567" s="17"/>
      <c r="F1567" s="17"/>
      <c r="G1567" s="17"/>
      <c r="H1567" s="17"/>
      <c r="I1567" s="17"/>
      <c r="J1567" s="17"/>
      <c r="K1567" s="17"/>
      <c r="L1567" s="17"/>
      <c r="M1567" s="17"/>
      <c r="N1567" s="17"/>
      <c r="O1567" s="17"/>
      <c r="P1567" s="17"/>
      <c r="Q1567" s="17"/>
      <c r="R1567" s="17"/>
      <c r="S1567" s="17"/>
    </row>
    <row r="1568" spans="1:19" x14ac:dyDescent="0.25">
      <c r="A1568" s="17"/>
      <c r="B1568" s="17"/>
      <c r="C1568" s="17"/>
      <c r="D1568" s="17"/>
      <c r="E1568" s="17"/>
      <c r="F1568" s="17"/>
      <c r="G1568" s="17"/>
      <c r="H1568" s="17"/>
      <c r="I1568" s="17"/>
      <c r="J1568" s="17"/>
      <c r="K1568" s="17"/>
      <c r="L1568" s="17"/>
      <c r="M1568" s="17"/>
      <c r="N1568" s="17"/>
      <c r="O1568" s="17"/>
      <c r="P1568" s="17"/>
      <c r="Q1568" s="17"/>
      <c r="R1568" s="17"/>
      <c r="S1568" s="17"/>
    </row>
    <row r="1569" spans="1:19" x14ac:dyDescent="0.25">
      <c r="A1569" s="17"/>
      <c r="B1569" s="17"/>
      <c r="C1569" s="17"/>
      <c r="D1569" s="17"/>
      <c r="E1569" s="17"/>
      <c r="F1569" s="17"/>
      <c r="G1569" s="17"/>
      <c r="H1569" s="17"/>
      <c r="I1569" s="17"/>
      <c r="J1569" s="17"/>
      <c r="K1569" s="17"/>
      <c r="L1569" s="17"/>
      <c r="M1569" s="17"/>
      <c r="N1569" s="17"/>
      <c r="O1569" s="17"/>
      <c r="P1569" s="17"/>
      <c r="Q1569" s="17"/>
      <c r="R1569" s="17"/>
      <c r="S1569" s="17"/>
    </row>
    <row r="1570" spans="1:19" x14ac:dyDescent="0.25">
      <c r="A1570" s="17"/>
      <c r="B1570" s="17"/>
      <c r="C1570" s="17"/>
      <c r="D1570" s="17"/>
      <c r="E1570" s="17"/>
      <c r="F1570" s="17"/>
      <c r="G1570" s="17"/>
      <c r="H1570" s="17"/>
      <c r="I1570" s="17"/>
      <c r="J1570" s="17"/>
      <c r="K1570" s="17"/>
      <c r="L1570" s="17"/>
      <c r="M1570" s="17"/>
      <c r="N1570" s="17"/>
      <c r="O1570" s="17"/>
      <c r="P1570" s="17"/>
      <c r="Q1570" s="17"/>
      <c r="R1570" s="17"/>
      <c r="S1570" s="17"/>
    </row>
    <row r="1571" spans="1:19" x14ac:dyDescent="0.25">
      <c r="A1571" s="17"/>
      <c r="B1571" s="17"/>
      <c r="C1571" s="17"/>
      <c r="D1571" s="17"/>
      <c r="E1571" s="17"/>
      <c r="F1571" s="17"/>
      <c r="G1571" s="17"/>
      <c r="H1571" s="17"/>
      <c r="I1571" s="17"/>
      <c r="J1571" s="17"/>
      <c r="K1571" s="17"/>
      <c r="L1571" s="17"/>
      <c r="M1571" s="17"/>
      <c r="N1571" s="17"/>
      <c r="O1571" s="17"/>
      <c r="P1571" s="17"/>
      <c r="Q1571" s="17"/>
      <c r="R1571" s="17"/>
      <c r="S1571" s="17"/>
    </row>
    <row r="1572" spans="1:19" x14ac:dyDescent="0.25">
      <c r="A1572" s="17"/>
      <c r="B1572" s="17"/>
      <c r="C1572" s="17"/>
      <c r="D1572" s="17"/>
      <c r="E1572" s="17"/>
      <c r="F1572" s="17"/>
      <c r="G1572" s="17"/>
      <c r="H1572" s="17"/>
      <c r="I1572" s="17"/>
      <c r="J1572" s="17"/>
      <c r="K1572" s="17"/>
      <c r="L1572" s="17"/>
      <c r="M1572" s="17"/>
      <c r="N1572" s="17"/>
      <c r="O1572" s="17"/>
      <c r="P1572" s="17"/>
      <c r="Q1572" s="17"/>
      <c r="R1572" s="17"/>
      <c r="S1572" s="17"/>
    </row>
    <row r="1573" spans="1:19" x14ac:dyDescent="0.25">
      <c r="A1573" s="17"/>
      <c r="B1573" s="17"/>
      <c r="C1573" s="17"/>
      <c r="D1573" s="17"/>
      <c r="E1573" s="17"/>
      <c r="F1573" s="17"/>
      <c r="G1573" s="17"/>
      <c r="H1573" s="17"/>
      <c r="I1573" s="17"/>
      <c r="J1573" s="17"/>
      <c r="K1573" s="17"/>
      <c r="L1573" s="17"/>
      <c r="M1573" s="17"/>
      <c r="N1573" s="17"/>
      <c r="O1573" s="17"/>
      <c r="P1573" s="17"/>
      <c r="Q1573" s="17"/>
      <c r="R1573" s="17"/>
      <c r="S1573" s="17"/>
    </row>
    <row r="1574" spans="1:19" x14ac:dyDescent="0.25">
      <c r="A1574" s="17"/>
      <c r="B1574" s="17"/>
      <c r="C1574" s="17"/>
      <c r="D1574" s="17"/>
      <c r="E1574" s="17"/>
      <c r="F1574" s="17"/>
      <c r="G1574" s="17"/>
      <c r="H1574" s="17"/>
      <c r="I1574" s="17"/>
      <c r="J1574" s="17"/>
      <c r="K1574" s="17"/>
      <c r="L1574" s="17"/>
      <c r="M1574" s="17"/>
      <c r="N1574" s="17"/>
      <c r="O1574" s="17"/>
      <c r="P1574" s="17"/>
      <c r="Q1574" s="17"/>
      <c r="R1574" s="17"/>
      <c r="S1574" s="17"/>
    </row>
    <row r="1575" spans="1:19" x14ac:dyDescent="0.25">
      <c r="A1575" s="17"/>
      <c r="B1575" s="17"/>
      <c r="C1575" s="17"/>
      <c r="D1575" s="17"/>
      <c r="E1575" s="17"/>
      <c r="F1575" s="17"/>
      <c r="G1575" s="17"/>
      <c r="H1575" s="17"/>
      <c r="I1575" s="17"/>
      <c r="J1575" s="17"/>
      <c r="K1575" s="17"/>
      <c r="L1575" s="17"/>
      <c r="M1575" s="17"/>
      <c r="N1575" s="17"/>
      <c r="O1575" s="17"/>
      <c r="P1575" s="17"/>
      <c r="Q1575" s="17"/>
      <c r="R1575" s="17"/>
      <c r="S1575" s="17"/>
    </row>
    <row r="1576" spans="1:19" x14ac:dyDescent="0.25">
      <c r="A1576" s="17"/>
      <c r="B1576" s="17"/>
      <c r="C1576" s="17"/>
      <c r="D1576" s="17"/>
      <c r="E1576" s="17"/>
      <c r="F1576" s="17"/>
      <c r="G1576" s="17"/>
      <c r="H1576" s="17"/>
      <c r="I1576" s="17"/>
      <c r="J1576" s="17"/>
      <c r="K1576" s="17"/>
      <c r="L1576" s="17"/>
      <c r="M1576" s="17"/>
      <c r="N1576" s="17"/>
      <c r="O1576" s="17"/>
      <c r="P1576" s="17"/>
      <c r="Q1576" s="17"/>
      <c r="R1576" s="17"/>
      <c r="S1576" s="17"/>
    </row>
    <row r="1577" spans="1:19" x14ac:dyDescent="0.25">
      <c r="A1577" s="17"/>
      <c r="B1577" s="17"/>
      <c r="C1577" s="17"/>
      <c r="D1577" s="17"/>
      <c r="E1577" s="17"/>
      <c r="F1577" s="17"/>
      <c r="G1577" s="17"/>
      <c r="H1577" s="17"/>
      <c r="I1577" s="17"/>
      <c r="J1577" s="17"/>
      <c r="K1577" s="17"/>
      <c r="L1577" s="17"/>
      <c r="M1577" s="17"/>
      <c r="N1577" s="17"/>
      <c r="O1577" s="17"/>
      <c r="P1577" s="17"/>
      <c r="Q1577" s="17"/>
      <c r="R1577" s="17"/>
      <c r="S1577" s="17"/>
    </row>
    <row r="1578" spans="1:19" x14ac:dyDescent="0.25">
      <c r="A1578" s="17"/>
      <c r="B1578" s="17"/>
      <c r="C1578" s="17"/>
      <c r="D1578" s="17"/>
      <c r="E1578" s="17"/>
      <c r="F1578" s="17"/>
      <c r="G1578" s="17"/>
      <c r="H1578" s="17"/>
      <c r="I1578" s="17"/>
      <c r="J1578" s="17"/>
      <c r="K1578" s="17"/>
      <c r="L1578" s="17"/>
      <c r="M1578" s="17"/>
      <c r="N1578" s="17"/>
      <c r="O1578" s="17"/>
      <c r="P1578" s="17"/>
      <c r="Q1578" s="17"/>
      <c r="R1578" s="17"/>
      <c r="S1578" s="17"/>
    </row>
    <row r="1579" spans="1:19" x14ac:dyDescent="0.25">
      <c r="A1579" s="17"/>
      <c r="B1579" s="17"/>
      <c r="C1579" s="17"/>
      <c r="D1579" s="17"/>
      <c r="E1579" s="17"/>
      <c r="F1579" s="17"/>
      <c r="G1579" s="17"/>
      <c r="H1579" s="17"/>
      <c r="I1579" s="17"/>
      <c r="J1579" s="17"/>
      <c r="K1579" s="17"/>
      <c r="L1579" s="17"/>
      <c r="M1579" s="17"/>
      <c r="N1579" s="17"/>
      <c r="O1579" s="17"/>
      <c r="P1579" s="17"/>
      <c r="Q1579" s="17"/>
      <c r="R1579" s="17"/>
      <c r="S1579" s="17"/>
    </row>
    <row r="1580" spans="1:19" x14ac:dyDescent="0.25">
      <c r="A1580" s="17"/>
      <c r="B1580" s="17"/>
      <c r="C1580" s="17"/>
      <c r="D1580" s="17"/>
      <c r="E1580" s="17"/>
      <c r="F1580" s="17"/>
      <c r="G1580" s="17"/>
      <c r="H1580" s="17"/>
      <c r="I1580" s="17"/>
      <c r="J1580" s="17"/>
      <c r="K1580" s="17"/>
      <c r="L1580" s="17"/>
      <c r="M1580" s="17"/>
      <c r="N1580" s="17"/>
      <c r="O1580" s="17"/>
      <c r="P1580" s="17"/>
      <c r="Q1580" s="17"/>
      <c r="R1580" s="17"/>
      <c r="S1580" s="17"/>
    </row>
    <row r="1581" spans="1:19" x14ac:dyDescent="0.25">
      <c r="A1581" s="17"/>
      <c r="B1581" s="17"/>
      <c r="C1581" s="17"/>
      <c r="D1581" s="17"/>
      <c r="E1581" s="17"/>
      <c r="F1581" s="17"/>
      <c r="G1581" s="17"/>
      <c r="H1581" s="17"/>
      <c r="I1581" s="17"/>
      <c r="J1581" s="17"/>
      <c r="K1581" s="17"/>
      <c r="L1581" s="17"/>
      <c r="M1581" s="17"/>
      <c r="N1581" s="17"/>
      <c r="O1581" s="17"/>
      <c r="P1581" s="17"/>
      <c r="Q1581" s="17"/>
      <c r="R1581" s="17"/>
      <c r="S1581" s="17"/>
    </row>
    <row r="1582" spans="1:19" x14ac:dyDescent="0.25">
      <c r="A1582" s="17"/>
      <c r="B1582" s="17"/>
      <c r="C1582" s="17"/>
      <c r="D1582" s="17"/>
      <c r="E1582" s="17"/>
      <c r="F1582" s="17"/>
      <c r="G1582" s="17"/>
      <c r="H1582" s="17"/>
      <c r="I1582" s="17"/>
      <c r="J1582" s="17"/>
      <c r="K1582" s="17"/>
      <c r="L1582" s="17"/>
      <c r="M1582" s="17"/>
      <c r="N1582" s="17"/>
      <c r="O1582" s="17"/>
      <c r="P1582" s="17"/>
      <c r="Q1582" s="17"/>
      <c r="R1582" s="17"/>
      <c r="S1582" s="17"/>
    </row>
    <row r="1583" spans="1:19" x14ac:dyDescent="0.25">
      <c r="A1583" s="17"/>
      <c r="B1583" s="17"/>
      <c r="C1583" s="17"/>
      <c r="D1583" s="17"/>
      <c r="E1583" s="17"/>
      <c r="F1583" s="17"/>
      <c r="G1583" s="17"/>
      <c r="H1583" s="17"/>
      <c r="I1583" s="17"/>
      <c r="J1583" s="17"/>
      <c r="K1583" s="17"/>
      <c r="L1583" s="17"/>
      <c r="M1583" s="17"/>
      <c r="N1583" s="17"/>
      <c r="O1583" s="17"/>
      <c r="P1583" s="17"/>
      <c r="Q1583" s="17"/>
      <c r="R1583" s="17"/>
      <c r="S1583" s="17"/>
    </row>
    <row r="1584" spans="1:19" x14ac:dyDescent="0.25">
      <c r="A1584" s="17"/>
      <c r="B1584" s="17"/>
      <c r="C1584" s="17"/>
      <c r="D1584" s="17"/>
      <c r="E1584" s="17"/>
      <c r="F1584" s="17"/>
      <c r="G1584" s="17"/>
      <c r="H1584" s="17"/>
      <c r="I1584" s="17"/>
      <c r="J1584" s="17"/>
      <c r="K1584" s="17"/>
      <c r="L1584" s="17"/>
      <c r="M1584" s="17"/>
      <c r="N1584" s="17"/>
      <c r="O1584" s="17"/>
      <c r="P1584" s="17"/>
      <c r="Q1584" s="17"/>
      <c r="R1584" s="17"/>
      <c r="S1584" s="17"/>
    </row>
    <row r="1585" spans="1:19" x14ac:dyDescent="0.25">
      <c r="A1585" s="17"/>
      <c r="B1585" s="17"/>
      <c r="C1585" s="17"/>
      <c r="D1585" s="17"/>
      <c r="E1585" s="17"/>
      <c r="F1585" s="17"/>
      <c r="G1585" s="17"/>
      <c r="H1585" s="17"/>
      <c r="I1585" s="17"/>
      <c r="J1585" s="17"/>
      <c r="K1585" s="17"/>
      <c r="L1585" s="17"/>
      <c r="M1585" s="17"/>
      <c r="N1585" s="17"/>
      <c r="O1585" s="17"/>
      <c r="P1585" s="17"/>
      <c r="Q1585" s="17"/>
      <c r="R1585" s="17"/>
      <c r="S1585" s="17"/>
    </row>
    <row r="1586" spans="1:19" x14ac:dyDescent="0.25">
      <c r="A1586" s="17"/>
      <c r="B1586" s="17"/>
      <c r="C1586" s="17"/>
      <c r="D1586" s="17"/>
      <c r="E1586" s="17"/>
      <c r="F1586" s="17"/>
      <c r="G1586" s="17"/>
      <c r="H1586" s="17"/>
      <c r="I1586" s="17"/>
      <c r="J1586" s="17"/>
      <c r="K1586" s="17"/>
      <c r="L1586" s="17"/>
      <c r="M1586" s="17"/>
      <c r="N1586" s="17"/>
      <c r="O1586" s="17"/>
      <c r="P1586" s="17"/>
      <c r="Q1586" s="17"/>
      <c r="R1586" s="17"/>
      <c r="S1586" s="17"/>
    </row>
    <row r="1587" spans="1:19" x14ac:dyDescent="0.25">
      <c r="A1587" s="17"/>
      <c r="B1587" s="17"/>
      <c r="C1587" s="17"/>
      <c r="D1587" s="17"/>
      <c r="E1587" s="17"/>
      <c r="F1587" s="17"/>
      <c r="G1587" s="17"/>
      <c r="H1587" s="17"/>
      <c r="I1587" s="17"/>
      <c r="J1587" s="17"/>
      <c r="K1587" s="17"/>
      <c r="L1587" s="17"/>
      <c r="M1587" s="17"/>
      <c r="N1587" s="17"/>
      <c r="O1587" s="17"/>
      <c r="P1587" s="17"/>
      <c r="Q1587" s="17"/>
      <c r="R1587" s="17"/>
      <c r="S1587" s="17"/>
    </row>
    <row r="1588" spans="1:19" x14ac:dyDescent="0.25">
      <c r="A1588" s="17"/>
      <c r="B1588" s="17"/>
      <c r="C1588" s="17"/>
      <c r="D1588" s="17"/>
      <c r="E1588" s="17"/>
      <c r="F1588" s="17"/>
      <c r="G1588" s="17"/>
      <c r="H1588" s="17"/>
      <c r="I1588" s="17"/>
      <c r="J1588" s="17"/>
      <c r="K1588" s="17"/>
      <c r="L1588" s="17"/>
      <c r="M1588" s="17"/>
      <c r="N1588" s="17"/>
      <c r="O1588" s="17"/>
      <c r="P1588" s="17"/>
      <c r="Q1588" s="17"/>
      <c r="R1588" s="17"/>
      <c r="S1588" s="17"/>
    </row>
    <row r="1589" spans="1:19" x14ac:dyDescent="0.25">
      <c r="A1589" s="17"/>
      <c r="B1589" s="17"/>
      <c r="C1589" s="17"/>
      <c r="D1589" s="17"/>
      <c r="E1589" s="17"/>
      <c r="F1589" s="17"/>
      <c r="G1589" s="17"/>
      <c r="H1589" s="17"/>
      <c r="I1589" s="17"/>
      <c r="J1589" s="17"/>
      <c r="K1589" s="17"/>
      <c r="L1589" s="17"/>
      <c r="M1589" s="17"/>
      <c r="N1589" s="17"/>
      <c r="O1589" s="17"/>
      <c r="P1589" s="17"/>
      <c r="Q1589" s="17"/>
      <c r="R1589" s="17"/>
      <c r="S1589" s="17"/>
    </row>
    <row r="1590" spans="1:19" x14ac:dyDescent="0.25">
      <c r="A1590" s="17"/>
      <c r="B1590" s="17"/>
      <c r="C1590" s="17"/>
      <c r="D1590" s="17"/>
      <c r="E1590" s="17"/>
      <c r="F1590" s="17"/>
      <c r="G1590" s="17"/>
      <c r="H1590" s="17"/>
      <c r="I1590" s="17"/>
      <c r="J1590" s="17"/>
      <c r="K1590" s="17"/>
      <c r="L1590" s="17"/>
      <c r="M1590" s="17"/>
      <c r="N1590" s="17"/>
      <c r="O1590" s="17"/>
      <c r="P1590" s="17"/>
      <c r="Q1590" s="17"/>
      <c r="R1590" s="17"/>
      <c r="S1590" s="17"/>
    </row>
    <row r="1591" spans="1:19" x14ac:dyDescent="0.25">
      <c r="A1591" s="17"/>
      <c r="B1591" s="17"/>
      <c r="C1591" s="17"/>
      <c r="D1591" s="17"/>
      <c r="E1591" s="17"/>
      <c r="F1591" s="17"/>
      <c r="G1591" s="17"/>
      <c r="H1591" s="17"/>
      <c r="I1591" s="17"/>
      <c r="J1591" s="17"/>
      <c r="K1591" s="17"/>
      <c r="L1591" s="17"/>
      <c r="M1591" s="17"/>
      <c r="N1591" s="17"/>
      <c r="O1591" s="17"/>
      <c r="P1591" s="17"/>
      <c r="Q1591" s="17"/>
      <c r="R1591" s="17"/>
      <c r="S1591" s="17"/>
    </row>
    <row r="1592" spans="1:19" x14ac:dyDescent="0.25">
      <c r="A1592" s="17"/>
      <c r="B1592" s="17"/>
      <c r="C1592" s="17"/>
      <c r="D1592" s="17"/>
      <c r="E1592" s="17"/>
      <c r="F1592" s="17"/>
      <c r="G1592" s="17"/>
      <c r="H1592" s="17"/>
      <c r="I1592" s="17"/>
      <c r="J1592" s="17"/>
      <c r="K1592" s="17"/>
      <c r="L1592" s="17"/>
      <c r="M1592" s="17"/>
      <c r="N1592" s="17"/>
      <c r="O1592" s="17"/>
      <c r="P1592" s="17"/>
      <c r="Q1592" s="17"/>
      <c r="R1592" s="17"/>
      <c r="S1592" s="17"/>
    </row>
    <row r="1593" spans="1:19" x14ac:dyDescent="0.25">
      <c r="A1593" s="17"/>
      <c r="B1593" s="17"/>
      <c r="C1593" s="17"/>
      <c r="D1593" s="17"/>
      <c r="E1593" s="17"/>
      <c r="F1593" s="17"/>
      <c r="G1593" s="17"/>
      <c r="H1593" s="17"/>
      <c r="I1593" s="17"/>
      <c r="J1593" s="17"/>
      <c r="K1593" s="17"/>
      <c r="L1593" s="17"/>
      <c r="M1593" s="17"/>
      <c r="N1593" s="17"/>
      <c r="O1593" s="17"/>
      <c r="P1593" s="17"/>
      <c r="Q1593" s="17"/>
      <c r="R1593" s="17"/>
      <c r="S1593" s="17"/>
    </row>
    <row r="1594" spans="1:19" x14ac:dyDescent="0.25">
      <c r="A1594" s="17"/>
      <c r="B1594" s="17"/>
      <c r="C1594" s="17"/>
      <c r="D1594" s="17"/>
      <c r="E1594" s="17"/>
      <c r="F1594" s="17"/>
      <c r="G1594" s="17"/>
      <c r="H1594" s="17"/>
      <c r="I1594" s="17"/>
      <c r="J1594" s="17"/>
      <c r="K1594" s="17"/>
      <c r="L1594" s="17"/>
      <c r="M1594" s="17"/>
      <c r="N1594" s="17"/>
      <c r="O1594" s="17"/>
      <c r="P1594" s="17"/>
      <c r="Q1594" s="17"/>
      <c r="R1594" s="17"/>
      <c r="S1594" s="17"/>
    </row>
    <row r="1595" spans="1:19" x14ac:dyDescent="0.25">
      <c r="A1595" s="17"/>
      <c r="B1595" s="17"/>
      <c r="C1595" s="17"/>
      <c r="D1595" s="17"/>
      <c r="E1595" s="17"/>
      <c r="F1595" s="17"/>
      <c r="G1595" s="17"/>
      <c r="H1595" s="17"/>
      <c r="I1595" s="17"/>
      <c r="J1595" s="17"/>
      <c r="K1595" s="17"/>
      <c r="L1595" s="17"/>
      <c r="M1595" s="17"/>
      <c r="N1595" s="17"/>
      <c r="O1595" s="17"/>
      <c r="P1595" s="17"/>
      <c r="Q1595" s="17"/>
      <c r="R1595" s="17"/>
      <c r="S1595" s="17"/>
    </row>
    <row r="1596" spans="1:19" x14ac:dyDescent="0.25">
      <c r="A1596" s="17"/>
      <c r="B1596" s="17"/>
      <c r="C1596" s="17"/>
      <c r="D1596" s="17"/>
      <c r="E1596" s="17"/>
      <c r="F1596" s="17"/>
      <c r="G1596" s="17"/>
      <c r="H1596" s="17"/>
      <c r="I1596" s="17"/>
      <c r="J1596" s="17"/>
      <c r="K1596" s="17"/>
      <c r="L1596" s="17"/>
      <c r="M1596" s="17"/>
      <c r="N1596" s="17"/>
      <c r="O1596" s="17"/>
      <c r="P1596" s="17"/>
      <c r="Q1596" s="17"/>
      <c r="R1596" s="17"/>
      <c r="S1596" s="17"/>
    </row>
    <row r="1597" spans="1:19" x14ac:dyDescent="0.25">
      <c r="A1597" s="17"/>
      <c r="B1597" s="17"/>
      <c r="C1597" s="17"/>
      <c r="D1597" s="17"/>
      <c r="E1597" s="17"/>
      <c r="F1597" s="17"/>
      <c r="G1597" s="17"/>
      <c r="H1597" s="17"/>
      <c r="I1597" s="17"/>
      <c r="J1597" s="17"/>
      <c r="K1597" s="17"/>
      <c r="L1597" s="17"/>
      <c r="M1597" s="17"/>
      <c r="N1597" s="17"/>
      <c r="O1597" s="17"/>
      <c r="P1597" s="17"/>
      <c r="Q1597" s="17"/>
      <c r="R1597" s="17"/>
      <c r="S1597" s="17"/>
    </row>
    <row r="1598" spans="1:19" x14ac:dyDescent="0.25">
      <c r="A1598" s="17"/>
      <c r="B1598" s="17"/>
      <c r="C1598" s="17"/>
      <c r="D1598" s="17"/>
      <c r="E1598" s="17"/>
      <c r="F1598" s="17"/>
      <c r="G1598" s="17"/>
      <c r="H1598" s="17"/>
      <c r="I1598" s="17"/>
      <c r="J1598" s="17"/>
      <c r="K1598" s="17"/>
      <c r="L1598" s="17"/>
      <c r="M1598" s="17"/>
      <c r="N1598" s="17"/>
      <c r="O1598" s="17"/>
      <c r="P1598" s="17"/>
      <c r="Q1598" s="17"/>
      <c r="R1598" s="17"/>
      <c r="S1598" s="17"/>
    </row>
    <row r="1599" spans="1:19" x14ac:dyDescent="0.25">
      <c r="A1599" s="17"/>
      <c r="B1599" s="17"/>
      <c r="C1599" s="17"/>
      <c r="D1599" s="17"/>
      <c r="E1599" s="17"/>
      <c r="F1599" s="17"/>
      <c r="G1599" s="17"/>
      <c r="H1599" s="17"/>
      <c r="I1599" s="17"/>
      <c r="J1599" s="17"/>
      <c r="K1599" s="17"/>
      <c r="L1599" s="17"/>
      <c r="M1599" s="17"/>
      <c r="N1599" s="17"/>
      <c r="O1599" s="17"/>
      <c r="P1599" s="17"/>
      <c r="Q1599" s="17"/>
      <c r="R1599" s="17"/>
      <c r="S1599" s="17"/>
    </row>
    <row r="1600" spans="1:19" x14ac:dyDescent="0.25">
      <c r="A1600" s="17"/>
      <c r="B1600" s="17"/>
      <c r="C1600" s="17"/>
      <c r="D1600" s="17"/>
      <c r="E1600" s="17"/>
      <c r="F1600" s="17"/>
      <c r="G1600" s="17"/>
      <c r="H1600" s="17"/>
      <c r="I1600" s="17"/>
      <c r="J1600" s="17"/>
      <c r="K1600" s="17"/>
      <c r="L1600" s="17"/>
      <c r="M1600" s="17"/>
      <c r="N1600" s="17"/>
      <c r="O1600" s="17"/>
      <c r="P1600" s="17"/>
      <c r="Q1600" s="17"/>
      <c r="R1600" s="17"/>
      <c r="S1600" s="17"/>
    </row>
    <row r="1601" spans="1:19" x14ac:dyDescent="0.25">
      <c r="A1601" s="17"/>
      <c r="B1601" s="17"/>
      <c r="C1601" s="17"/>
      <c r="D1601" s="17"/>
      <c r="E1601" s="17"/>
      <c r="F1601" s="17"/>
      <c r="G1601" s="17"/>
      <c r="H1601" s="17"/>
      <c r="I1601" s="17"/>
      <c r="J1601" s="17"/>
      <c r="K1601" s="17"/>
      <c r="L1601" s="17"/>
      <c r="M1601" s="17"/>
      <c r="N1601" s="17"/>
      <c r="O1601" s="17"/>
      <c r="P1601" s="17"/>
      <c r="Q1601" s="17"/>
      <c r="R1601" s="17"/>
      <c r="S1601" s="17"/>
    </row>
    <row r="1602" spans="1:19" x14ac:dyDescent="0.25">
      <c r="A1602" s="17"/>
      <c r="B1602" s="17"/>
      <c r="C1602" s="17"/>
      <c r="D1602" s="17"/>
      <c r="E1602" s="17"/>
      <c r="F1602" s="17"/>
      <c r="G1602" s="17"/>
      <c r="H1602" s="17"/>
      <c r="I1602" s="17"/>
      <c r="J1602" s="17"/>
      <c r="K1602" s="17"/>
      <c r="L1602" s="17"/>
      <c r="M1602" s="17"/>
      <c r="N1602" s="17"/>
      <c r="O1602" s="17"/>
      <c r="P1602" s="17"/>
      <c r="Q1602" s="17"/>
      <c r="R1602" s="17"/>
      <c r="S1602" s="17"/>
    </row>
    <row r="1603" spans="1:19" x14ac:dyDescent="0.25">
      <c r="A1603" s="17"/>
      <c r="B1603" s="17"/>
      <c r="C1603" s="17"/>
      <c r="D1603" s="17"/>
      <c r="E1603" s="17"/>
      <c r="F1603" s="17"/>
      <c r="G1603" s="17"/>
      <c r="H1603" s="17"/>
      <c r="I1603" s="17"/>
      <c r="J1603" s="17"/>
      <c r="K1603" s="17"/>
      <c r="L1603" s="17"/>
      <c r="M1603" s="17"/>
      <c r="N1603" s="17"/>
      <c r="O1603" s="17"/>
      <c r="P1603" s="17"/>
      <c r="Q1603" s="17"/>
      <c r="R1603" s="17"/>
      <c r="S1603" s="17"/>
    </row>
    <row r="1604" spans="1:19" x14ac:dyDescent="0.25">
      <c r="A1604" s="17"/>
      <c r="B1604" s="17"/>
      <c r="C1604" s="17"/>
      <c r="D1604" s="17"/>
      <c r="E1604" s="17"/>
      <c r="F1604" s="17"/>
      <c r="G1604" s="17"/>
      <c r="H1604" s="17"/>
      <c r="I1604" s="17"/>
      <c r="J1604" s="17"/>
      <c r="K1604" s="17"/>
      <c r="L1604" s="17"/>
      <c r="M1604" s="17"/>
      <c r="N1604" s="17"/>
      <c r="O1604" s="17"/>
      <c r="P1604" s="17"/>
      <c r="Q1604" s="17"/>
      <c r="R1604" s="17"/>
      <c r="S1604" s="17"/>
    </row>
    <row r="1605" spans="1:19" x14ac:dyDescent="0.25">
      <c r="A1605" s="17"/>
      <c r="B1605" s="17"/>
      <c r="C1605" s="17"/>
      <c r="D1605" s="17"/>
      <c r="E1605" s="17"/>
      <c r="F1605" s="17"/>
      <c r="G1605" s="17"/>
      <c r="H1605" s="17"/>
      <c r="I1605" s="17"/>
      <c r="J1605" s="17"/>
      <c r="K1605" s="17"/>
      <c r="L1605" s="17"/>
      <c r="M1605" s="17"/>
      <c r="N1605" s="17"/>
      <c r="O1605" s="17"/>
      <c r="P1605" s="17"/>
      <c r="Q1605" s="17"/>
      <c r="R1605" s="17"/>
      <c r="S1605" s="17"/>
    </row>
    <row r="1606" spans="1:19" x14ac:dyDescent="0.25">
      <c r="A1606" s="17"/>
      <c r="B1606" s="17"/>
      <c r="C1606" s="17"/>
      <c r="D1606" s="17"/>
      <c r="E1606" s="17"/>
      <c r="F1606" s="17"/>
      <c r="G1606" s="17"/>
      <c r="H1606" s="17"/>
      <c r="I1606" s="17"/>
      <c r="J1606" s="17"/>
      <c r="K1606" s="17"/>
      <c r="L1606" s="17"/>
      <c r="M1606" s="17"/>
      <c r="N1606" s="17"/>
      <c r="O1606" s="17"/>
      <c r="P1606" s="17"/>
      <c r="Q1606" s="17"/>
      <c r="R1606" s="17"/>
      <c r="S1606" s="17"/>
    </row>
    <row r="1607" spans="1:19" x14ac:dyDescent="0.25">
      <c r="A1607" s="17"/>
      <c r="B1607" s="17"/>
      <c r="C1607" s="17"/>
      <c r="D1607" s="17"/>
      <c r="E1607" s="17"/>
      <c r="F1607" s="17"/>
      <c r="G1607" s="17"/>
      <c r="H1607" s="17"/>
      <c r="I1607" s="17"/>
      <c r="J1607" s="17"/>
      <c r="K1607" s="17"/>
      <c r="L1607" s="17"/>
      <c r="M1607" s="17"/>
      <c r="N1607" s="17"/>
      <c r="O1607" s="17"/>
      <c r="P1607" s="17"/>
      <c r="Q1607" s="17"/>
      <c r="R1607" s="17"/>
      <c r="S1607" s="17"/>
    </row>
    <row r="1608" spans="1:19" x14ac:dyDescent="0.25">
      <c r="A1608" s="17"/>
      <c r="B1608" s="17"/>
      <c r="C1608" s="17"/>
      <c r="D1608" s="17"/>
      <c r="E1608" s="17"/>
      <c r="F1608" s="17"/>
      <c r="G1608" s="17"/>
      <c r="H1608" s="17"/>
      <c r="I1608" s="17"/>
      <c r="J1608" s="17"/>
      <c r="K1608" s="17"/>
      <c r="L1608" s="17"/>
      <c r="M1608" s="17"/>
      <c r="N1608" s="17"/>
      <c r="O1608" s="17"/>
      <c r="P1608" s="17"/>
      <c r="Q1608" s="17"/>
      <c r="R1608" s="17"/>
      <c r="S1608" s="17"/>
    </row>
    <row r="1609" spans="1:19" x14ac:dyDescent="0.25">
      <c r="A1609" s="17"/>
      <c r="B1609" s="17"/>
      <c r="C1609" s="17"/>
      <c r="D1609" s="17"/>
      <c r="E1609" s="17"/>
      <c r="F1609" s="17"/>
      <c r="G1609" s="17"/>
      <c r="H1609" s="17"/>
      <c r="I1609" s="17"/>
      <c r="J1609" s="17"/>
      <c r="K1609" s="17"/>
      <c r="L1609" s="17"/>
      <c r="M1609" s="17"/>
      <c r="N1609" s="17"/>
      <c r="O1609" s="17"/>
      <c r="P1609" s="17"/>
      <c r="Q1609" s="17"/>
      <c r="R1609" s="17"/>
      <c r="S1609" s="17"/>
    </row>
    <row r="1610" spans="1:19" x14ac:dyDescent="0.25">
      <c r="A1610" s="17"/>
      <c r="B1610" s="17"/>
      <c r="C1610" s="17"/>
      <c r="D1610" s="17"/>
      <c r="E1610" s="17"/>
      <c r="F1610" s="17"/>
      <c r="G1610" s="17"/>
      <c r="H1610" s="17"/>
      <c r="I1610" s="17"/>
      <c r="J1610" s="17"/>
      <c r="K1610" s="17"/>
      <c r="L1610" s="17"/>
      <c r="M1610" s="17"/>
      <c r="N1610" s="17"/>
      <c r="O1610" s="17"/>
      <c r="P1610" s="17"/>
      <c r="Q1610" s="17"/>
      <c r="R1610" s="17"/>
      <c r="S1610" s="17"/>
    </row>
    <row r="1611" spans="1:19" x14ac:dyDescent="0.25">
      <c r="A1611" s="17"/>
      <c r="B1611" s="17"/>
      <c r="C1611" s="17"/>
      <c r="D1611" s="17"/>
      <c r="E1611" s="17"/>
      <c r="F1611" s="17"/>
      <c r="G1611" s="17"/>
      <c r="H1611" s="17"/>
      <c r="I1611" s="17"/>
      <c r="J1611" s="17"/>
      <c r="K1611" s="17"/>
      <c r="L1611" s="17"/>
      <c r="M1611" s="17"/>
      <c r="N1611" s="17"/>
      <c r="O1611" s="17"/>
      <c r="P1611" s="17"/>
      <c r="Q1611" s="17"/>
      <c r="R1611" s="17"/>
      <c r="S1611" s="17"/>
    </row>
    <row r="1612" spans="1:19" x14ac:dyDescent="0.25">
      <c r="A1612" s="17"/>
      <c r="B1612" s="17"/>
      <c r="C1612" s="17"/>
      <c r="D1612" s="17"/>
      <c r="E1612" s="17"/>
      <c r="F1612" s="17"/>
      <c r="G1612" s="17"/>
      <c r="H1612" s="17"/>
      <c r="I1612" s="17"/>
      <c r="J1612" s="17"/>
      <c r="K1612" s="17"/>
      <c r="L1612" s="17"/>
      <c r="M1612" s="17"/>
      <c r="N1612" s="17"/>
      <c r="O1612" s="17"/>
      <c r="P1612" s="17"/>
      <c r="Q1612" s="17"/>
      <c r="R1612" s="17"/>
      <c r="S1612" s="17"/>
    </row>
    <row r="1613" spans="1:19" x14ac:dyDescent="0.25">
      <c r="A1613" s="17"/>
      <c r="B1613" s="17"/>
      <c r="C1613" s="17"/>
      <c r="D1613" s="17"/>
      <c r="E1613" s="17"/>
      <c r="F1613" s="17"/>
      <c r="G1613" s="17"/>
      <c r="H1613" s="17"/>
      <c r="I1613" s="17"/>
      <c r="J1613" s="17"/>
      <c r="K1613" s="17"/>
      <c r="L1613" s="17"/>
      <c r="M1613" s="17"/>
      <c r="N1613" s="17"/>
      <c r="O1613" s="17"/>
      <c r="P1613" s="17"/>
      <c r="Q1613" s="17"/>
      <c r="R1613" s="17"/>
      <c r="S1613" s="17"/>
    </row>
    <row r="1614" spans="1:19" x14ac:dyDescent="0.25">
      <c r="A1614" s="17"/>
      <c r="B1614" s="17"/>
      <c r="C1614" s="17"/>
      <c r="D1614" s="17"/>
      <c r="E1614" s="17"/>
      <c r="F1614" s="17"/>
      <c r="G1614" s="17"/>
      <c r="H1614" s="17"/>
      <c r="I1614" s="17"/>
      <c r="J1614" s="17"/>
      <c r="K1614" s="17"/>
      <c r="L1614" s="17"/>
      <c r="M1614" s="17"/>
      <c r="N1614" s="17"/>
      <c r="O1614" s="17"/>
      <c r="P1614" s="17"/>
      <c r="Q1614" s="17"/>
      <c r="R1614" s="17"/>
      <c r="S1614" s="17"/>
    </row>
    <row r="1615" spans="1:19" x14ac:dyDescent="0.25">
      <c r="A1615" s="17"/>
      <c r="B1615" s="17"/>
      <c r="C1615" s="17"/>
      <c r="D1615" s="17"/>
      <c r="E1615" s="17"/>
      <c r="F1615" s="17"/>
      <c r="G1615" s="17"/>
      <c r="H1615" s="17"/>
      <c r="I1615" s="17"/>
      <c r="J1615" s="17"/>
      <c r="K1615" s="17"/>
      <c r="L1615" s="17"/>
      <c r="M1615" s="17"/>
      <c r="N1615" s="17"/>
      <c r="O1615" s="17"/>
      <c r="P1615" s="17"/>
      <c r="Q1615" s="17"/>
      <c r="R1615" s="17"/>
      <c r="S1615" s="17"/>
    </row>
    <row r="1616" spans="1:19" x14ac:dyDescent="0.25">
      <c r="A1616" s="17"/>
      <c r="B1616" s="17"/>
      <c r="C1616" s="17"/>
      <c r="D1616" s="17"/>
      <c r="E1616" s="17"/>
      <c r="F1616" s="17"/>
      <c r="G1616" s="17"/>
      <c r="H1616" s="17"/>
      <c r="I1616" s="17"/>
      <c r="J1616" s="17"/>
      <c r="K1616" s="17"/>
      <c r="L1616" s="17"/>
      <c r="M1616" s="17"/>
      <c r="N1616" s="17"/>
      <c r="O1616" s="17"/>
      <c r="P1616" s="17"/>
      <c r="Q1616" s="17"/>
      <c r="R1616" s="17"/>
      <c r="S1616" s="17"/>
    </row>
    <row r="1617" spans="1:19" x14ac:dyDescent="0.25">
      <c r="A1617" s="17"/>
      <c r="B1617" s="17"/>
      <c r="C1617" s="17"/>
      <c r="D1617" s="17"/>
      <c r="E1617" s="17"/>
      <c r="F1617" s="17"/>
      <c r="G1617" s="17"/>
      <c r="H1617" s="17"/>
      <c r="I1617" s="17"/>
      <c r="J1617" s="17"/>
      <c r="K1617" s="17"/>
      <c r="L1617" s="17"/>
      <c r="M1617" s="17"/>
      <c r="N1617" s="17"/>
      <c r="O1617" s="17"/>
      <c r="P1617" s="17"/>
      <c r="Q1617" s="17"/>
      <c r="R1617" s="17"/>
      <c r="S1617" s="17"/>
    </row>
    <row r="1618" spans="1:19" x14ac:dyDescent="0.25">
      <c r="A1618" s="17"/>
      <c r="B1618" s="17"/>
      <c r="C1618" s="17"/>
      <c r="D1618" s="17"/>
      <c r="E1618" s="17"/>
      <c r="F1618" s="17"/>
      <c r="G1618" s="17"/>
      <c r="H1618" s="17"/>
      <c r="I1618" s="17"/>
      <c r="J1618" s="17"/>
      <c r="K1618" s="17"/>
      <c r="L1618" s="17"/>
      <c r="M1618" s="17"/>
      <c r="N1618" s="17"/>
      <c r="O1618" s="17"/>
      <c r="P1618" s="17"/>
      <c r="Q1618" s="17"/>
      <c r="R1618" s="17"/>
      <c r="S1618" s="17"/>
    </row>
    <row r="1619" spans="1:19" x14ac:dyDescent="0.25">
      <c r="A1619" s="17"/>
      <c r="B1619" s="17"/>
      <c r="C1619" s="17"/>
      <c r="D1619" s="17"/>
      <c r="E1619" s="17"/>
      <c r="F1619" s="17"/>
      <c r="G1619" s="17"/>
      <c r="H1619" s="17"/>
      <c r="I1619" s="17"/>
      <c r="J1619" s="17"/>
      <c r="K1619" s="17"/>
      <c r="L1619" s="17"/>
      <c r="M1619" s="17"/>
      <c r="N1619" s="17"/>
      <c r="O1619" s="17"/>
      <c r="P1619" s="17"/>
      <c r="Q1619" s="17"/>
      <c r="R1619" s="17"/>
      <c r="S1619" s="17"/>
    </row>
    <row r="1620" spans="1:19" x14ac:dyDescent="0.25">
      <c r="A1620" s="17"/>
      <c r="B1620" s="17"/>
      <c r="C1620" s="17"/>
      <c r="D1620" s="17"/>
      <c r="E1620" s="17"/>
      <c r="F1620" s="17"/>
      <c r="G1620" s="17"/>
      <c r="H1620" s="17"/>
      <c r="I1620" s="17"/>
      <c r="J1620" s="17"/>
      <c r="K1620" s="17"/>
      <c r="L1620" s="17"/>
      <c r="M1620" s="17"/>
      <c r="N1620" s="17"/>
      <c r="O1620" s="17"/>
      <c r="P1620" s="17"/>
      <c r="Q1620" s="17"/>
      <c r="R1620" s="17"/>
      <c r="S1620" s="17"/>
    </row>
    <row r="1621" spans="1:19" x14ac:dyDescent="0.25">
      <c r="A1621" s="17"/>
      <c r="B1621" s="17"/>
      <c r="C1621" s="17"/>
      <c r="D1621" s="17"/>
      <c r="E1621" s="17"/>
      <c r="F1621" s="17"/>
      <c r="G1621" s="17"/>
      <c r="H1621" s="17"/>
      <c r="I1621" s="17"/>
      <c r="J1621" s="17"/>
      <c r="K1621" s="17"/>
      <c r="L1621" s="17"/>
      <c r="M1621" s="17"/>
      <c r="N1621" s="17"/>
      <c r="O1621" s="17"/>
      <c r="P1621" s="17"/>
      <c r="Q1621" s="17"/>
      <c r="R1621" s="17"/>
      <c r="S1621" s="17"/>
    </row>
    <row r="1622" spans="1:19" x14ac:dyDescent="0.25">
      <c r="A1622" s="17"/>
      <c r="B1622" s="17"/>
      <c r="C1622" s="17"/>
      <c r="D1622" s="17"/>
      <c r="E1622" s="17"/>
      <c r="F1622" s="17"/>
      <c r="G1622" s="17"/>
      <c r="H1622" s="17"/>
      <c r="I1622" s="17"/>
      <c r="J1622" s="17"/>
      <c r="K1622" s="17"/>
      <c r="L1622" s="17"/>
      <c r="M1622" s="17"/>
      <c r="N1622" s="17"/>
      <c r="O1622" s="17"/>
      <c r="P1622" s="17"/>
      <c r="Q1622" s="17"/>
      <c r="R1622" s="17"/>
      <c r="S1622" s="17"/>
    </row>
    <row r="1623" spans="1:19" x14ac:dyDescent="0.25">
      <c r="A1623" s="17"/>
      <c r="B1623" s="17"/>
      <c r="C1623" s="17"/>
      <c r="D1623" s="17"/>
      <c r="E1623" s="17"/>
      <c r="F1623" s="17"/>
      <c r="G1623" s="17"/>
      <c r="H1623" s="17"/>
      <c r="I1623" s="17"/>
      <c r="J1623" s="17"/>
      <c r="K1623" s="17"/>
      <c r="L1623" s="17"/>
      <c r="M1623" s="17"/>
      <c r="N1623" s="17"/>
      <c r="O1623" s="17"/>
      <c r="P1623" s="17"/>
      <c r="Q1623" s="17"/>
      <c r="R1623" s="17"/>
      <c r="S1623" s="17"/>
    </row>
    <row r="1624" spans="1:19" x14ac:dyDescent="0.25">
      <c r="A1624" s="17"/>
      <c r="B1624" s="17"/>
      <c r="C1624" s="17"/>
      <c r="D1624" s="17"/>
      <c r="E1624" s="17"/>
      <c r="F1624" s="17"/>
      <c r="G1624" s="17"/>
      <c r="H1624" s="17"/>
      <c r="I1624" s="17"/>
      <c r="J1624" s="17"/>
      <c r="K1624" s="17"/>
      <c r="L1624" s="17"/>
      <c r="M1624" s="17"/>
      <c r="N1624" s="17"/>
      <c r="O1624" s="17"/>
      <c r="P1624" s="17"/>
      <c r="Q1624" s="17"/>
      <c r="R1624" s="17"/>
      <c r="S1624" s="17"/>
    </row>
    <row r="1625" spans="1:19" x14ac:dyDescent="0.25">
      <c r="A1625" s="17"/>
      <c r="B1625" s="17"/>
      <c r="C1625" s="17"/>
      <c r="D1625" s="17"/>
      <c r="E1625" s="17"/>
      <c r="F1625" s="17"/>
      <c r="G1625" s="17"/>
      <c r="H1625" s="17"/>
      <c r="I1625" s="17"/>
      <c r="J1625" s="17"/>
      <c r="K1625" s="17"/>
      <c r="L1625" s="17"/>
      <c r="M1625" s="17"/>
      <c r="N1625" s="17"/>
      <c r="O1625" s="17"/>
      <c r="P1625" s="17"/>
      <c r="Q1625" s="17"/>
      <c r="R1625" s="17"/>
      <c r="S1625" s="17"/>
    </row>
    <row r="1626" spans="1:19" x14ac:dyDescent="0.25">
      <c r="A1626" s="17"/>
      <c r="B1626" s="17"/>
      <c r="C1626" s="17"/>
      <c r="D1626" s="17"/>
      <c r="E1626" s="17"/>
      <c r="F1626" s="17"/>
      <c r="G1626" s="17"/>
      <c r="H1626" s="17"/>
      <c r="I1626" s="17"/>
      <c r="J1626" s="17"/>
      <c r="K1626" s="17"/>
      <c r="L1626" s="17"/>
      <c r="M1626" s="17"/>
      <c r="N1626" s="17"/>
      <c r="O1626" s="17"/>
      <c r="P1626" s="17"/>
      <c r="Q1626" s="17"/>
      <c r="R1626" s="17"/>
      <c r="S1626" s="17"/>
    </row>
    <row r="1627" spans="1:19" x14ac:dyDescent="0.25">
      <c r="A1627" s="17"/>
      <c r="B1627" s="17"/>
      <c r="C1627" s="17"/>
      <c r="D1627" s="17"/>
      <c r="E1627" s="17"/>
      <c r="F1627" s="17"/>
      <c r="G1627" s="17"/>
      <c r="H1627" s="17"/>
      <c r="I1627" s="17"/>
      <c r="J1627" s="17"/>
      <c r="K1627" s="17"/>
      <c r="L1627" s="17"/>
      <c r="M1627" s="17"/>
      <c r="N1627" s="17"/>
      <c r="O1627" s="17"/>
      <c r="P1627" s="17"/>
      <c r="Q1627" s="17"/>
      <c r="R1627" s="17"/>
      <c r="S1627" s="17"/>
    </row>
    <row r="1628" spans="1:19" x14ac:dyDescent="0.25">
      <c r="A1628" s="17"/>
      <c r="B1628" s="17"/>
      <c r="C1628" s="17"/>
      <c r="D1628" s="17"/>
      <c r="E1628" s="17"/>
      <c r="F1628" s="17"/>
      <c r="G1628" s="17"/>
      <c r="H1628" s="17"/>
      <c r="I1628" s="17"/>
      <c r="J1628" s="17"/>
      <c r="K1628" s="17"/>
      <c r="L1628" s="17"/>
      <c r="M1628" s="17"/>
      <c r="N1628" s="17"/>
      <c r="O1628" s="17"/>
      <c r="P1628" s="17"/>
      <c r="Q1628" s="17"/>
      <c r="R1628" s="17"/>
      <c r="S1628" s="17"/>
    </row>
    <row r="1629" spans="1:19" x14ac:dyDescent="0.25">
      <c r="A1629" s="17"/>
      <c r="B1629" s="17"/>
      <c r="C1629" s="17"/>
      <c r="D1629" s="17"/>
      <c r="E1629" s="17"/>
      <c r="F1629" s="17"/>
      <c r="G1629" s="17"/>
      <c r="H1629" s="17"/>
      <c r="I1629" s="17"/>
      <c r="J1629" s="17"/>
      <c r="K1629" s="17"/>
      <c r="L1629" s="17"/>
      <c r="M1629" s="17"/>
      <c r="N1629" s="17"/>
      <c r="O1629" s="17"/>
      <c r="P1629" s="17"/>
      <c r="Q1629" s="17"/>
      <c r="R1629" s="17"/>
      <c r="S1629" s="17"/>
    </row>
    <row r="1630" spans="1:19" x14ac:dyDescent="0.25">
      <c r="A1630" s="17"/>
      <c r="B1630" s="17"/>
      <c r="C1630" s="17"/>
      <c r="D1630" s="17"/>
      <c r="E1630" s="17"/>
      <c r="F1630" s="17"/>
      <c r="G1630" s="17"/>
      <c r="H1630" s="17"/>
      <c r="I1630" s="17"/>
      <c r="J1630" s="17"/>
      <c r="K1630" s="17"/>
      <c r="L1630" s="17"/>
      <c r="M1630" s="17"/>
      <c r="N1630" s="17"/>
      <c r="O1630" s="17"/>
      <c r="P1630" s="17"/>
      <c r="Q1630" s="17"/>
      <c r="R1630" s="17"/>
      <c r="S1630" s="17"/>
    </row>
    <row r="1631" spans="1:19" x14ac:dyDescent="0.25">
      <c r="A1631" s="17"/>
      <c r="B1631" s="17"/>
      <c r="C1631" s="17"/>
      <c r="D1631" s="17"/>
      <c r="E1631" s="17"/>
      <c r="F1631" s="17"/>
      <c r="G1631" s="17"/>
      <c r="H1631" s="17"/>
      <c r="I1631" s="17"/>
      <c r="J1631" s="17"/>
      <c r="K1631" s="17"/>
      <c r="L1631" s="17"/>
      <c r="M1631" s="17"/>
      <c r="N1631" s="17"/>
      <c r="O1631" s="17"/>
      <c r="P1631" s="17"/>
      <c r="Q1631" s="17"/>
      <c r="R1631" s="17"/>
      <c r="S1631" s="17"/>
    </row>
    <row r="1632" spans="1:19" x14ac:dyDescent="0.25">
      <c r="A1632" s="17"/>
      <c r="B1632" s="17"/>
      <c r="C1632" s="17"/>
      <c r="D1632" s="17"/>
      <c r="E1632" s="17"/>
      <c r="F1632" s="17"/>
      <c r="G1632" s="17"/>
      <c r="H1632" s="17"/>
      <c r="I1632" s="17"/>
      <c r="J1632" s="17"/>
      <c r="K1632" s="17"/>
      <c r="L1632" s="17"/>
      <c r="M1632" s="17"/>
      <c r="N1632" s="17"/>
      <c r="O1632" s="17"/>
      <c r="P1632" s="17"/>
      <c r="Q1632" s="17"/>
      <c r="R1632" s="17"/>
      <c r="S1632" s="17"/>
    </row>
    <row r="1633" spans="1:19" x14ac:dyDescent="0.25">
      <c r="A1633" s="17"/>
      <c r="B1633" s="17"/>
      <c r="C1633" s="17"/>
      <c r="D1633" s="17"/>
      <c r="E1633" s="17"/>
      <c r="F1633" s="17"/>
      <c r="G1633" s="17"/>
      <c r="H1633" s="17"/>
      <c r="I1633" s="17"/>
      <c r="J1633" s="17"/>
      <c r="K1633" s="17"/>
      <c r="L1633" s="17"/>
      <c r="M1633" s="17"/>
      <c r="N1633" s="17"/>
      <c r="O1633" s="17"/>
      <c r="P1633" s="17"/>
      <c r="Q1633" s="17"/>
      <c r="R1633" s="17"/>
      <c r="S1633" s="17"/>
    </row>
    <row r="1634" spans="1:19" x14ac:dyDescent="0.25">
      <c r="A1634" s="17"/>
      <c r="B1634" s="17"/>
      <c r="C1634" s="17"/>
      <c r="D1634" s="17"/>
      <c r="E1634" s="17"/>
      <c r="F1634" s="17"/>
      <c r="G1634" s="17"/>
      <c r="H1634" s="17"/>
      <c r="I1634" s="17"/>
      <c r="J1634" s="17"/>
      <c r="K1634" s="17"/>
      <c r="L1634" s="17"/>
      <c r="M1634" s="17"/>
      <c r="N1634" s="17"/>
      <c r="O1634" s="17"/>
      <c r="P1634" s="17"/>
      <c r="Q1634" s="17"/>
      <c r="R1634" s="17"/>
      <c r="S1634" s="17"/>
    </row>
    <row r="1635" spans="1:19" x14ac:dyDescent="0.25">
      <c r="A1635" s="17"/>
      <c r="B1635" s="17"/>
      <c r="C1635" s="17"/>
      <c r="D1635" s="17"/>
      <c r="E1635" s="17"/>
      <c r="F1635" s="17"/>
      <c r="G1635" s="17"/>
      <c r="H1635" s="17"/>
      <c r="I1635" s="17"/>
      <c r="J1635" s="17"/>
      <c r="K1635" s="17"/>
      <c r="L1635" s="17"/>
      <c r="M1635" s="17"/>
      <c r="N1635" s="17"/>
      <c r="O1635" s="17"/>
      <c r="P1635" s="17"/>
      <c r="Q1635" s="17"/>
      <c r="R1635" s="17"/>
      <c r="S1635" s="17"/>
    </row>
    <row r="1636" spans="1:19" x14ac:dyDescent="0.25">
      <c r="A1636" s="17"/>
      <c r="B1636" s="17"/>
      <c r="C1636" s="17"/>
      <c r="D1636" s="17"/>
      <c r="E1636" s="17"/>
      <c r="F1636" s="17"/>
      <c r="G1636" s="17"/>
      <c r="H1636" s="17"/>
      <c r="I1636" s="17"/>
      <c r="J1636" s="17"/>
      <c r="K1636" s="17"/>
      <c r="L1636" s="17"/>
      <c r="M1636" s="17"/>
      <c r="N1636" s="17"/>
      <c r="O1636" s="17"/>
      <c r="P1636" s="17"/>
      <c r="Q1636" s="17"/>
      <c r="R1636" s="17"/>
      <c r="S1636" s="17"/>
    </row>
    <row r="1637" spans="1:19" x14ac:dyDescent="0.25">
      <c r="A1637" s="17"/>
      <c r="B1637" s="17"/>
      <c r="C1637" s="17"/>
      <c r="D1637" s="17"/>
      <c r="E1637" s="17"/>
      <c r="F1637" s="17"/>
      <c r="G1637" s="17"/>
      <c r="H1637" s="17"/>
      <c r="I1637" s="17"/>
      <c r="J1637" s="17"/>
      <c r="K1637" s="17"/>
      <c r="L1637" s="17"/>
      <c r="M1637" s="17"/>
      <c r="N1637" s="17"/>
      <c r="O1637" s="17"/>
      <c r="P1637" s="17"/>
      <c r="Q1637" s="17"/>
      <c r="R1637" s="17"/>
      <c r="S1637" s="17"/>
    </row>
    <row r="1638" spans="1:19" x14ac:dyDescent="0.25">
      <c r="A1638" s="17"/>
      <c r="B1638" s="17"/>
      <c r="C1638" s="17"/>
      <c r="D1638" s="17"/>
      <c r="E1638" s="17"/>
      <c r="F1638" s="17"/>
      <c r="G1638" s="17"/>
      <c r="H1638" s="17"/>
      <c r="I1638" s="17"/>
      <c r="J1638" s="17"/>
      <c r="K1638" s="17"/>
      <c r="L1638" s="17"/>
      <c r="M1638" s="17"/>
      <c r="N1638" s="17"/>
      <c r="O1638" s="17"/>
      <c r="P1638" s="17"/>
      <c r="Q1638" s="17"/>
      <c r="R1638" s="17"/>
      <c r="S1638" s="17"/>
    </row>
    <row r="1639" spans="1:19" x14ac:dyDescent="0.25">
      <c r="A1639" s="17"/>
      <c r="B1639" s="17"/>
      <c r="C1639" s="17"/>
      <c r="D1639" s="17"/>
      <c r="E1639" s="17"/>
      <c r="F1639" s="17"/>
      <c r="G1639" s="17"/>
      <c r="H1639" s="17"/>
      <c r="I1639" s="17"/>
      <c r="J1639" s="17"/>
      <c r="K1639" s="17"/>
      <c r="L1639" s="17"/>
      <c r="M1639" s="17"/>
      <c r="N1639" s="17"/>
      <c r="O1639" s="17"/>
      <c r="P1639" s="17"/>
      <c r="Q1639" s="17"/>
      <c r="R1639" s="17"/>
      <c r="S1639" s="17"/>
    </row>
    <row r="1640" spans="1:19" x14ac:dyDescent="0.25">
      <c r="A1640" s="17"/>
      <c r="B1640" s="17"/>
      <c r="C1640" s="17"/>
      <c r="D1640" s="17"/>
      <c r="E1640" s="17"/>
      <c r="F1640" s="17"/>
      <c r="G1640" s="17"/>
      <c r="H1640" s="17"/>
      <c r="I1640" s="17"/>
      <c r="J1640" s="17"/>
      <c r="K1640" s="17"/>
      <c r="L1640" s="17"/>
      <c r="M1640" s="17"/>
      <c r="N1640" s="17"/>
      <c r="O1640" s="17"/>
      <c r="P1640" s="17"/>
      <c r="Q1640" s="17"/>
      <c r="R1640" s="17"/>
      <c r="S1640" s="17"/>
    </row>
    <row r="1641" spans="1:19" x14ac:dyDescent="0.25">
      <c r="A1641" s="17"/>
      <c r="B1641" s="17"/>
      <c r="C1641" s="17"/>
      <c r="D1641" s="17"/>
      <c r="E1641" s="17"/>
      <c r="F1641" s="17"/>
      <c r="G1641" s="17"/>
      <c r="H1641" s="17"/>
      <c r="I1641" s="17"/>
      <c r="J1641" s="17"/>
      <c r="K1641" s="17"/>
      <c r="L1641" s="17"/>
      <c r="M1641" s="17"/>
      <c r="N1641" s="17"/>
      <c r="O1641" s="17"/>
      <c r="P1641" s="17"/>
      <c r="Q1641" s="17"/>
      <c r="R1641" s="17"/>
      <c r="S1641" s="17"/>
    </row>
    <row r="1642" spans="1:19" x14ac:dyDescent="0.25">
      <c r="A1642" s="17"/>
      <c r="B1642" s="17"/>
      <c r="C1642" s="17"/>
      <c r="D1642" s="17"/>
      <c r="E1642" s="17"/>
      <c r="F1642" s="17"/>
      <c r="G1642" s="17"/>
      <c r="H1642" s="17"/>
      <c r="I1642" s="17"/>
      <c r="J1642" s="17"/>
      <c r="K1642" s="17"/>
      <c r="L1642" s="17"/>
      <c r="M1642" s="17"/>
      <c r="N1642" s="17"/>
      <c r="O1642" s="17"/>
      <c r="P1642" s="17"/>
      <c r="Q1642" s="17"/>
      <c r="R1642" s="17"/>
      <c r="S1642" s="17"/>
    </row>
    <row r="1643" spans="1:19" x14ac:dyDescent="0.25">
      <c r="A1643" s="17"/>
      <c r="B1643" s="17"/>
      <c r="C1643" s="17"/>
      <c r="D1643" s="17"/>
      <c r="E1643" s="17"/>
      <c r="F1643" s="17"/>
      <c r="G1643" s="17"/>
      <c r="H1643" s="17"/>
      <c r="I1643" s="17"/>
      <c r="J1643" s="17"/>
      <c r="K1643" s="17"/>
      <c r="L1643" s="17"/>
      <c r="M1643" s="17"/>
      <c r="N1643" s="17"/>
      <c r="O1643" s="17"/>
      <c r="P1643" s="17"/>
      <c r="Q1643" s="17"/>
      <c r="R1643" s="17"/>
      <c r="S1643" s="17"/>
    </row>
    <row r="1644" spans="1:19" x14ac:dyDescent="0.25">
      <c r="A1644" s="17"/>
      <c r="B1644" s="17"/>
      <c r="C1644" s="17"/>
      <c r="D1644" s="17"/>
      <c r="E1644" s="17"/>
      <c r="F1644" s="17"/>
      <c r="G1644" s="17"/>
      <c r="H1644" s="17"/>
      <c r="I1644" s="17"/>
      <c r="J1644" s="17"/>
      <c r="K1644" s="17"/>
      <c r="L1644" s="17"/>
      <c r="M1644" s="17"/>
      <c r="N1644" s="17"/>
      <c r="O1644" s="17"/>
      <c r="P1644" s="17"/>
      <c r="Q1644" s="17"/>
      <c r="R1644" s="17"/>
      <c r="S1644" s="17"/>
    </row>
    <row r="1645" spans="1:19" x14ac:dyDescent="0.25">
      <c r="A1645" s="17"/>
      <c r="B1645" s="17"/>
      <c r="C1645" s="17"/>
      <c r="D1645" s="17"/>
      <c r="E1645" s="17"/>
      <c r="F1645" s="17"/>
      <c r="G1645" s="17"/>
      <c r="H1645" s="17"/>
      <c r="I1645" s="17"/>
      <c r="J1645" s="17"/>
      <c r="K1645" s="17"/>
      <c r="L1645" s="17"/>
      <c r="M1645" s="17"/>
      <c r="N1645" s="17"/>
      <c r="O1645" s="17"/>
      <c r="P1645" s="17"/>
      <c r="Q1645" s="17"/>
      <c r="R1645" s="17"/>
      <c r="S1645" s="17"/>
    </row>
    <row r="1646" spans="1:19" x14ac:dyDescent="0.25">
      <c r="A1646" s="17"/>
      <c r="B1646" s="17"/>
      <c r="C1646" s="17"/>
      <c r="D1646" s="17"/>
      <c r="E1646" s="17"/>
      <c r="F1646" s="17"/>
      <c r="G1646" s="17"/>
      <c r="H1646" s="17"/>
      <c r="I1646" s="17"/>
      <c r="J1646" s="17"/>
      <c r="K1646" s="17"/>
      <c r="L1646" s="17"/>
      <c r="M1646" s="17"/>
      <c r="N1646" s="17"/>
      <c r="O1646" s="17"/>
      <c r="P1646" s="17"/>
      <c r="Q1646" s="17"/>
      <c r="R1646" s="17"/>
      <c r="S1646" s="17"/>
    </row>
    <row r="1647" spans="1:19" x14ac:dyDescent="0.25">
      <c r="A1647" s="17"/>
      <c r="B1647" s="17"/>
      <c r="C1647" s="17"/>
      <c r="D1647" s="17"/>
      <c r="E1647" s="17"/>
      <c r="F1647" s="17"/>
      <c r="G1647" s="17"/>
      <c r="H1647" s="17"/>
      <c r="I1647" s="17"/>
      <c r="J1647" s="17"/>
      <c r="K1647" s="17"/>
      <c r="L1647" s="17"/>
      <c r="M1647" s="17"/>
      <c r="N1647" s="17"/>
      <c r="O1647" s="17"/>
      <c r="P1647" s="17"/>
      <c r="Q1647" s="17"/>
      <c r="R1647" s="17"/>
      <c r="S1647" s="17"/>
    </row>
    <row r="1648" spans="1:19" x14ac:dyDescent="0.25">
      <c r="A1648" s="17"/>
      <c r="B1648" s="17"/>
      <c r="C1648" s="17"/>
      <c r="D1648" s="17"/>
      <c r="E1648" s="17"/>
      <c r="F1648" s="17"/>
      <c r="G1648" s="17"/>
      <c r="H1648" s="17"/>
      <c r="I1648" s="17"/>
      <c r="J1648" s="17"/>
      <c r="K1648" s="17"/>
      <c r="L1648" s="17"/>
      <c r="M1648" s="17"/>
      <c r="N1648" s="17"/>
      <c r="O1648" s="17"/>
      <c r="P1648" s="17"/>
      <c r="Q1648" s="17"/>
      <c r="R1648" s="17"/>
      <c r="S1648" s="17"/>
    </row>
    <row r="1649" spans="1:19" x14ac:dyDescent="0.25">
      <c r="A1649" s="17"/>
      <c r="B1649" s="17"/>
      <c r="C1649" s="17"/>
      <c r="D1649" s="17"/>
      <c r="E1649" s="17"/>
      <c r="F1649" s="17"/>
      <c r="G1649" s="17"/>
      <c r="H1649" s="17"/>
      <c r="I1649" s="17"/>
      <c r="J1649" s="17"/>
      <c r="K1649" s="17"/>
      <c r="L1649" s="17"/>
      <c r="M1649" s="17"/>
      <c r="N1649" s="17"/>
      <c r="O1649" s="17"/>
      <c r="P1649" s="17"/>
      <c r="Q1649" s="17"/>
      <c r="R1649" s="17"/>
      <c r="S1649" s="17"/>
    </row>
    <row r="1650" spans="1:19" x14ac:dyDescent="0.25">
      <c r="A1650" s="17"/>
      <c r="B1650" s="17"/>
      <c r="C1650" s="17"/>
      <c r="D1650" s="17"/>
      <c r="E1650" s="17"/>
      <c r="F1650" s="17"/>
      <c r="G1650" s="17"/>
      <c r="H1650" s="17"/>
      <c r="I1650" s="17"/>
      <c r="J1650" s="17"/>
      <c r="K1650" s="17"/>
      <c r="L1650" s="17"/>
      <c r="M1650" s="17"/>
      <c r="N1650" s="17"/>
      <c r="O1650" s="17"/>
      <c r="P1650" s="17"/>
      <c r="Q1650" s="17"/>
      <c r="R1650" s="17"/>
      <c r="S1650" s="17"/>
    </row>
    <row r="1651" spans="1:19" x14ac:dyDescent="0.25">
      <c r="A1651" s="17"/>
      <c r="B1651" s="17"/>
      <c r="C1651" s="17"/>
      <c r="D1651" s="17"/>
      <c r="E1651" s="17"/>
      <c r="F1651" s="17"/>
      <c r="G1651" s="17"/>
      <c r="H1651" s="17"/>
      <c r="I1651" s="17"/>
      <c r="J1651" s="17"/>
      <c r="K1651" s="17"/>
      <c r="L1651" s="17"/>
      <c r="M1651" s="17"/>
      <c r="N1651" s="17"/>
      <c r="O1651" s="17"/>
      <c r="P1651" s="17"/>
      <c r="Q1651" s="17"/>
      <c r="R1651" s="17"/>
      <c r="S1651" s="17"/>
    </row>
    <row r="1652" spans="1:19" x14ac:dyDescent="0.25">
      <c r="A1652" s="17"/>
      <c r="B1652" s="17"/>
      <c r="C1652" s="17"/>
      <c r="D1652" s="17"/>
      <c r="E1652" s="17"/>
      <c r="F1652" s="17"/>
      <c r="G1652" s="17"/>
      <c r="H1652" s="17"/>
      <c r="I1652" s="17"/>
      <c r="J1652" s="17"/>
      <c r="K1652" s="17"/>
      <c r="L1652" s="17"/>
      <c r="M1652" s="17"/>
      <c r="N1652" s="17"/>
      <c r="O1652" s="17"/>
      <c r="P1652" s="17"/>
      <c r="Q1652" s="17"/>
      <c r="R1652" s="17"/>
      <c r="S1652" s="17"/>
    </row>
    <row r="1653" spans="1:19" x14ac:dyDescent="0.25">
      <c r="A1653" s="17"/>
      <c r="B1653" s="17"/>
      <c r="C1653" s="17"/>
      <c r="D1653" s="17"/>
      <c r="E1653" s="17"/>
      <c r="F1653" s="17"/>
      <c r="G1653" s="17"/>
      <c r="H1653" s="17"/>
      <c r="I1653" s="17"/>
      <c r="J1653" s="17"/>
      <c r="K1653" s="17"/>
      <c r="L1653" s="17"/>
      <c r="M1653" s="17"/>
      <c r="N1653" s="17"/>
      <c r="O1653" s="17"/>
      <c r="P1653" s="17"/>
      <c r="Q1653" s="17"/>
      <c r="R1653" s="17"/>
      <c r="S1653" s="17"/>
    </row>
    <row r="1654" spans="1:19" x14ac:dyDescent="0.25">
      <c r="A1654" s="17"/>
      <c r="B1654" s="17"/>
      <c r="C1654" s="17"/>
      <c r="D1654" s="17"/>
      <c r="E1654" s="17"/>
      <c r="F1654" s="17"/>
      <c r="G1654" s="17"/>
      <c r="H1654" s="17"/>
      <c r="I1654" s="17"/>
      <c r="J1654" s="17"/>
      <c r="K1654" s="17"/>
      <c r="L1654" s="17"/>
      <c r="M1654" s="17"/>
      <c r="N1654" s="17"/>
      <c r="O1654" s="17"/>
      <c r="P1654" s="17"/>
      <c r="Q1654" s="17"/>
      <c r="R1654" s="17"/>
      <c r="S1654" s="17"/>
    </row>
    <row r="1655" spans="1:19" x14ac:dyDescent="0.25">
      <c r="A1655" s="17"/>
      <c r="B1655" s="17"/>
      <c r="C1655" s="17"/>
      <c r="D1655" s="17"/>
      <c r="E1655" s="17"/>
      <c r="F1655" s="17"/>
      <c r="G1655" s="17"/>
      <c r="H1655" s="17"/>
      <c r="I1655" s="17"/>
      <c r="J1655" s="17"/>
      <c r="K1655" s="17"/>
      <c r="L1655" s="17"/>
      <c r="M1655" s="17"/>
      <c r="N1655" s="17"/>
      <c r="O1655" s="17"/>
      <c r="P1655" s="17"/>
      <c r="Q1655" s="17"/>
      <c r="R1655" s="17"/>
      <c r="S1655" s="17"/>
    </row>
    <row r="1656" spans="1:19" x14ac:dyDescent="0.25">
      <c r="A1656" s="17"/>
      <c r="B1656" s="17"/>
      <c r="C1656" s="17"/>
      <c r="D1656" s="17"/>
      <c r="E1656" s="17"/>
      <c r="F1656" s="17"/>
      <c r="G1656" s="17"/>
      <c r="H1656" s="17"/>
      <c r="I1656" s="17"/>
      <c r="J1656" s="17"/>
      <c r="K1656" s="17"/>
      <c r="L1656" s="17"/>
      <c r="M1656" s="17"/>
      <c r="N1656" s="17"/>
      <c r="O1656" s="17"/>
      <c r="P1656" s="17"/>
      <c r="Q1656" s="17"/>
      <c r="R1656" s="17"/>
      <c r="S1656" s="17"/>
    </row>
    <row r="1657" spans="1:19" x14ac:dyDescent="0.25">
      <c r="A1657" s="17"/>
      <c r="B1657" s="17"/>
      <c r="C1657" s="17"/>
      <c r="D1657" s="17"/>
      <c r="E1657" s="17"/>
      <c r="F1657" s="17"/>
      <c r="G1657" s="17"/>
      <c r="H1657" s="17"/>
      <c r="I1657" s="17"/>
      <c r="J1657" s="17"/>
      <c r="K1657" s="17"/>
      <c r="L1657" s="17"/>
      <c r="M1657" s="17"/>
      <c r="N1657" s="17"/>
      <c r="O1657" s="17"/>
      <c r="P1657" s="17"/>
      <c r="Q1657" s="17"/>
      <c r="R1657" s="17"/>
      <c r="S1657" s="17"/>
    </row>
    <row r="1658" spans="1:19" x14ac:dyDescent="0.25">
      <c r="A1658" s="17"/>
      <c r="B1658" s="17"/>
      <c r="C1658" s="17"/>
      <c r="D1658" s="17"/>
      <c r="E1658" s="17"/>
      <c r="F1658" s="17"/>
      <c r="G1658" s="17"/>
      <c r="H1658" s="17"/>
      <c r="I1658" s="17"/>
      <c r="J1658" s="17"/>
      <c r="K1658" s="17"/>
      <c r="L1658" s="17"/>
      <c r="M1658" s="17"/>
      <c r="N1658" s="17"/>
      <c r="O1658" s="17"/>
      <c r="P1658" s="17"/>
      <c r="Q1658" s="17"/>
      <c r="R1658" s="17"/>
      <c r="S1658" s="17"/>
    </row>
    <row r="1659" spans="1:19" x14ac:dyDescent="0.25">
      <c r="A1659" s="17"/>
      <c r="B1659" s="17"/>
      <c r="C1659" s="17"/>
      <c r="D1659" s="17"/>
      <c r="E1659" s="40"/>
      <c r="F1659" s="17"/>
      <c r="G1659" s="17"/>
      <c r="H1659" s="17"/>
      <c r="I1659" s="17"/>
      <c r="J1659" s="17"/>
      <c r="K1659" s="17"/>
      <c r="L1659" s="17"/>
      <c r="M1659" s="17"/>
      <c r="N1659" s="17"/>
      <c r="O1659" s="17"/>
      <c r="P1659" s="17"/>
      <c r="Q1659" s="17"/>
      <c r="R1659" s="17"/>
      <c r="S1659" s="17"/>
    </row>
    <row r="1660" spans="1:19" x14ac:dyDescent="0.25">
      <c r="A1660" s="17"/>
      <c r="B1660" s="17"/>
      <c r="C1660" s="17"/>
      <c r="D1660" s="17"/>
      <c r="E1660" s="17"/>
      <c r="F1660" s="17"/>
      <c r="G1660" s="17"/>
      <c r="H1660" s="17"/>
      <c r="I1660" s="17"/>
      <c r="J1660" s="17"/>
      <c r="K1660" s="17"/>
      <c r="L1660" s="17"/>
      <c r="M1660" s="17"/>
      <c r="N1660" s="17"/>
      <c r="O1660" s="17"/>
      <c r="P1660" s="17"/>
      <c r="Q1660" s="17"/>
      <c r="R1660" s="17"/>
      <c r="S1660" s="17"/>
    </row>
    <row r="1661" spans="1:19" x14ac:dyDescent="0.25">
      <c r="A1661" s="17"/>
      <c r="B1661" s="17"/>
      <c r="C1661" s="17"/>
      <c r="D1661" s="17"/>
      <c r="E1661" s="17"/>
      <c r="F1661" s="17"/>
      <c r="G1661" s="17"/>
      <c r="H1661" s="17"/>
      <c r="I1661" s="17"/>
      <c r="J1661" s="17"/>
      <c r="K1661" s="17"/>
      <c r="L1661" s="17"/>
      <c r="M1661" s="17"/>
      <c r="N1661" s="17"/>
      <c r="O1661" s="17"/>
      <c r="P1661" s="17"/>
      <c r="Q1661" s="17"/>
      <c r="R1661" s="17"/>
      <c r="S1661" s="17"/>
    </row>
    <row r="1662" spans="1:19" x14ac:dyDescent="0.25">
      <c r="A1662" s="17"/>
      <c r="B1662" s="17"/>
      <c r="C1662" s="17"/>
      <c r="D1662" s="17"/>
      <c r="E1662" s="17"/>
      <c r="F1662" s="17"/>
      <c r="G1662" s="17"/>
      <c r="H1662" s="17"/>
      <c r="I1662" s="17"/>
      <c r="J1662" s="17"/>
      <c r="K1662" s="17"/>
      <c r="L1662" s="17"/>
      <c r="M1662" s="17"/>
      <c r="N1662" s="17"/>
      <c r="O1662" s="17"/>
      <c r="P1662" s="17"/>
      <c r="Q1662" s="17"/>
      <c r="R1662" s="17"/>
      <c r="S1662" s="17"/>
    </row>
    <row r="1663" spans="1:19" x14ac:dyDescent="0.25">
      <c r="A1663" s="17"/>
      <c r="B1663" s="17"/>
      <c r="C1663" s="17"/>
      <c r="D1663" s="17"/>
      <c r="E1663" s="17"/>
      <c r="F1663" s="17"/>
      <c r="G1663" s="17"/>
      <c r="H1663" s="17"/>
      <c r="I1663" s="17"/>
      <c r="J1663" s="17"/>
      <c r="K1663" s="17"/>
      <c r="L1663" s="17"/>
      <c r="M1663" s="17"/>
      <c r="N1663" s="17"/>
      <c r="O1663" s="17"/>
      <c r="P1663" s="17"/>
      <c r="Q1663" s="17"/>
      <c r="R1663" s="17"/>
      <c r="S1663" s="17"/>
    </row>
    <row r="1664" spans="1:19" x14ac:dyDescent="0.25">
      <c r="A1664" s="17"/>
      <c r="B1664" s="17"/>
      <c r="C1664" s="17"/>
      <c r="D1664" s="17"/>
      <c r="E1664" s="17"/>
      <c r="F1664" s="17"/>
      <c r="G1664" s="17"/>
      <c r="H1664" s="17"/>
      <c r="I1664" s="17"/>
      <c r="J1664" s="17"/>
      <c r="K1664" s="17"/>
      <c r="L1664" s="17"/>
      <c r="M1664" s="17"/>
      <c r="N1664" s="17"/>
      <c r="O1664" s="17"/>
      <c r="P1664" s="17"/>
      <c r="Q1664" s="17"/>
      <c r="R1664" s="17"/>
      <c r="S1664" s="17"/>
    </row>
    <row r="1665" spans="1:19" x14ac:dyDescent="0.25">
      <c r="A1665" s="17"/>
      <c r="B1665" s="17"/>
      <c r="C1665" s="17"/>
      <c r="D1665" s="17"/>
      <c r="E1665" s="17"/>
      <c r="F1665" s="17"/>
      <c r="G1665" s="17"/>
      <c r="H1665" s="17"/>
      <c r="I1665" s="17"/>
      <c r="J1665" s="17"/>
      <c r="K1665" s="17"/>
      <c r="L1665" s="17"/>
      <c r="M1665" s="17"/>
      <c r="N1665" s="17"/>
      <c r="O1665" s="17"/>
      <c r="P1665" s="17"/>
      <c r="Q1665" s="17"/>
      <c r="R1665" s="17"/>
      <c r="S1665" s="17"/>
    </row>
    <row r="1666" spans="1:19" x14ac:dyDescent="0.25">
      <c r="A1666" s="17"/>
      <c r="B1666" s="17"/>
      <c r="C1666" s="17"/>
      <c r="D1666" s="17"/>
      <c r="E1666" s="17"/>
      <c r="F1666" s="17"/>
      <c r="G1666" s="17"/>
      <c r="H1666" s="17"/>
      <c r="I1666" s="17"/>
      <c r="J1666" s="17"/>
      <c r="K1666" s="17"/>
      <c r="L1666" s="17"/>
      <c r="M1666" s="17"/>
      <c r="N1666" s="17"/>
      <c r="O1666" s="17"/>
      <c r="P1666" s="17"/>
      <c r="Q1666" s="17"/>
      <c r="R1666" s="17"/>
      <c r="S1666" s="17"/>
    </row>
    <row r="1667" spans="1:19" x14ac:dyDescent="0.25">
      <c r="A1667" s="17"/>
      <c r="B1667" s="17"/>
      <c r="C1667" s="17"/>
      <c r="D1667" s="17"/>
      <c r="E1667" s="17"/>
      <c r="F1667" s="17"/>
      <c r="G1667" s="17"/>
      <c r="H1667" s="17"/>
      <c r="I1667" s="17"/>
      <c r="J1667" s="17"/>
      <c r="K1667" s="17"/>
      <c r="L1667" s="17"/>
      <c r="M1667" s="17"/>
      <c r="N1667" s="17"/>
      <c r="O1667" s="17"/>
      <c r="P1667" s="17"/>
      <c r="Q1667" s="17"/>
      <c r="R1667" s="17"/>
      <c r="S1667" s="17"/>
    </row>
    <row r="1668" spans="1:19" x14ac:dyDescent="0.25">
      <c r="A1668" s="17"/>
      <c r="B1668" s="17"/>
      <c r="C1668" s="17"/>
      <c r="D1668" s="17"/>
      <c r="E1668" s="17"/>
      <c r="F1668" s="17"/>
      <c r="G1668" s="17"/>
      <c r="H1668" s="17"/>
      <c r="I1668" s="17"/>
      <c r="J1668" s="17"/>
      <c r="K1668" s="17"/>
      <c r="L1668" s="17"/>
      <c r="M1668" s="17"/>
      <c r="N1668" s="17"/>
      <c r="O1668" s="17"/>
      <c r="P1668" s="17"/>
      <c r="Q1668" s="17"/>
      <c r="R1668" s="17"/>
      <c r="S1668" s="17"/>
    </row>
    <row r="1669" spans="1:19" x14ac:dyDescent="0.25">
      <c r="A1669" s="17"/>
      <c r="B1669" s="17"/>
      <c r="C1669" s="17"/>
      <c r="D1669" s="17"/>
      <c r="E1669" s="17"/>
      <c r="F1669" s="17"/>
      <c r="G1669" s="17"/>
      <c r="H1669" s="17"/>
      <c r="I1669" s="17"/>
      <c r="J1669" s="17"/>
      <c r="K1669" s="17"/>
      <c r="L1669" s="17"/>
      <c r="M1669" s="17"/>
      <c r="N1669" s="17"/>
      <c r="O1669" s="17"/>
      <c r="P1669" s="17"/>
      <c r="Q1669" s="17"/>
      <c r="R1669" s="17"/>
      <c r="S1669" s="17"/>
    </row>
    <row r="1670" spans="1:19" x14ac:dyDescent="0.25">
      <c r="A1670" s="17"/>
      <c r="B1670" s="17"/>
      <c r="C1670" s="17"/>
      <c r="D1670" s="17"/>
      <c r="E1670" s="17"/>
      <c r="F1670" s="17"/>
      <c r="G1670" s="17"/>
      <c r="H1670" s="17"/>
      <c r="I1670" s="17"/>
      <c r="J1670" s="17"/>
      <c r="K1670" s="17"/>
      <c r="L1670" s="17"/>
      <c r="M1670" s="17"/>
      <c r="N1670" s="17"/>
      <c r="O1670" s="17"/>
      <c r="P1670" s="17"/>
      <c r="Q1670" s="17"/>
      <c r="R1670" s="17"/>
      <c r="S1670" s="17"/>
    </row>
    <row r="1671" spans="1:19" x14ac:dyDescent="0.25">
      <c r="A1671" s="17"/>
      <c r="B1671" s="17"/>
      <c r="C1671" s="17"/>
      <c r="D1671" s="17"/>
      <c r="E1671" s="17"/>
      <c r="F1671" s="17"/>
      <c r="G1671" s="17"/>
      <c r="H1671" s="17"/>
      <c r="I1671" s="17"/>
      <c r="J1671" s="17"/>
      <c r="K1671" s="17"/>
      <c r="L1671" s="17"/>
      <c r="M1671" s="17"/>
      <c r="N1671" s="17"/>
      <c r="O1671" s="17"/>
      <c r="P1671" s="17"/>
      <c r="Q1671" s="17"/>
      <c r="R1671" s="17"/>
      <c r="S1671" s="17"/>
    </row>
    <row r="1672" spans="1:19" x14ac:dyDescent="0.25">
      <c r="A1672" s="17"/>
      <c r="B1672" s="17"/>
      <c r="C1672" s="17"/>
      <c r="D1672" s="17"/>
      <c r="E1672" s="17"/>
      <c r="F1672" s="17"/>
      <c r="G1672" s="17"/>
      <c r="H1672" s="17"/>
      <c r="I1672" s="17"/>
      <c r="J1672" s="17"/>
      <c r="K1672" s="17"/>
      <c r="L1672" s="17"/>
      <c r="M1672" s="17"/>
      <c r="N1672" s="17"/>
      <c r="O1672" s="17"/>
      <c r="P1672" s="17"/>
      <c r="Q1672" s="17"/>
      <c r="R1672" s="17"/>
      <c r="S1672" s="17"/>
    </row>
    <row r="1673" spans="1:19" x14ac:dyDescent="0.25">
      <c r="A1673" s="17"/>
      <c r="B1673" s="17"/>
      <c r="C1673" s="17"/>
      <c r="D1673" s="17"/>
      <c r="E1673" s="17"/>
      <c r="F1673" s="17"/>
      <c r="G1673" s="17"/>
      <c r="H1673" s="17"/>
      <c r="I1673" s="17"/>
      <c r="J1673" s="17"/>
      <c r="K1673" s="17"/>
      <c r="L1673" s="17"/>
      <c r="M1673" s="17"/>
      <c r="N1673" s="17"/>
      <c r="O1673" s="17"/>
      <c r="P1673" s="17"/>
      <c r="Q1673" s="17"/>
      <c r="R1673" s="17"/>
      <c r="S1673" s="17"/>
    </row>
    <row r="1674" spans="1:19" x14ac:dyDescent="0.25">
      <c r="A1674" s="17"/>
      <c r="B1674" s="17"/>
      <c r="C1674" s="17"/>
      <c r="D1674" s="17"/>
      <c r="E1674" s="17"/>
      <c r="F1674" s="17"/>
      <c r="G1674" s="17"/>
      <c r="H1674" s="17"/>
      <c r="I1674" s="17"/>
      <c r="J1674" s="17"/>
      <c r="K1674" s="17"/>
      <c r="L1674" s="17"/>
      <c r="M1674" s="17"/>
      <c r="N1674" s="17"/>
      <c r="O1674" s="17"/>
      <c r="P1674" s="17"/>
      <c r="Q1674" s="17"/>
      <c r="R1674" s="17"/>
      <c r="S1674" s="17"/>
    </row>
    <row r="1675" spans="1:19" x14ac:dyDescent="0.25">
      <c r="A1675" s="17"/>
      <c r="B1675" s="17"/>
      <c r="C1675" s="17"/>
      <c r="D1675" s="17"/>
      <c r="E1675" s="17"/>
      <c r="F1675" s="17"/>
      <c r="G1675" s="17"/>
      <c r="H1675" s="17"/>
      <c r="I1675" s="17"/>
      <c r="J1675" s="17"/>
      <c r="K1675" s="17"/>
      <c r="L1675" s="17"/>
      <c r="M1675" s="17"/>
      <c r="N1675" s="17"/>
      <c r="O1675" s="17"/>
      <c r="P1675" s="17"/>
      <c r="Q1675" s="17"/>
      <c r="R1675" s="17"/>
      <c r="S1675" s="17"/>
    </row>
    <row r="1676" spans="1:19" x14ac:dyDescent="0.25">
      <c r="A1676" s="17"/>
      <c r="B1676" s="17"/>
      <c r="C1676" s="17"/>
      <c r="D1676" s="17"/>
      <c r="E1676" s="17"/>
      <c r="F1676" s="17"/>
      <c r="G1676" s="17"/>
      <c r="H1676" s="17"/>
      <c r="I1676" s="17"/>
      <c r="J1676" s="17"/>
      <c r="K1676" s="17"/>
      <c r="L1676" s="17"/>
      <c r="M1676" s="17"/>
      <c r="N1676" s="17"/>
      <c r="O1676" s="17"/>
      <c r="P1676" s="17"/>
      <c r="Q1676" s="17"/>
      <c r="R1676" s="17"/>
      <c r="S1676" s="17"/>
    </row>
    <row r="1677" spans="1:19" x14ac:dyDescent="0.25">
      <c r="A1677" s="17"/>
      <c r="B1677" s="17"/>
      <c r="C1677" s="17"/>
      <c r="D1677" s="17"/>
      <c r="E1677" s="17"/>
      <c r="F1677" s="17"/>
      <c r="G1677" s="17"/>
      <c r="H1677" s="17"/>
      <c r="I1677" s="17"/>
      <c r="J1677" s="17"/>
      <c r="K1677" s="17"/>
      <c r="L1677" s="17"/>
      <c r="M1677" s="17"/>
      <c r="N1677" s="17"/>
      <c r="O1677" s="17"/>
      <c r="P1677" s="17"/>
      <c r="Q1677" s="17"/>
      <c r="R1677" s="17"/>
      <c r="S1677" s="17"/>
    </row>
    <row r="1678" spans="1:19" x14ac:dyDescent="0.25">
      <c r="A1678" s="17"/>
      <c r="B1678" s="17"/>
      <c r="C1678" s="17"/>
      <c r="D1678" s="17"/>
      <c r="E1678" s="17"/>
      <c r="F1678" s="17"/>
      <c r="G1678" s="17"/>
      <c r="H1678" s="17"/>
      <c r="I1678" s="17"/>
      <c r="J1678" s="17"/>
      <c r="K1678" s="17"/>
      <c r="L1678" s="17"/>
      <c r="M1678" s="17"/>
      <c r="N1678" s="17"/>
      <c r="O1678" s="17"/>
      <c r="P1678" s="17"/>
      <c r="Q1678" s="17"/>
      <c r="R1678" s="17"/>
      <c r="S1678" s="17"/>
    </row>
    <row r="1679" spans="1:19" x14ac:dyDescent="0.25">
      <c r="A1679" s="17"/>
      <c r="B1679" s="17"/>
      <c r="C1679" s="17"/>
      <c r="D1679" s="17"/>
      <c r="E1679" s="17"/>
      <c r="F1679" s="17"/>
      <c r="G1679" s="17"/>
      <c r="H1679" s="17"/>
      <c r="I1679" s="17"/>
      <c r="J1679" s="17"/>
      <c r="K1679" s="17"/>
      <c r="L1679" s="17"/>
      <c r="M1679" s="17"/>
      <c r="N1679" s="17"/>
      <c r="O1679" s="17"/>
      <c r="P1679" s="17"/>
      <c r="Q1679" s="17"/>
      <c r="R1679" s="17"/>
      <c r="S1679" s="17"/>
    </row>
    <row r="1680" spans="1:19" x14ac:dyDescent="0.25">
      <c r="A1680" s="17"/>
      <c r="B1680" s="17"/>
      <c r="C1680" s="17"/>
      <c r="D1680" s="17"/>
      <c r="E1680" s="17"/>
      <c r="F1680" s="17"/>
      <c r="G1680" s="17"/>
      <c r="H1680" s="17"/>
      <c r="I1680" s="17"/>
      <c r="J1680" s="17"/>
      <c r="K1680" s="17"/>
      <c r="L1680" s="17"/>
      <c r="M1680" s="17"/>
      <c r="N1680" s="17"/>
      <c r="O1680" s="17"/>
      <c r="P1680" s="17"/>
      <c r="Q1680" s="17"/>
      <c r="R1680" s="17"/>
      <c r="S1680" s="17"/>
    </row>
    <row r="1681" spans="1:19" x14ac:dyDescent="0.25">
      <c r="A1681" s="17"/>
      <c r="B1681" s="17"/>
      <c r="C1681" s="17"/>
      <c r="D1681" s="17"/>
      <c r="E1681" s="17"/>
      <c r="F1681" s="17"/>
      <c r="G1681" s="17"/>
      <c r="H1681" s="17"/>
      <c r="I1681" s="17"/>
      <c r="J1681" s="17"/>
      <c r="K1681" s="17"/>
      <c r="L1681" s="17"/>
      <c r="M1681" s="17"/>
      <c r="N1681" s="17"/>
      <c r="O1681" s="17"/>
      <c r="P1681" s="17"/>
      <c r="Q1681" s="17"/>
      <c r="R1681" s="17"/>
      <c r="S1681" s="17"/>
    </row>
    <row r="1682" spans="1:19" x14ac:dyDescent="0.25">
      <c r="A1682" s="17"/>
      <c r="B1682" s="17"/>
      <c r="C1682" s="17"/>
      <c r="D1682" s="17"/>
      <c r="E1682" s="17"/>
      <c r="F1682" s="17"/>
      <c r="G1682" s="17"/>
      <c r="H1682" s="17"/>
      <c r="I1682" s="17"/>
      <c r="J1682" s="17"/>
      <c r="K1682" s="17"/>
      <c r="L1682" s="17"/>
      <c r="M1682" s="17"/>
      <c r="N1682" s="17"/>
      <c r="O1682" s="17"/>
      <c r="P1682" s="17"/>
      <c r="Q1682" s="17"/>
      <c r="R1682" s="17"/>
      <c r="S1682" s="17"/>
    </row>
    <row r="1683" spans="1:19" x14ac:dyDescent="0.25">
      <c r="A1683" s="17"/>
      <c r="B1683" s="17"/>
      <c r="C1683" s="17"/>
      <c r="D1683" s="17"/>
      <c r="E1683" s="17"/>
      <c r="F1683" s="17"/>
      <c r="G1683" s="17"/>
      <c r="H1683" s="17"/>
      <c r="I1683" s="17"/>
      <c r="J1683" s="17"/>
      <c r="K1683" s="17"/>
      <c r="L1683" s="17"/>
      <c r="M1683" s="17"/>
      <c r="N1683" s="17"/>
      <c r="O1683" s="17"/>
      <c r="P1683" s="17"/>
      <c r="Q1683" s="17"/>
      <c r="R1683" s="17"/>
      <c r="S1683" s="17"/>
    </row>
    <row r="1684" spans="1:19" x14ac:dyDescent="0.25">
      <c r="A1684" s="17"/>
      <c r="B1684" s="17"/>
      <c r="C1684" s="17"/>
      <c r="D1684" s="17"/>
      <c r="E1684" s="17"/>
      <c r="F1684" s="17"/>
      <c r="G1684" s="17"/>
      <c r="H1684" s="17"/>
      <c r="I1684" s="17"/>
      <c r="J1684" s="17"/>
      <c r="K1684" s="17"/>
      <c r="L1684" s="17"/>
      <c r="M1684" s="17"/>
      <c r="N1684" s="17"/>
      <c r="O1684" s="17"/>
      <c r="P1684" s="17"/>
      <c r="Q1684" s="17"/>
      <c r="R1684" s="17"/>
      <c r="S1684" s="17"/>
    </row>
    <row r="1685" spans="1:19" x14ac:dyDescent="0.25">
      <c r="A1685" s="17"/>
      <c r="B1685" s="17"/>
      <c r="C1685" s="17"/>
      <c r="D1685" s="17"/>
      <c r="E1685" s="17"/>
      <c r="F1685" s="17"/>
      <c r="G1685" s="17"/>
      <c r="H1685" s="17"/>
      <c r="I1685" s="17"/>
      <c r="J1685" s="17"/>
      <c r="K1685" s="17"/>
      <c r="L1685" s="17"/>
      <c r="M1685" s="17"/>
      <c r="N1685" s="17"/>
      <c r="O1685" s="17"/>
      <c r="P1685" s="17"/>
      <c r="Q1685" s="17"/>
      <c r="R1685" s="17"/>
      <c r="S1685" s="17"/>
    </row>
    <row r="1686" spans="1:19" x14ac:dyDescent="0.25">
      <c r="A1686" s="17"/>
      <c r="B1686" s="17"/>
      <c r="C1686" s="17"/>
      <c r="D1686" s="17"/>
      <c r="E1686" s="17"/>
      <c r="F1686" s="17"/>
      <c r="G1686" s="17"/>
      <c r="H1686" s="17"/>
      <c r="I1686" s="17"/>
      <c r="J1686" s="17"/>
      <c r="K1686" s="17"/>
      <c r="L1686" s="17"/>
      <c r="M1686" s="17"/>
      <c r="N1686" s="17"/>
      <c r="O1686" s="17"/>
      <c r="P1686" s="17"/>
      <c r="Q1686" s="17"/>
      <c r="R1686" s="17"/>
      <c r="S1686" s="17"/>
    </row>
    <row r="1687" spans="1:19" x14ac:dyDescent="0.25">
      <c r="A1687" s="17"/>
      <c r="B1687" s="17"/>
      <c r="C1687" s="17"/>
      <c r="D1687" s="17"/>
      <c r="E1687" s="17"/>
      <c r="F1687" s="17"/>
      <c r="G1687" s="17"/>
      <c r="H1687" s="17"/>
      <c r="I1687" s="17"/>
      <c r="J1687" s="17"/>
      <c r="K1687" s="17"/>
      <c r="L1687" s="17"/>
      <c r="M1687" s="17"/>
      <c r="N1687" s="17"/>
      <c r="O1687" s="17"/>
      <c r="P1687" s="17"/>
      <c r="Q1687" s="17"/>
      <c r="R1687" s="17"/>
      <c r="S1687" s="17"/>
    </row>
    <row r="1688" spans="1:19" x14ac:dyDescent="0.25">
      <c r="A1688" s="17"/>
      <c r="B1688" s="17"/>
      <c r="C1688" s="17"/>
      <c r="D1688" s="17"/>
      <c r="E1688" s="17"/>
      <c r="F1688" s="17"/>
      <c r="G1688" s="17"/>
      <c r="H1688" s="17"/>
      <c r="I1688" s="17"/>
      <c r="J1688" s="17"/>
      <c r="K1688" s="17"/>
      <c r="L1688" s="17"/>
      <c r="M1688" s="17"/>
      <c r="N1688" s="17"/>
      <c r="O1688" s="17"/>
      <c r="P1688" s="17"/>
      <c r="Q1688" s="17"/>
      <c r="R1688" s="17"/>
      <c r="S1688" s="17"/>
    </row>
    <row r="1689" spans="1:19" x14ac:dyDescent="0.25">
      <c r="A1689" s="17"/>
      <c r="B1689" s="17"/>
      <c r="C1689" s="17"/>
      <c r="D1689" s="17"/>
      <c r="E1689" s="17"/>
      <c r="F1689" s="17"/>
      <c r="G1689" s="17"/>
      <c r="H1689" s="17"/>
      <c r="I1689" s="17"/>
      <c r="J1689" s="17"/>
      <c r="K1689" s="17"/>
      <c r="L1689" s="17"/>
      <c r="M1689" s="17"/>
      <c r="N1689" s="17"/>
      <c r="O1689" s="17"/>
      <c r="P1689" s="17"/>
      <c r="Q1689" s="17"/>
      <c r="R1689" s="17"/>
      <c r="S1689" s="17"/>
    </row>
    <row r="1690" spans="1:19" x14ac:dyDescent="0.25">
      <c r="A1690" s="17"/>
      <c r="B1690" s="17"/>
      <c r="C1690" s="17"/>
      <c r="D1690" s="17"/>
      <c r="E1690" s="17"/>
      <c r="F1690" s="17"/>
      <c r="G1690" s="17"/>
      <c r="H1690" s="17"/>
      <c r="I1690" s="17"/>
      <c r="J1690" s="17"/>
      <c r="K1690" s="17"/>
      <c r="L1690" s="17"/>
      <c r="M1690" s="17"/>
      <c r="N1690" s="17"/>
      <c r="O1690" s="17"/>
      <c r="P1690" s="17"/>
      <c r="Q1690" s="17"/>
      <c r="R1690" s="17"/>
      <c r="S1690" s="17"/>
    </row>
    <row r="1691" spans="1:19" x14ac:dyDescent="0.25">
      <c r="A1691" s="17"/>
      <c r="B1691" s="17"/>
      <c r="C1691" s="17"/>
      <c r="D1691" s="17"/>
      <c r="E1691" s="17"/>
      <c r="F1691" s="17"/>
      <c r="G1691" s="17"/>
      <c r="H1691" s="17"/>
      <c r="I1691" s="17"/>
      <c r="J1691" s="17"/>
      <c r="K1691" s="17"/>
      <c r="L1691" s="17"/>
      <c r="M1691" s="17"/>
      <c r="N1691" s="17"/>
      <c r="O1691" s="17"/>
      <c r="P1691" s="17"/>
      <c r="Q1691" s="17"/>
      <c r="R1691" s="17"/>
      <c r="S1691" s="17"/>
    </row>
    <row r="1692" spans="1:19" x14ac:dyDescent="0.25">
      <c r="A1692" s="17"/>
      <c r="B1692" s="17"/>
      <c r="C1692" s="17"/>
      <c r="D1692" s="17"/>
      <c r="E1692" s="17"/>
      <c r="F1692" s="17"/>
      <c r="G1692" s="17"/>
      <c r="H1692" s="17"/>
      <c r="I1692" s="17"/>
      <c r="J1692" s="17"/>
      <c r="K1692" s="17"/>
      <c r="L1692" s="17"/>
      <c r="M1692" s="17"/>
      <c r="N1692" s="17"/>
      <c r="O1692" s="17"/>
      <c r="P1692" s="17"/>
      <c r="Q1692" s="17"/>
      <c r="R1692" s="17"/>
      <c r="S1692" s="17"/>
    </row>
    <row r="1693" spans="1:19" x14ac:dyDescent="0.25">
      <c r="A1693" s="17"/>
      <c r="B1693" s="17"/>
      <c r="C1693" s="17"/>
      <c r="D1693" s="17"/>
      <c r="E1693" s="17"/>
      <c r="F1693" s="17"/>
      <c r="G1693" s="17"/>
      <c r="H1693" s="17"/>
      <c r="I1693" s="17"/>
      <c r="J1693" s="17"/>
      <c r="K1693" s="17"/>
      <c r="L1693" s="17"/>
      <c r="M1693" s="17"/>
      <c r="N1693" s="17"/>
      <c r="O1693" s="17"/>
      <c r="P1693" s="17"/>
      <c r="Q1693" s="17"/>
      <c r="R1693" s="17"/>
      <c r="S1693" s="17"/>
    </row>
    <row r="1694" spans="1:19" x14ac:dyDescent="0.25">
      <c r="A1694" s="17"/>
      <c r="B1694" s="17"/>
      <c r="C1694" s="17"/>
      <c r="D1694" s="17"/>
      <c r="E1694" s="17"/>
      <c r="F1694" s="17"/>
      <c r="G1694" s="17"/>
      <c r="H1694" s="17"/>
      <c r="I1694" s="17"/>
      <c r="J1694" s="17"/>
      <c r="K1694" s="17"/>
      <c r="L1694" s="17"/>
      <c r="M1694" s="17"/>
      <c r="N1694" s="17"/>
      <c r="O1694" s="17"/>
      <c r="P1694" s="17"/>
      <c r="Q1694" s="17"/>
      <c r="R1694" s="17"/>
      <c r="S1694" s="17"/>
    </row>
    <row r="1695" spans="1:19" x14ac:dyDescent="0.25">
      <c r="A1695" s="17"/>
      <c r="B1695" s="17"/>
      <c r="C1695" s="17"/>
      <c r="D1695" s="17"/>
      <c r="E1695" s="17"/>
      <c r="F1695" s="17"/>
      <c r="G1695" s="17"/>
      <c r="H1695" s="17"/>
      <c r="I1695" s="17"/>
      <c r="J1695" s="17"/>
      <c r="K1695" s="17"/>
      <c r="L1695" s="17"/>
      <c r="M1695" s="17"/>
      <c r="N1695" s="17"/>
      <c r="O1695" s="17"/>
      <c r="P1695" s="17"/>
      <c r="Q1695" s="17"/>
      <c r="R1695" s="17"/>
      <c r="S1695" s="17"/>
    </row>
    <row r="1696" spans="1:19" x14ac:dyDescent="0.25">
      <c r="A1696" s="17"/>
      <c r="B1696" s="17"/>
      <c r="C1696" s="17"/>
      <c r="D1696" s="17"/>
      <c r="E1696" s="17"/>
      <c r="F1696" s="17"/>
      <c r="G1696" s="17"/>
      <c r="H1696" s="17"/>
      <c r="I1696" s="17"/>
      <c r="J1696" s="17"/>
      <c r="K1696" s="17"/>
      <c r="L1696" s="17"/>
      <c r="M1696" s="17"/>
      <c r="N1696" s="17"/>
      <c r="O1696" s="17"/>
      <c r="P1696" s="17"/>
      <c r="Q1696" s="17"/>
      <c r="R1696" s="17"/>
      <c r="S1696" s="17"/>
    </row>
    <row r="1697" spans="1:19" x14ac:dyDescent="0.25">
      <c r="A1697" s="17"/>
      <c r="B1697" s="17"/>
      <c r="C1697" s="17"/>
      <c r="D1697" s="17"/>
      <c r="E1697" s="17"/>
      <c r="F1697" s="17"/>
      <c r="G1697" s="17"/>
      <c r="H1697" s="17"/>
      <c r="I1697" s="17"/>
      <c r="J1697" s="17"/>
      <c r="K1697" s="17"/>
      <c r="L1697" s="17"/>
      <c r="M1697" s="17"/>
      <c r="N1697" s="17"/>
      <c r="O1697" s="17"/>
      <c r="P1697" s="17"/>
      <c r="Q1697" s="17"/>
      <c r="R1697" s="17"/>
      <c r="S1697" s="17"/>
    </row>
    <row r="1698" spans="1:19" x14ac:dyDescent="0.25">
      <c r="A1698" s="17"/>
      <c r="B1698" s="17"/>
      <c r="C1698" s="17"/>
      <c r="D1698" s="17"/>
      <c r="E1698" s="17"/>
      <c r="F1698" s="17"/>
      <c r="G1698" s="17"/>
      <c r="H1698" s="17"/>
      <c r="I1698" s="17"/>
      <c r="J1698" s="17"/>
      <c r="K1698" s="17"/>
      <c r="L1698" s="17"/>
      <c r="M1698" s="17"/>
      <c r="N1698" s="17"/>
      <c r="O1698" s="17"/>
      <c r="P1698" s="17"/>
      <c r="Q1698" s="17"/>
      <c r="R1698" s="17"/>
      <c r="S1698" s="17"/>
    </row>
    <row r="1699" spans="1:19" x14ac:dyDescent="0.25">
      <c r="A1699" s="17"/>
      <c r="B1699" s="17"/>
      <c r="C1699" s="17"/>
      <c r="D1699" s="17"/>
      <c r="E1699" s="17"/>
      <c r="F1699" s="17"/>
      <c r="G1699" s="17"/>
      <c r="H1699" s="17"/>
      <c r="I1699" s="17"/>
      <c r="J1699" s="17"/>
      <c r="K1699" s="17"/>
      <c r="L1699" s="17"/>
      <c r="M1699" s="17"/>
      <c r="N1699" s="17"/>
      <c r="O1699" s="17"/>
      <c r="P1699" s="17"/>
      <c r="Q1699" s="17"/>
      <c r="R1699" s="17"/>
      <c r="S1699" s="17"/>
    </row>
    <row r="1700" spans="1:19" x14ac:dyDescent="0.25">
      <c r="A1700" s="17"/>
      <c r="B1700" s="17"/>
      <c r="C1700" s="17"/>
      <c r="D1700" s="17"/>
      <c r="E1700" s="17"/>
      <c r="F1700" s="17"/>
      <c r="G1700" s="17"/>
      <c r="H1700" s="17"/>
      <c r="I1700" s="17"/>
      <c r="J1700" s="17"/>
      <c r="K1700" s="17"/>
      <c r="L1700" s="17"/>
      <c r="M1700" s="17"/>
      <c r="N1700" s="17"/>
      <c r="O1700" s="17"/>
      <c r="P1700" s="17"/>
      <c r="Q1700" s="17"/>
      <c r="R1700" s="17"/>
      <c r="S1700" s="17"/>
    </row>
    <row r="1701" spans="1:19" x14ac:dyDescent="0.25">
      <c r="A1701" s="17"/>
      <c r="B1701" s="17"/>
      <c r="C1701" s="17"/>
      <c r="D1701" s="17"/>
      <c r="E1701" s="17"/>
      <c r="F1701" s="17"/>
      <c r="G1701" s="17"/>
      <c r="H1701" s="17"/>
      <c r="I1701" s="17"/>
      <c r="J1701" s="17"/>
      <c r="K1701" s="17"/>
      <c r="L1701" s="17"/>
      <c r="M1701" s="17"/>
      <c r="N1701" s="17"/>
      <c r="O1701" s="17"/>
      <c r="P1701" s="17"/>
      <c r="Q1701" s="17"/>
      <c r="R1701" s="17"/>
      <c r="S1701" s="17"/>
    </row>
    <row r="1702" spans="1:19" x14ac:dyDescent="0.25">
      <c r="A1702" s="17"/>
      <c r="B1702" s="17"/>
      <c r="C1702" s="17"/>
      <c r="D1702" s="17"/>
      <c r="E1702" s="17"/>
      <c r="F1702" s="17"/>
      <c r="G1702" s="17"/>
      <c r="H1702" s="17"/>
      <c r="I1702" s="17"/>
      <c r="J1702" s="17"/>
      <c r="K1702" s="17"/>
      <c r="L1702" s="17"/>
      <c r="M1702" s="17"/>
      <c r="N1702" s="17"/>
      <c r="O1702" s="17"/>
      <c r="P1702" s="17"/>
      <c r="Q1702" s="17"/>
      <c r="R1702" s="17"/>
      <c r="S1702" s="17"/>
    </row>
    <row r="1703" spans="1:19" x14ac:dyDescent="0.25">
      <c r="A1703" s="17"/>
      <c r="B1703" s="17"/>
      <c r="C1703" s="17"/>
      <c r="D1703" s="17"/>
      <c r="E1703" s="17"/>
      <c r="F1703" s="17"/>
      <c r="G1703" s="17"/>
      <c r="H1703" s="17"/>
      <c r="I1703" s="17"/>
      <c r="J1703" s="17"/>
      <c r="K1703" s="17"/>
      <c r="L1703" s="17"/>
      <c r="M1703" s="17"/>
      <c r="N1703" s="17"/>
      <c r="O1703" s="17"/>
      <c r="P1703" s="17"/>
      <c r="Q1703" s="17"/>
      <c r="R1703" s="17"/>
      <c r="S1703" s="17"/>
    </row>
    <row r="1704" spans="1:19" x14ac:dyDescent="0.25">
      <c r="A1704" s="17"/>
      <c r="B1704" s="17"/>
      <c r="C1704" s="17"/>
      <c r="D1704" s="17"/>
      <c r="E1704" s="17"/>
      <c r="F1704" s="17"/>
      <c r="G1704" s="17"/>
      <c r="H1704" s="17"/>
      <c r="I1704" s="17"/>
      <c r="J1704" s="17"/>
      <c r="K1704" s="17"/>
      <c r="L1704" s="17"/>
      <c r="M1704" s="17"/>
      <c r="N1704" s="17"/>
      <c r="O1704" s="17"/>
      <c r="P1704" s="17"/>
      <c r="Q1704" s="17"/>
      <c r="R1704" s="17"/>
      <c r="S1704" s="17"/>
    </row>
    <row r="1705" spans="1:19" x14ac:dyDescent="0.25">
      <c r="A1705" s="17"/>
      <c r="B1705" s="17"/>
      <c r="C1705" s="17"/>
      <c r="D1705" s="17"/>
      <c r="E1705" s="17"/>
      <c r="F1705" s="17"/>
      <c r="G1705" s="17"/>
      <c r="H1705" s="17"/>
      <c r="I1705" s="17"/>
      <c r="J1705" s="17"/>
      <c r="K1705" s="17"/>
      <c r="L1705" s="17"/>
      <c r="M1705" s="17"/>
      <c r="N1705" s="17"/>
      <c r="O1705" s="17"/>
      <c r="P1705" s="17"/>
      <c r="Q1705" s="17"/>
      <c r="R1705" s="17"/>
      <c r="S1705" s="17"/>
    </row>
    <row r="1706" spans="1:19" x14ac:dyDescent="0.25">
      <c r="A1706" s="17"/>
      <c r="B1706" s="17"/>
      <c r="C1706" s="17"/>
      <c r="D1706" s="17"/>
      <c r="E1706" s="17"/>
      <c r="F1706" s="17"/>
      <c r="G1706" s="17"/>
      <c r="H1706" s="17"/>
      <c r="I1706" s="17"/>
      <c r="J1706" s="17"/>
      <c r="K1706" s="17"/>
      <c r="L1706" s="17"/>
      <c r="M1706" s="17"/>
      <c r="N1706" s="17"/>
      <c r="O1706" s="17"/>
      <c r="P1706" s="17"/>
      <c r="Q1706" s="17"/>
      <c r="R1706" s="17"/>
      <c r="S1706" s="17"/>
    </row>
    <row r="1707" spans="1:19" x14ac:dyDescent="0.25">
      <c r="A1707" s="17"/>
      <c r="B1707" s="17"/>
      <c r="C1707" s="17"/>
      <c r="D1707" s="17"/>
      <c r="E1707" s="17"/>
      <c r="F1707" s="17"/>
      <c r="G1707" s="17"/>
      <c r="H1707" s="17"/>
      <c r="I1707" s="17"/>
      <c r="J1707" s="17"/>
      <c r="K1707" s="17"/>
      <c r="L1707" s="17"/>
      <c r="M1707" s="17"/>
      <c r="N1707" s="17"/>
      <c r="O1707" s="17"/>
      <c r="P1707" s="17"/>
      <c r="Q1707" s="17"/>
      <c r="R1707" s="17"/>
      <c r="S1707" s="17"/>
    </row>
    <row r="1708" spans="1:19" x14ac:dyDescent="0.25">
      <c r="A1708" s="17"/>
      <c r="B1708" s="17"/>
      <c r="C1708" s="17"/>
      <c r="D1708" s="17"/>
      <c r="E1708" s="17"/>
      <c r="F1708" s="17"/>
      <c r="G1708" s="17"/>
      <c r="H1708" s="17"/>
      <c r="I1708" s="17"/>
      <c r="J1708" s="17"/>
      <c r="K1708" s="17"/>
      <c r="L1708" s="17"/>
      <c r="M1708" s="17"/>
      <c r="N1708" s="17"/>
      <c r="O1708" s="17"/>
      <c r="P1708" s="17"/>
      <c r="Q1708" s="17"/>
      <c r="R1708" s="17"/>
      <c r="S1708" s="17"/>
    </row>
    <row r="1709" spans="1:19" x14ac:dyDescent="0.25">
      <c r="A1709" s="17"/>
      <c r="B1709" s="17"/>
      <c r="C1709" s="17"/>
      <c r="D1709" s="17"/>
      <c r="E1709" s="17"/>
      <c r="F1709" s="17"/>
      <c r="G1709" s="17"/>
      <c r="H1709" s="17"/>
      <c r="I1709" s="17"/>
      <c r="J1709" s="17"/>
      <c r="K1709" s="17"/>
      <c r="L1709" s="17"/>
      <c r="M1709" s="17"/>
      <c r="N1709" s="17"/>
      <c r="O1709" s="17"/>
      <c r="P1709" s="17"/>
      <c r="Q1709" s="17"/>
      <c r="R1709" s="17"/>
      <c r="S1709" s="17"/>
    </row>
    <row r="1710" spans="1:19" x14ac:dyDescent="0.25">
      <c r="A1710" s="17"/>
      <c r="B1710" s="17"/>
      <c r="C1710" s="17"/>
      <c r="D1710" s="17"/>
      <c r="E1710" s="17"/>
      <c r="F1710" s="17"/>
      <c r="G1710" s="17"/>
      <c r="H1710" s="17"/>
      <c r="I1710" s="17"/>
      <c r="J1710" s="17"/>
      <c r="K1710" s="17"/>
      <c r="L1710" s="17"/>
      <c r="M1710" s="17"/>
      <c r="N1710" s="17"/>
      <c r="O1710" s="17"/>
      <c r="P1710" s="17"/>
      <c r="Q1710" s="17"/>
      <c r="R1710" s="17"/>
      <c r="S1710" s="17"/>
    </row>
    <row r="1711" spans="1:19" x14ac:dyDescent="0.25">
      <c r="A1711" s="17"/>
      <c r="B1711" s="17"/>
      <c r="C1711" s="17"/>
      <c r="D1711" s="17"/>
      <c r="E1711" s="17"/>
      <c r="F1711" s="17"/>
      <c r="G1711" s="17"/>
      <c r="H1711" s="17"/>
      <c r="I1711" s="17"/>
      <c r="J1711" s="17"/>
      <c r="K1711" s="17"/>
      <c r="L1711" s="17"/>
      <c r="M1711" s="17"/>
      <c r="N1711" s="17"/>
      <c r="O1711" s="17"/>
      <c r="P1711" s="17"/>
      <c r="Q1711" s="17"/>
      <c r="R1711" s="17"/>
      <c r="S1711" s="17"/>
    </row>
    <row r="1712" spans="1:19" x14ac:dyDescent="0.25">
      <c r="A1712" s="17"/>
      <c r="B1712" s="17"/>
      <c r="C1712" s="17"/>
      <c r="D1712" s="17"/>
      <c r="E1712" s="17"/>
      <c r="F1712" s="17"/>
      <c r="G1712" s="17"/>
      <c r="H1712" s="17"/>
      <c r="I1712" s="17"/>
      <c r="J1712" s="17"/>
      <c r="K1712" s="17"/>
      <c r="L1712" s="17"/>
      <c r="M1712" s="17"/>
      <c r="N1712" s="17"/>
      <c r="O1712" s="17"/>
      <c r="P1712" s="17"/>
      <c r="Q1712" s="17"/>
      <c r="R1712" s="17"/>
      <c r="S1712" s="17"/>
    </row>
    <row r="1713" spans="1:19" x14ac:dyDescent="0.25">
      <c r="A1713" s="17"/>
      <c r="B1713" s="17"/>
      <c r="C1713" s="17"/>
      <c r="D1713" s="17"/>
      <c r="E1713" s="17"/>
      <c r="F1713" s="17"/>
      <c r="G1713" s="17"/>
      <c r="H1713" s="17"/>
      <c r="I1713" s="17"/>
      <c r="J1713" s="17"/>
      <c r="K1713" s="17"/>
      <c r="L1713" s="17"/>
      <c r="M1713" s="17"/>
      <c r="N1713" s="17"/>
      <c r="O1713" s="17"/>
      <c r="P1713" s="17"/>
      <c r="Q1713" s="17"/>
      <c r="R1713" s="17"/>
      <c r="S1713" s="17"/>
    </row>
    <row r="1714" spans="1:19" x14ac:dyDescent="0.25">
      <c r="A1714" s="17"/>
      <c r="B1714" s="17"/>
      <c r="C1714" s="17"/>
      <c r="D1714" s="17"/>
      <c r="E1714" s="17"/>
      <c r="F1714" s="17"/>
      <c r="G1714" s="17"/>
      <c r="H1714" s="17"/>
      <c r="I1714" s="17"/>
      <c r="J1714" s="17"/>
      <c r="K1714" s="17"/>
      <c r="L1714" s="17"/>
      <c r="M1714" s="17"/>
      <c r="N1714" s="17"/>
      <c r="O1714" s="17"/>
      <c r="P1714" s="17"/>
      <c r="Q1714" s="17"/>
      <c r="R1714" s="17"/>
      <c r="S1714" s="17"/>
    </row>
    <row r="1715" spans="1:19" x14ac:dyDescent="0.25">
      <c r="A1715" s="17"/>
      <c r="B1715" s="17"/>
      <c r="C1715" s="17"/>
      <c r="D1715" s="17"/>
      <c r="E1715" s="17"/>
      <c r="F1715" s="17"/>
      <c r="G1715" s="17"/>
      <c r="H1715" s="17"/>
      <c r="I1715" s="17"/>
      <c r="J1715" s="17"/>
      <c r="K1715" s="17"/>
      <c r="L1715" s="17"/>
      <c r="M1715" s="17"/>
      <c r="N1715" s="17"/>
      <c r="O1715" s="17"/>
      <c r="P1715" s="17"/>
      <c r="Q1715" s="17"/>
      <c r="R1715" s="17"/>
      <c r="S1715" s="17"/>
    </row>
    <row r="1716" spans="1:19" x14ac:dyDescent="0.25">
      <c r="A1716" s="17"/>
      <c r="B1716" s="17"/>
      <c r="C1716" s="17"/>
      <c r="D1716" s="17"/>
      <c r="E1716" s="17"/>
      <c r="F1716" s="17"/>
      <c r="G1716" s="17"/>
      <c r="H1716" s="17"/>
      <c r="I1716" s="17"/>
      <c r="J1716" s="17"/>
      <c r="K1716" s="17"/>
      <c r="L1716" s="17"/>
      <c r="M1716" s="17"/>
      <c r="N1716" s="17"/>
      <c r="O1716" s="17"/>
      <c r="P1716" s="17"/>
      <c r="Q1716" s="17"/>
      <c r="R1716" s="17"/>
      <c r="S1716" s="17"/>
    </row>
    <row r="1717" spans="1:19" x14ac:dyDescent="0.25">
      <c r="A1717" s="17"/>
      <c r="B1717" s="17"/>
      <c r="C1717" s="17"/>
      <c r="D1717" s="17"/>
      <c r="E1717" s="17"/>
      <c r="F1717" s="17"/>
      <c r="G1717" s="17"/>
      <c r="H1717" s="17"/>
      <c r="I1717" s="17"/>
      <c r="J1717" s="17"/>
      <c r="K1717" s="17"/>
      <c r="L1717" s="17"/>
      <c r="M1717" s="17"/>
      <c r="N1717" s="17"/>
      <c r="O1717" s="17"/>
      <c r="P1717" s="17"/>
      <c r="Q1717" s="17"/>
      <c r="R1717" s="17"/>
      <c r="S1717" s="17"/>
    </row>
    <row r="1718" spans="1:19" x14ac:dyDescent="0.25">
      <c r="A1718" s="17"/>
      <c r="B1718" s="17"/>
      <c r="C1718" s="17"/>
      <c r="D1718" s="17"/>
      <c r="E1718" s="17"/>
      <c r="F1718" s="17"/>
      <c r="G1718" s="17"/>
      <c r="H1718" s="17"/>
      <c r="I1718" s="17"/>
      <c r="J1718" s="17"/>
      <c r="K1718" s="17"/>
      <c r="L1718" s="17"/>
      <c r="M1718" s="17"/>
      <c r="N1718" s="17"/>
      <c r="O1718" s="17"/>
      <c r="P1718" s="17"/>
      <c r="Q1718" s="17"/>
      <c r="R1718" s="17"/>
      <c r="S1718" s="17"/>
    </row>
    <row r="1719" spans="1:19" x14ac:dyDescent="0.25">
      <c r="A1719" s="17"/>
      <c r="B1719" s="17"/>
      <c r="C1719" s="17"/>
      <c r="D1719" s="17"/>
      <c r="E1719" s="17"/>
      <c r="F1719" s="17"/>
      <c r="G1719" s="17"/>
      <c r="H1719" s="17"/>
      <c r="I1719" s="17"/>
      <c r="J1719" s="17"/>
      <c r="K1719" s="17"/>
      <c r="L1719" s="17"/>
      <c r="M1719" s="17"/>
      <c r="N1719" s="17"/>
      <c r="O1719" s="17"/>
      <c r="P1719" s="17"/>
      <c r="Q1719" s="17"/>
      <c r="R1719" s="17"/>
      <c r="S1719" s="17"/>
    </row>
    <row r="1720" spans="1:19" x14ac:dyDescent="0.25">
      <c r="A1720" s="17"/>
      <c r="B1720" s="17"/>
      <c r="C1720" s="17"/>
      <c r="D1720" s="17"/>
      <c r="E1720" s="17"/>
      <c r="F1720" s="17"/>
      <c r="G1720" s="17"/>
      <c r="H1720" s="17"/>
      <c r="I1720" s="17"/>
      <c r="J1720" s="17"/>
      <c r="K1720" s="17"/>
      <c r="L1720" s="17"/>
      <c r="M1720" s="17"/>
      <c r="N1720" s="17"/>
      <c r="O1720" s="17"/>
      <c r="P1720" s="17"/>
      <c r="Q1720" s="17"/>
      <c r="R1720" s="17"/>
      <c r="S1720" s="17"/>
    </row>
    <row r="1721" spans="1:19" x14ac:dyDescent="0.25">
      <c r="A1721" s="17"/>
      <c r="B1721" s="17"/>
      <c r="C1721" s="17"/>
      <c r="D1721" s="17"/>
      <c r="E1721" s="17"/>
      <c r="F1721" s="17"/>
      <c r="G1721" s="17"/>
      <c r="H1721" s="17"/>
      <c r="I1721" s="17"/>
      <c r="J1721" s="17"/>
      <c r="K1721" s="17"/>
      <c r="L1721" s="17"/>
      <c r="M1721" s="17"/>
      <c r="N1721" s="17"/>
      <c r="O1721" s="17"/>
      <c r="P1721" s="17"/>
      <c r="Q1721" s="17"/>
      <c r="R1721" s="17"/>
      <c r="S1721" s="17"/>
    </row>
    <row r="1722" spans="1:19" x14ac:dyDescent="0.25">
      <c r="A1722" s="17"/>
      <c r="B1722" s="17"/>
      <c r="C1722" s="17"/>
      <c r="D1722" s="17"/>
      <c r="E1722" s="17"/>
      <c r="F1722" s="17"/>
      <c r="G1722" s="17"/>
      <c r="H1722" s="17"/>
      <c r="I1722" s="17"/>
      <c r="J1722" s="17"/>
      <c r="K1722" s="17"/>
      <c r="L1722" s="17"/>
      <c r="M1722" s="17"/>
      <c r="N1722" s="17"/>
      <c r="O1722" s="17"/>
      <c r="P1722" s="17"/>
      <c r="Q1722" s="17"/>
      <c r="R1722" s="17"/>
      <c r="S1722" s="17"/>
    </row>
    <row r="1723" spans="1:19" x14ac:dyDescent="0.25">
      <c r="A1723" s="17"/>
      <c r="B1723" s="17"/>
      <c r="C1723" s="17"/>
      <c r="D1723" s="17"/>
      <c r="E1723" s="17"/>
      <c r="F1723" s="17"/>
      <c r="G1723" s="17"/>
      <c r="H1723" s="17"/>
      <c r="I1723" s="17"/>
      <c r="J1723" s="17"/>
      <c r="K1723" s="17"/>
      <c r="L1723" s="17"/>
      <c r="M1723" s="17"/>
      <c r="N1723" s="17"/>
      <c r="O1723" s="17"/>
      <c r="P1723" s="17"/>
      <c r="Q1723" s="17"/>
      <c r="R1723" s="17"/>
      <c r="S1723" s="17"/>
    </row>
    <row r="1724" spans="1:19" x14ac:dyDescent="0.25">
      <c r="A1724" s="17"/>
      <c r="B1724" s="17"/>
      <c r="C1724" s="17"/>
      <c r="D1724" s="17"/>
      <c r="E1724" s="17"/>
      <c r="F1724" s="17"/>
      <c r="G1724" s="17"/>
      <c r="H1724" s="17"/>
      <c r="I1724" s="17"/>
      <c r="J1724" s="17"/>
      <c r="K1724" s="17"/>
      <c r="L1724" s="17"/>
      <c r="M1724" s="17"/>
      <c r="N1724" s="17"/>
      <c r="O1724" s="17"/>
      <c r="P1724" s="17"/>
      <c r="Q1724" s="17"/>
      <c r="R1724" s="17"/>
      <c r="S1724" s="17"/>
    </row>
    <row r="1725" spans="1:19" x14ac:dyDescent="0.25">
      <c r="A1725" s="17"/>
      <c r="B1725" s="17"/>
      <c r="C1725" s="17"/>
      <c r="D1725" s="17"/>
      <c r="E1725" s="17"/>
      <c r="F1725" s="17"/>
      <c r="G1725" s="17"/>
      <c r="H1725" s="17"/>
      <c r="I1725" s="17"/>
      <c r="J1725" s="17"/>
      <c r="K1725" s="17"/>
      <c r="L1725" s="17"/>
      <c r="M1725" s="17"/>
      <c r="N1725" s="17"/>
      <c r="O1725" s="17"/>
      <c r="P1725" s="17"/>
      <c r="Q1725" s="17"/>
      <c r="R1725" s="17"/>
      <c r="S1725" s="17"/>
    </row>
    <row r="1726" spans="1:19" x14ac:dyDescent="0.25">
      <c r="A1726" s="17"/>
      <c r="B1726" s="17"/>
      <c r="C1726" s="17"/>
      <c r="D1726" s="17"/>
      <c r="E1726" s="17"/>
      <c r="F1726" s="17"/>
      <c r="G1726" s="17"/>
      <c r="H1726" s="17"/>
      <c r="I1726" s="17"/>
      <c r="J1726" s="17"/>
      <c r="K1726" s="17"/>
      <c r="L1726" s="17"/>
      <c r="M1726" s="17"/>
      <c r="N1726" s="17"/>
      <c r="O1726" s="17"/>
      <c r="P1726" s="17"/>
      <c r="Q1726" s="17"/>
      <c r="R1726" s="17"/>
      <c r="S1726" s="17"/>
    </row>
    <row r="1727" spans="1:19" x14ac:dyDescent="0.25">
      <c r="A1727" s="17"/>
      <c r="B1727" s="17"/>
      <c r="C1727" s="17"/>
      <c r="D1727" s="17"/>
      <c r="E1727" s="17"/>
      <c r="F1727" s="17"/>
      <c r="G1727" s="17"/>
      <c r="H1727" s="17"/>
      <c r="I1727" s="17"/>
      <c r="J1727" s="17"/>
      <c r="K1727" s="17"/>
      <c r="L1727" s="17"/>
      <c r="M1727" s="17"/>
      <c r="N1727" s="17"/>
      <c r="O1727" s="17"/>
      <c r="P1727" s="17"/>
      <c r="Q1727" s="17"/>
      <c r="R1727" s="17"/>
      <c r="S1727" s="17"/>
    </row>
    <row r="1728" spans="1:19" x14ac:dyDescent="0.25">
      <c r="A1728" s="17"/>
      <c r="B1728" s="17"/>
      <c r="C1728" s="17"/>
      <c r="D1728" s="17"/>
      <c r="E1728" s="17"/>
      <c r="F1728" s="17"/>
      <c r="G1728" s="17"/>
      <c r="H1728" s="17"/>
      <c r="I1728" s="17"/>
      <c r="J1728" s="17"/>
      <c r="K1728" s="17"/>
      <c r="L1728" s="17"/>
      <c r="M1728" s="17"/>
      <c r="N1728" s="17"/>
      <c r="O1728" s="17"/>
      <c r="P1728" s="17"/>
      <c r="Q1728" s="17"/>
      <c r="R1728" s="17"/>
      <c r="S1728" s="17"/>
    </row>
    <row r="1729" spans="1:19" x14ac:dyDescent="0.25">
      <c r="A1729" s="17"/>
      <c r="B1729" s="17"/>
      <c r="C1729" s="17"/>
      <c r="D1729" s="17"/>
      <c r="E1729" s="17"/>
      <c r="F1729" s="17"/>
      <c r="G1729" s="17"/>
      <c r="H1729" s="17"/>
      <c r="I1729" s="17"/>
      <c r="J1729" s="17"/>
      <c r="K1729" s="17"/>
      <c r="L1729" s="17"/>
      <c r="M1729" s="17"/>
      <c r="N1729" s="17"/>
      <c r="O1729" s="17"/>
      <c r="P1729" s="17"/>
      <c r="Q1729" s="17"/>
      <c r="R1729" s="17"/>
      <c r="S1729" s="17"/>
    </row>
    <row r="1730" spans="1:19" x14ac:dyDescent="0.25">
      <c r="A1730" s="17"/>
      <c r="B1730" s="17"/>
      <c r="C1730" s="17"/>
      <c r="D1730" s="17"/>
      <c r="E1730" s="17"/>
      <c r="F1730" s="17"/>
      <c r="G1730" s="17"/>
      <c r="H1730" s="17"/>
      <c r="I1730" s="17"/>
      <c r="J1730" s="17"/>
      <c r="K1730" s="17"/>
      <c r="L1730" s="17"/>
      <c r="M1730" s="17"/>
      <c r="N1730" s="17"/>
      <c r="O1730" s="17"/>
      <c r="P1730" s="17"/>
      <c r="Q1730" s="17"/>
      <c r="R1730" s="17"/>
      <c r="S1730" s="17"/>
    </row>
    <row r="1731" spans="1:19" x14ac:dyDescent="0.25">
      <c r="A1731" s="17"/>
      <c r="B1731" s="17"/>
      <c r="C1731" s="17"/>
      <c r="D1731" s="17"/>
      <c r="E1731" s="17"/>
      <c r="F1731" s="17"/>
      <c r="G1731" s="17"/>
      <c r="H1731" s="17"/>
      <c r="I1731" s="17"/>
      <c r="J1731" s="17"/>
      <c r="K1731" s="17"/>
      <c r="L1731" s="17"/>
      <c r="M1731" s="17"/>
      <c r="N1731" s="17"/>
      <c r="O1731" s="17"/>
      <c r="P1731" s="17"/>
      <c r="Q1731" s="17"/>
      <c r="R1731" s="17"/>
      <c r="S1731" s="17"/>
    </row>
    <row r="1732" spans="1:19" x14ac:dyDescent="0.25">
      <c r="A1732" s="17"/>
      <c r="B1732" s="17"/>
      <c r="C1732" s="17"/>
      <c r="D1732" s="17"/>
      <c r="E1732" s="17"/>
      <c r="F1732" s="17"/>
      <c r="G1732" s="17"/>
      <c r="H1732" s="17"/>
      <c r="I1732" s="17"/>
      <c r="J1732" s="17"/>
      <c r="K1732" s="17"/>
      <c r="L1732" s="17"/>
      <c r="M1732" s="17"/>
      <c r="N1732" s="17"/>
      <c r="O1732" s="17"/>
      <c r="P1732" s="17"/>
      <c r="Q1732" s="17"/>
      <c r="R1732" s="17"/>
      <c r="S1732" s="17"/>
    </row>
    <row r="1733" spans="1:19" x14ac:dyDescent="0.25">
      <c r="A1733" s="17"/>
      <c r="B1733" s="17"/>
      <c r="C1733" s="17"/>
      <c r="D1733" s="17"/>
      <c r="E1733" s="17"/>
      <c r="F1733" s="17"/>
      <c r="G1733" s="17"/>
      <c r="H1733" s="17"/>
      <c r="I1733" s="17"/>
      <c r="J1733" s="17"/>
      <c r="K1733" s="17"/>
      <c r="L1733" s="17"/>
      <c r="M1733" s="17"/>
      <c r="N1733" s="17"/>
      <c r="O1733" s="17"/>
      <c r="P1733" s="17"/>
      <c r="Q1733" s="17"/>
      <c r="R1733" s="17"/>
      <c r="S1733" s="17"/>
    </row>
    <row r="1734" spans="1:19" x14ac:dyDescent="0.25">
      <c r="A1734" s="17"/>
      <c r="B1734" s="17"/>
      <c r="C1734" s="17"/>
      <c r="D1734" s="17"/>
      <c r="E1734" s="17"/>
      <c r="F1734" s="17"/>
      <c r="G1734" s="17"/>
      <c r="H1734" s="17"/>
      <c r="I1734" s="17"/>
      <c r="J1734" s="17"/>
      <c r="K1734" s="17"/>
      <c r="L1734" s="17"/>
      <c r="M1734" s="17"/>
      <c r="N1734" s="17"/>
      <c r="O1734" s="17"/>
      <c r="P1734" s="17"/>
      <c r="Q1734" s="17"/>
      <c r="R1734" s="17"/>
      <c r="S1734" s="17"/>
    </row>
    <row r="1735" spans="1:19" x14ac:dyDescent="0.25">
      <c r="A1735" s="17"/>
      <c r="B1735" s="17"/>
      <c r="C1735" s="17"/>
      <c r="D1735" s="17"/>
      <c r="E1735" s="17"/>
      <c r="F1735" s="17"/>
      <c r="G1735" s="17"/>
      <c r="H1735" s="17"/>
      <c r="I1735" s="17"/>
      <c r="J1735" s="17"/>
      <c r="K1735" s="17"/>
      <c r="L1735" s="17"/>
      <c r="M1735" s="17"/>
      <c r="N1735" s="17"/>
      <c r="O1735" s="17"/>
      <c r="P1735" s="17"/>
      <c r="Q1735" s="17"/>
      <c r="R1735" s="17"/>
      <c r="S1735" s="17"/>
    </row>
    <row r="1736" spans="1:19" x14ac:dyDescent="0.25">
      <c r="A1736" s="17"/>
      <c r="B1736" s="17"/>
      <c r="C1736" s="17"/>
      <c r="D1736" s="17"/>
      <c r="E1736" s="17"/>
      <c r="F1736" s="17"/>
      <c r="G1736" s="17"/>
      <c r="H1736" s="17"/>
      <c r="I1736" s="17"/>
      <c r="J1736" s="17"/>
      <c r="K1736" s="17"/>
      <c r="L1736" s="17"/>
      <c r="M1736" s="17"/>
      <c r="N1736" s="17"/>
      <c r="O1736" s="17"/>
      <c r="P1736" s="17"/>
      <c r="Q1736" s="17"/>
      <c r="R1736" s="17"/>
      <c r="S1736" s="17"/>
    </row>
    <row r="1737" spans="1:19" x14ac:dyDescent="0.25">
      <c r="A1737" s="17"/>
      <c r="B1737" s="17"/>
      <c r="C1737" s="17"/>
      <c r="D1737" s="17"/>
      <c r="E1737" s="17"/>
      <c r="F1737" s="17"/>
      <c r="G1737" s="17"/>
      <c r="H1737" s="17"/>
      <c r="I1737" s="17"/>
      <c r="J1737" s="17"/>
      <c r="K1737" s="17"/>
      <c r="L1737" s="17"/>
      <c r="M1737" s="17"/>
      <c r="N1737" s="17"/>
      <c r="O1737" s="17"/>
      <c r="P1737" s="17"/>
      <c r="Q1737" s="17"/>
      <c r="R1737" s="17"/>
      <c r="S1737" s="17"/>
    </row>
    <row r="1738" spans="1:19" x14ac:dyDescent="0.25">
      <c r="A1738" s="17"/>
      <c r="B1738" s="17"/>
      <c r="C1738" s="17"/>
      <c r="D1738" s="17"/>
      <c r="E1738" s="17"/>
      <c r="F1738" s="17"/>
      <c r="G1738" s="17"/>
      <c r="H1738" s="17"/>
      <c r="I1738" s="17"/>
      <c r="J1738" s="17"/>
      <c r="K1738" s="17"/>
      <c r="L1738" s="17"/>
      <c r="M1738" s="17"/>
      <c r="N1738" s="17"/>
      <c r="O1738" s="17"/>
      <c r="P1738" s="17"/>
      <c r="Q1738" s="17"/>
      <c r="R1738" s="17"/>
      <c r="S1738" s="17"/>
    </row>
    <row r="1739" spans="1:19" x14ac:dyDescent="0.25">
      <c r="A1739" s="17"/>
      <c r="B1739" s="17"/>
      <c r="C1739" s="17"/>
      <c r="D1739" s="17"/>
      <c r="E1739" s="17"/>
      <c r="F1739" s="17"/>
      <c r="G1739" s="17"/>
      <c r="H1739" s="17"/>
      <c r="I1739" s="17"/>
      <c r="J1739" s="17"/>
      <c r="K1739" s="17"/>
      <c r="L1739" s="17"/>
      <c r="M1739" s="17"/>
      <c r="N1739" s="17"/>
      <c r="O1739" s="17"/>
      <c r="P1739" s="17"/>
      <c r="Q1739" s="17"/>
      <c r="R1739" s="17"/>
      <c r="S1739" s="17"/>
    </row>
    <row r="1740" spans="1:19" x14ac:dyDescent="0.25">
      <c r="A1740" s="17"/>
      <c r="B1740" s="17"/>
      <c r="C1740" s="17"/>
      <c r="D1740" s="17"/>
      <c r="E1740" s="17"/>
      <c r="F1740" s="17"/>
      <c r="G1740" s="17"/>
      <c r="H1740" s="17"/>
      <c r="I1740" s="17"/>
      <c r="J1740" s="17"/>
      <c r="K1740" s="17"/>
      <c r="L1740" s="17"/>
      <c r="M1740" s="17"/>
      <c r="N1740" s="17"/>
      <c r="O1740" s="17"/>
      <c r="P1740" s="17"/>
      <c r="Q1740" s="17"/>
      <c r="R1740" s="17"/>
      <c r="S1740" s="17"/>
    </row>
    <row r="1741" spans="1:19" x14ac:dyDescent="0.25">
      <c r="A1741" s="17"/>
      <c r="B1741" s="17"/>
      <c r="C1741" s="17"/>
      <c r="D1741" s="17"/>
      <c r="E1741" s="17"/>
      <c r="F1741" s="17"/>
      <c r="G1741" s="17"/>
      <c r="H1741" s="17"/>
      <c r="I1741" s="17"/>
      <c r="J1741" s="17"/>
      <c r="K1741" s="17"/>
      <c r="L1741" s="17"/>
      <c r="M1741" s="17"/>
      <c r="N1741" s="17"/>
      <c r="O1741" s="17"/>
      <c r="P1741" s="17"/>
      <c r="Q1741" s="17"/>
      <c r="R1741" s="17"/>
      <c r="S1741" s="17"/>
    </row>
    <row r="1742" spans="1:19" x14ac:dyDescent="0.25">
      <c r="A1742" s="17"/>
      <c r="B1742" s="17"/>
      <c r="C1742" s="17"/>
      <c r="D1742" s="17"/>
      <c r="E1742" s="17"/>
      <c r="F1742" s="17"/>
      <c r="G1742" s="17"/>
      <c r="H1742" s="17"/>
      <c r="I1742" s="17"/>
      <c r="J1742" s="17"/>
      <c r="K1742" s="17"/>
      <c r="L1742" s="17"/>
      <c r="M1742" s="17"/>
      <c r="N1742" s="17"/>
      <c r="O1742" s="17"/>
      <c r="P1742" s="17"/>
      <c r="Q1742" s="17"/>
      <c r="R1742" s="17"/>
      <c r="S1742" s="17"/>
    </row>
    <row r="1743" spans="1:19" x14ac:dyDescent="0.25">
      <c r="A1743" s="17"/>
      <c r="B1743" s="17"/>
      <c r="C1743" s="17"/>
      <c r="D1743" s="17"/>
      <c r="E1743" s="17"/>
      <c r="F1743" s="17"/>
      <c r="G1743" s="17"/>
      <c r="H1743" s="17"/>
      <c r="I1743" s="17"/>
      <c r="J1743" s="17"/>
      <c r="K1743" s="17"/>
      <c r="L1743" s="17"/>
      <c r="M1743" s="17"/>
      <c r="N1743" s="17"/>
      <c r="O1743" s="17"/>
      <c r="P1743" s="17"/>
      <c r="Q1743" s="17"/>
      <c r="R1743" s="17"/>
      <c r="S1743" s="17"/>
    </row>
    <row r="1744" spans="1:19" x14ac:dyDescent="0.25">
      <c r="A1744" s="17"/>
      <c r="B1744" s="17"/>
      <c r="C1744" s="17"/>
      <c r="D1744" s="17"/>
      <c r="E1744" s="17"/>
      <c r="F1744" s="17"/>
      <c r="G1744" s="17"/>
      <c r="H1744" s="17"/>
      <c r="I1744" s="17"/>
      <c r="J1744" s="17"/>
      <c r="K1744" s="17"/>
      <c r="L1744" s="17"/>
      <c r="M1744" s="17"/>
      <c r="N1744" s="17"/>
      <c r="O1744" s="17"/>
      <c r="P1744" s="17"/>
      <c r="Q1744" s="17"/>
      <c r="R1744" s="17"/>
      <c r="S1744" s="17"/>
    </row>
    <row r="1745" spans="1:19" x14ac:dyDescent="0.25">
      <c r="A1745" s="17"/>
      <c r="B1745" s="17"/>
      <c r="C1745" s="17"/>
      <c r="D1745" s="17"/>
      <c r="E1745" s="17"/>
      <c r="F1745" s="17"/>
      <c r="G1745" s="17"/>
      <c r="H1745" s="17"/>
      <c r="I1745" s="17"/>
      <c r="J1745" s="17"/>
      <c r="K1745" s="17"/>
      <c r="L1745" s="17"/>
      <c r="M1745" s="17"/>
      <c r="N1745" s="17"/>
      <c r="O1745" s="17"/>
      <c r="P1745" s="17"/>
      <c r="Q1745" s="17"/>
      <c r="R1745" s="17"/>
      <c r="S1745" s="17"/>
    </row>
    <row r="1746" spans="1:19" x14ac:dyDescent="0.25">
      <c r="A1746" s="17"/>
      <c r="B1746" s="17"/>
      <c r="C1746" s="17"/>
      <c r="D1746" s="17"/>
      <c r="E1746" s="17"/>
      <c r="F1746" s="17"/>
      <c r="G1746" s="17"/>
      <c r="H1746" s="17"/>
      <c r="I1746" s="17"/>
      <c r="J1746" s="17"/>
      <c r="K1746" s="17"/>
      <c r="L1746" s="17"/>
      <c r="M1746" s="17"/>
      <c r="N1746" s="17"/>
      <c r="O1746" s="17"/>
      <c r="P1746" s="17"/>
      <c r="Q1746" s="17"/>
      <c r="R1746" s="17"/>
      <c r="S1746" s="17"/>
    </row>
    <row r="1747" spans="1:19" x14ac:dyDescent="0.25">
      <c r="A1747" s="17"/>
      <c r="B1747" s="17"/>
      <c r="C1747" s="17"/>
      <c r="D1747" s="17"/>
      <c r="E1747" s="17"/>
      <c r="F1747" s="17"/>
      <c r="G1747" s="17"/>
      <c r="H1747" s="17"/>
      <c r="I1747" s="17"/>
      <c r="J1747" s="17"/>
      <c r="K1747" s="17"/>
      <c r="L1747" s="17"/>
      <c r="M1747" s="17"/>
      <c r="N1747" s="17"/>
      <c r="O1747" s="17"/>
      <c r="P1747" s="17"/>
      <c r="Q1747" s="17"/>
      <c r="R1747" s="17"/>
      <c r="S1747" s="17"/>
    </row>
    <row r="1748" spans="1:19" x14ac:dyDescent="0.25">
      <c r="A1748" s="17"/>
      <c r="B1748" s="17"/>
      <c r="C1748" s="17"/>
      <c r="D1748" s="17"/>
      <c r="E1748" s="17"/>
      <c r="F1748" s="17"/>
      <c r="G1748" s="17"/>
      <c r="H1748" s="17"/>
      <c r="I1748" s="17"/>
      <c r="J1748" s="17"/>
      <c r="K1748" s="17"/>
      <c r="L1748" s="17"/>
      <c r="M1748" s="17"/>
      <c r="N1748" s="17"/>
      <c r="O1748" s="17"/>
      <c r="P1748" s="17"/>
      <c r="Q1748" s="17"/>
      <c r="R1748" s="17"/>
      <c r="S1748" s="17"/>
    </row>
    <row r="1749" spans="1:19" x14ac:dyDescent="0.25">
      <c r="A1749" s="17"/>
      <c r="B1749" s="17"/>
      <c r="C1749" s="17"/>
      <c r="D1749" s="17"/>
      <c r="E1749" s="17"/>
      <c r="F1749" s="17"/>
      <c r="G1749" s="17"/>
      <c r="H1749" s="17"/>
      <c r="I1749" s="17"/>
      <c r="J1749" s="17"/>
      <c r="K1749" s="17"/>
      <c r="L1749" s="17"/>
      <c r="M1749" s="17"/>
      <c r="N1749" s="17"/>
      <c r="O1749" s="17"/>
      <c r="P1749" s="17"/>
      <c r="Q1749" s="17"/>
      <c r="R1749" s="17"/>
      <c r="S1749" s="17"/>
    </row>
    <row r="1750" spans="1:19" x14ac:dyDescent="0.25">
      <c r="A1750" s="17"/>
      <c r="B1750" s="17"/>
      <c r="C1750" s="17"/>
      <c r="D1750" s="17"/>
      <c r="E1750" s="17"/>
      <c r="F1750" s="17"/>
      <c r="G1750" s="17"/>
      <c r="H1750" s="17"/>
      <c r="I1750" s="17"/>
      <c r="J1750" s="17"/>
      <c r="K1750" s="17"/>
      <c r="L1750" s="17"/>
      <c r="M1750" s="17"/>
      <c r="N1750" s="17"/>
      <c r="O1750" s="17"/>
      <c r="P1750" s="17"/>
      <c r="Q1750" s="17"/>
      <c r="R1750" s="17"/>
      <c r="S1750" s="17"/>
    </row>
    <row r="1751" spans="1:19" x14ac:dyDescent="0.25">
      <c r="A1751" s="17"/>
      <c r="B1751" s="17"/>
      <c r="C1751" s="17"/>
      <c r="D1751" s="17"/>
      <c r="E1751" s="17"/>
      <c r="F1751" s="17"/>
      <c r="G1751" s="17"/>
      <c r="H1751" s="17"/>
      <c r="I1751" s="17"/>
      <c r="J1751" s="17"/>
      <c r="K1751" s="17"/>
      <c r="L1751" s="17"/>
      <c r="M1751" s="17"/>
      <c r="N1751" s="17"/>
      <c r="O1751" s="17"/>
      <c r="P1751" s="17"/>
      <c r="Q1751" s="17"/>
      <c r="R1751" s="17"/>
      <c r="S1751" s="17"/>
    </row>
    <row r="1752" spans="1:19" x14ac:dyDescent="0.25">
      <c r="A1752" s="17"/>
      <c r="B1752" s="17"/>
      <c r="C1752" s="17"/>
      <c r="D1752" s="17"/>
      <c r="E1752" s="17"/>
      <c r="F1752" s="17"/>
      <c r="G1752" s="17"/>
      <c r="H1752" s="17"/>
      <c r="I1752" s="17"/>
      <c r="J1752" s="17"/>
      <c r="K1752" s="17"/>
      <c r="L1752" s="17"/>
      <c r="M1752" s="17"/>
      <c r="N1752" s="17"/>
      <c r="O1752" s="17"/>
      <c r="P1752" s="17"/>
      <c r="Q1752" s="17"/>
      <c r="R1752" s="17"/>
      <c r="S1752" s="17"/>
    </row>
    <row r="1753" spans="1:19" x14ac:dyDescent="0.25">
      <c r="A1753" s="17"/>
      <c r="B1753" s="17"/>
      <c r="C1753" s="17"/>
      <c r="D1753" s="17"/>
      <c r="E1753" s="17"/>
      <c r="F1753" s="17"/>
      <c r="G1753" s="17"/>
      <c r="H1753" s="17"/>
      <c r="I1753" s="17"/>
      <c r="J1753" s="17"/>
      <c r="K1753" s="17"/>
      <c r="L1753" s="17"/>
      <c r="M1753" s="17"/>
      <c r="N1753" s="17"/>
      <c r="O1753" s="17"/>
      <c r="P1753" s="17"/>
      <c r="Q1753" s="17"/>
      <c r="R1753" s="17"/>
      <c r="S1753" s="17"/>
    </row>
    <row r="1754" spans="1:19" x14ac:dyDescent="0.25">
      <c r="A1754" s="17"/>
      <c r="B1754" s="17"/>
      <c r="C1754" s="17"/>
      <c r="D1754" s="17"/>
      <c r="E1754" s="17"/>
      <c r="F1754" s="17"/>
      <c r="G1754" s="17"/>
      <c r="H1754" s="17"/>
      <c r="I1754" s="17"/>
      <c r="J1754" s="17"/>
      <c r="K1754" s="17"/>
      <c r="L1754" s="17"/>
      <c r="M1754" s="17"/>
      <c r="N1754" s="17"/>
      <c r="O1754" s="17"/>
      <c r="P1754" s="17"/>
      <c r="Q1754" s="17"/>
      <c r="R1754" s="17"/>
      <c r="S1754" s="17"/>
    </row>
    <row r="1755" spans="1:19" x14ac:dyDescent="0.25">
      <c r="A1755" s="17"/>
      <c r="B1755" s="17"/>
      <c r="C1755" s="17"/>
      <c r="D1755" s="17"/>
      <c r="E1755" s="17"/>
      <c r="F1755" s="17"/>
      <c r="G1755" s="17"/>
      <c r="H1755" s="17"/>
      <c r="I1755" s="17"/>
      <c r="J1755" s="17"/>
      <c r="K1755" s="17"/>
      <c r="L1755" s="17"/>
      <c r="M1755" s="17"/>
      <c r="N1755" s="17"/>
      <c r="O1755" s="17"/>
      <c r="P1755" s="17"/>
      <c r="Q1755" s="17"/>
      <c r="R1755" s="17"/>
      <c r="S1755" s="17"/>
    </row>
    <row r="1756" spans="1:19" x14ac:dyDescent="0.25">
      <c r="A1756" s="17"/>
      <c r="B1756" s="17"/>
      <c r="C1756" s="17"/>
      <c r="D1756" s="17"/>
      <c r="E1756" s="17"/>
      <c r="F1756" s="17"/>
      <c r="G1756" s="17"/>
      <c r="H1756" s="17"/>
      <c r="I1756" s="17"/>
      <c r="J1756" s="17"/>
      <c r="K1756" s="17"/>
      <c r="L1756" s="17"/>
      <c r="M1756" s="17"/>
      <c r="N1756" s="17"/>
      <c r="O1756" s="17"/>
      <c r="P1756" s="17"/>
      <c r="Q1756" s="17"/>
      <c r="R1756" s="17"/>
      <c r="S1756" s="17"/>
    </row>
    <row r="1757" spans="1:19" x14ac:dyDescent="0.25">
      <c r="A1757" s="17"/>
      <c r="B1757" s="17"/>
      <c r="C1757" s="17"/>
      <c r="D1757" s="17"/>
      <c r="E1757" s="17"/>
      <c r="F1757" s="17"/>
      <c r="G1757" s="17"/>
      <c r="H1757" s="17"/>
      <c r="I1757" s="17"/>
      <c r="J1757" s="17"/>
      <c r="K1757" s="17"/>
      <c r="L1757" s="17"/>
      <c r="M1757" s="17"/>
      <c r="N1757" s="17"/>
      <c r="O1757" s="17"/>
      <c r="P1757" s="17"/>
      <c r="Q1757" s="17"/>
      <c r="R1757" s="17"/>
      <c r="S1757" s="17"/>
    </row>
    <row r="1758" spans="1:19" x14ac:dyDescent="0.25">
      <c r="A1758" s="17"/>
      <c r="B1758" s="17"/>
      <c r="C1758" s="17"/>
      <c r="D1758" s="17"/>
      <c r="E1758" s="17"/>
      <c r="F1758" s="17"/>
      <c r="G1758" s="17"/>
      <c r="H1758" s="17"/>
      <c r="I1758" s="17"/>
      <c r="J1758" s="17"/>
      <c r="K1758" s="17"/>
      <c r="L1758" s="17"/>
      <c r="M1758" s="17"/>
      <c r="N1758" s="17"/>
      <c r="O1758" s="17"/>
      <c r="P1758" s="17"/>
      <c r="Q1758" s="17"/>
      <c r="R1758" s="17"/>
      <c r="S1758" s="17"/>
    </row>
    <row r="1759" spans="1:19" x14ac:dyDescent="0.25">
      <c r="A1759" s="17"/>
      <c r="B1759" s="17"/>
      <c r="C1759" s="17"/>
      <c r="D1759" s="17"/>
      <c r="E1759" s="17"/>
      <c r="F1759" s="17"/>
      <c r="G1759" s="17"/>
      <c r="H1759" s="17"/>
      <c r="I1759" s="17"/>
      <c r="J1759" s="17"/>
      <c r="K1759" s="17"/>
      <c r="L1759" s="17"/>
      <c r="M1759" s="17"/>
      <c r="N1759" s="17"/>
      <c r="O1759" s="17"/>
      <c r="P1759" s="17"/>
      <c r="Q1759" s="17"/>
      <c r="R1759" s="17"/>
      <c r="S1759" s="17"/>
    </row>
    <row r="1760" spans="1:19" x14ac:dyDescent="0.25">
      <c r="A1760" s="17"/>
      <c r="B1760" s="17"/>
      <c r="C1760" s="17"/>
      <c r="D1760" s="17"/>
      <c r="E1760" s="17"/>
      <c r="F1760" s="17"/>
      <c r="G1760" s="17"/>
      <c r="H1760" s="17"/>
      <c r="I1760" s="17"/>
      <c r="J1760" s="17"/>
      <c r="K1760" s="17"/>
      <c r="L1760" s="17"/>
      <c r="M1760" s="17"/>
      <c r="N1760" s="17"/>
      <c r="O1760" s="17"/>
      <c r="P1760" s="17"/>
      <c r="Q1760" s="17"/>
      <c r="R1760" s="17"/>
      <c r="S1760" s="17"/>
    </row>
    <row r="1761" spans="1:19" x14ac:dyDescent="0.25">
      <c r="A1761" s="17"/>
      <c r="B1761" s="17"/>
      <c r="C1761" s="17"/>
      <c r="D1761" s="17"/>
      <c r="E1761" s="17"/>
      <c r="F1761" s="17"/>
      <c r="G1761" s="17"/>
      <c r="H1761" s="17"/>
      <c r="I1761" s="17"/>
      <c r="J1761" s="17"/>
      <c r="K1761" s="17"/>
      <c r="L1761" s="17"/>
      <c r="M1761" s="17"/>
      <c r="N1761" s="17"/>
      <c r="O1761" s="17"/>
      <c r="P1761" s="17"/>
      <c r="Q1761" s="17"/>
      <c r="R1761" s="17"/>
      <c r="S1761" s="17"/>
    </row>
    <row r="1762" spans="1:19" x14ac:dyDescent="0.25">
      <c r="A1762" s="17"/>
      <c r="B1762" s="17"/>
      <c r="C1762" s="17"/>
      <c r="D1762" s="17"/>
      <c r="E1762" s="17"/>
      <c r="F1762" s="17"/>
      <c r="G1762" s="17"/>
      <c r="H1762" s="17"/>
      <c r="I1762" s="17"/>
      <c r="J1762" s="17"/>
      <c r="K1762" s="17"/>
      <c r="L1762" s="17"/>
      <c r="M1762" s="17"/>
      <c r="N1762" s="17"/>
      <c r="O1762" s="17"/>
      <c r="P1762" s="17"/>
      <c r="Q1762" s="17"/>
      <c r="R1762" s="17"/>
      <c r="S1762" s="17"/>
    </row>
    <row r="1763" spans="1:19" x14ac:dyDescent="0.25">
      <c r="A1763" s="17"/>
      <c r="B1763" s="17"/>
      <c r="C1763" s="17"/>
      <c r="D1763" s="17"/>
      <c r="E1763" s="17"/>
      <c r="F1763" s="17"/>
      <c r="G1763" s="17"/>
      <c r="H1763" s="17"/>
      <c r="I1763" s="17"/>
      <c r="J1763" s="17"/>
      <c r="K1763" s="17"/>
      <c r="L1763" s="17"/>
      <c r="M1763" s="17"/>
      <c r="N1763" s="17"/>
      <c r="O1763" s="17"/>
      <c r="P1763" s="17"/>
      <c r="Q1763" s="17"/>
      <c r="R1763" s="17"/>
      <c r="S1763" s="17"/>
    </row>
    <row r="1764" spans="1:19" x14ac:dyDescent="0.25">
      <c r="A1764" s="17"/>
      <c r="B1764" s="17"/>
      <c r="C1764" s="17"/>
      <c r="D1764" s="17"/>
      <c r="E1764" s="17"/>
      <c r="F1764" s="17"/>
      <c r="G1764" s="17"/>
      <c r="H1764" s="17"/>
      <c r="I1764" s="17"/>
      <c r="J1764" s="17"/>
      <c r="K1764" s="17"/>
      <c r="L1764" s="17"/>
      <c r="M1764" s="17"/>
      <c r="N1764" s="17"/>
      <c r="O1764" s="17"/>
      <c r="P1764" s="17"/>
      <c r="Q1764" s="17"/>
      <c r="R1764" s="17"/>
      <c r="S1764" s="17"/>
    </row>
    <row r="1765" spans="1:19" x14ac:dyDescent="0.25">
      <c r="A1765" s="17"/>
      <c r="B1765" s="17"/>
      <c r="C1765" s="17"/>
      <c r="D1765" s="17"/>
      <c r="E1765" s="17"/>
      <c r="F1765" s="17"/>
      <c r="G1765" s="17"/>
      <c r="H1765" s="17"/>
      <c r="I1765" s="17"/>
      <c r="J1765" s="17"/>
      <c r="K1765" s="17"/>
      <c r="L1765" s="17"/>
      <c r="M1765" s="17"/>
      <c r="N1765" s="17"/>
      <c r="O1765" s="17"/>
      <c r="P1765" s="17"/>
      <c r="Q1765" s="17"/>
      <c r="R1765" s="17"/>
      <c r="S1765" s="17"/>
    </row>
    <row r="1766" spans="1:19" x14ac:dyDescent="0.25">
      <c r="A1766" s="17"/>
      <c r="B1766" s="17"/>
      <c r="C1766" s="17"/>
      <c r="D1766" s="17"/>
      <c r="E1766" s="17"/>
      <c r="F1766" s="17"/>
      <c r="G1766" s="17"/>
      <c r="H1766" s="17"/>
      <c r="I1766" s="17"/>
      <c r="J1766" s="17"/>
      <c r="K1766" s="17"/>
      <c r="L1766" s="17"/>
      <c r="M1766" s="17"/>
      <c r="N1766" s="17"/>
      <c r="O1766" s="17"/>
      <c r="P1766" s="17"/>
      <c r="Q1766" s="17"/>
      <c r="R1766" s="17"/>
      <c r="S1766" s="17"/>
    </row>
    <row r="1767" spans="1:19" x14ac:dyDescent="0.25">
      <c r="A1767" s="17"/>
      <c r="B1767" s="17"/>
      <c r="C1767" s="17"/>
      <c r="D1767" s="17"/>
      <c r="E1767" s="17"/>
      <c r="F1767" s="17"/>
      <c r="G1767" s="17"/>
      <c r="H1767" s="17"/>
      <c r="I1767" s="17"/>
      <c r="J1767" s="17"/>
      <c r="K1767" s="17"/>
      <c r="L1767" s="17"/>
      <c r="M1767" s="17"/>
      <c r="N1767" s="17"/>
      <c r="O1767" s="17"/>
      <c r="P1767" s="17"/>
      <c r="Q1767" s="17"/>
      <c r="R1767" s="17"/>
      <c r="S1767" s="17"/>
    </row>
    <row r="1768" spans="1:19" x14ac:dyDescent="0.25">
      <c r="A1768" s="17"/>
      <c r="B1768" s="17"/>
      <c r="C1768" s="17"/>
      <c r="D1768" s="17"/>
      <c r="E1768" s="17"/>
      <c r="F1768" s="17"/>
      <c r="G1768" s="17"/>
      <c r="H1768" s="17"/>
      <c r="I1768" s="17"/>
      <c r="J1768" s="17"/>
      <c r="K1768" s="17"/>
      <c r="L1768" s="17"/>
      <c r="M1768" s="17"/>
      <c r="N1768" s="17"/>
      <c r="O1768" s="17"/>
      <c r="P1768" s="17"/>
      <c r="Q1768" s="17"/>
      <c r="R1768" s="17"/>
      <c r="S1768" s="17"/>
    </row>
    <row r="1769" spans="1:19" x14ac:dyDescent="0.25">
      <c r="A1769" s="17"/>
      <c r="B1769" s="17"/>
      <c r="C1769" s="17"/>
      <c r="D1769" s="17"/>
      <c r="E1769" s="17"/>
      <c r="F1769" s="17"/>
      <c r="G1769" s="17"/>
      <c r="H1769" s="17"/>
      <c r="I1769" s="17"/>
      <c r="J1769" s="17"/>
      <c r="K1769" s="17"/>
      <c r="L1769" s="17"/>
      <c r="M1769" s="17"/>
      <c r="N1769" s="17"/>
      <c r="O1769" s="17"/>
      <c r="P1769" s="17"/>
      <c r="Q1769" s="17"/>
      <c r="R1769" s="17"/>
      <c r="S1769" s="17"/>
    </row>
    <row r="1770" spans="1:19" x14ac:dyDescent="0.25">
      <c r="A1770" s="17"/>
      <c r="B1770" s="17"/>
      <c r="C1770" s="17"/>
      <c r="D1770" s="17"/>
      <c r="E1770" s="17"/>
      <c r="F1770" s="17"/>
      <c r="G1770" s="17"/>
      <c r="H1770" s="17"/>
      <c r="I1770" s="17"/>
      <c r="J1770" s="17"/>
      <c r="K1770" s="17"/>
      <c r="L1770" s="17"/>
      <c r="M1770" s="17"/>
      <c r="N1770" s="17"/>
      <c r="O1770" s="17"/>
      <c r="P1770" s="17"/>
      <c r="Q1770" s="17"/>
      <c r="R1770" s="17"/>
      <c r="S1770" s="17"/>
    </row>
    <row r="1771" spans="1:19" x14ac:dyDescent="0.25">
      <c r="A1771" s="17"/>
      <c r="B1771" s="17"/>
      <c r="C1771" s="17"/>
      <c r="D1771" s="17"/>
      <c r="E1771" s="17"/>
      <c r="F1771" s="17"/>
      <c r="G1771" s="17"/>
      <c r="H1771" s="17"/>
      <c r="I1771" s="17"/>
      <c r="J1771" s="17"/>
      <c r="K1771" s="17"/>
      <c r="L1771" s="17"/>
      <c r="M1771" s="17"/>
      <c r="N1771" s="17"/>
      <c r="O1771" s="17"/>
      <c r="P1771" s="17"/>
      <c r="Q1771" s="17"/>
      <c r="R1771" s="17"/>
      <c r="S1771" s="17"/>
    </row>
    <row r="1772" spans="1:19" x14ac:dyDescent="0.25">
      <c r="A1772" s="17"/>
      <c r="B1772" s="17"/>
      <c r="C1772" s="17"/>
      <c r="D1772" s="17"/>
      <c r="E1772" s="17"/>
      <c r="F1772" s="17"/>
      <c r="G1772" s="17"/>
      <c r="H1772" s="17"/>
      <c r="I1772" s="17"/>
      <c r="J1772" s="17"/>
      <c r="K1772" s="17"/>
      <c r="L1772" s="17"/>
      <c r="M1772" s="17"/>
      <c r="N1772" s="17"/>
      <c r="O1772" s="17"/>
      <c r="P1772" s="17"/>
      <c r="Q1772" s="17"/>
      <c r="R1772" s="17"/>
      <c r="S1772" s="17"/>
    </row>
    <row r="1773" spans="1:19" x14ac:dyDescent="0.25">
      <c r="A1773" s="17"/>
      <c r="B1773" s="17"/>
      <c r="C1773" s="17"/>
      <c r="D1773" s="17"/>
      <c r="E1773" s="17"/>
      <c r="F1773" s="17"/>
      <c r="G1773" s="17"/>
      <c r="H1773" s="17"/>
      <c r="I1773" s="17"/>
      <c r="J1773" s="17"/>
      <c r="K1773" s="17"/>
      <c r="L1773" s="17"/>
      <c r="M1773" s="17"/>
      <c r="N1773" s="17"/>
      <c r="O1773" s="17"/>
      <c r="P1773" s="17"/>
      <c r="Q1773" s="17"/>
      <c r="R1773" s="17"/>
      <c r="S1773" s="17"/>
    </row>
    <row r="1774" spans="1:19" x14ac:dyDescent="0.25">
      <c r="A1774" s="17"/>
      <c r="B1774" s="17"/>
      <c r="C1774" s="17"/>
      <c r="D1774" s="17"/>
      <c r="E1774" s="17"/>
      <c r="F1774" s="17"/>
      <c r="G1774" s="17"/>
      <c r="H1774" s="17"/>
      <c r="I1774" s="17"/>
      <c r="J1774" s="17"/>
      <c r="K1774" s="17"/>
      <c r="L1774" s="17"/>
      <c r="M1774" s="17"/>
      <c r="N1774" s="17"/>
      <c r="O1774" s="17"/>
      <c r="P1774" s="17"/>
      <c r="Q1774" s="17"/>
      <c r="R1774" s="17"/>
      <c r="S1774" s="17"/>
    </row>
    <row r="1775" spans="1:19" x14ac:dyDescent="0.25">
      <c r="A1775" s="17"/>
      <c r="B1775" s="17"/>
      <c r="C1775" s="17"/>
      <c r="D1775" s="17"/>
      <c r="E1775" s="17"/>
      <c r="F1775" s="17"/>
      <c r="G1775" s="17"/>
      <c r="H1775" s="17"/>
      <c r="I1775" s="17"/>
      <c r="J1775" s="17"/>
      <c r="K1775" s="17"/>
      <c r="L1775" s="17"/>
      <c r="M1775" s="17"/>
      <c r="N1775" s="17"/>
      <c r="O1775" s="17"/>
      <c r="P1775" s="17"/>
      <c r="Q1775" s="17"/>
      <c r="R1775" s="17"/>
      <c r="S1775" s="17"/>
    </row>
    <row r="1776" spans="1:19" x14ac:dyDescent="0.25">
      <c r="A1776" s="17"/>
      <c r="B1776" s="17"/>
      <c r="C1776" s="17"/>
      <c r="D1776" s="17"/>
      <c r="E1776" s="17"/>
      <c r="F1776" s="17"/>
      <c r="G1776" s="17"/>
      <c r="H1776" s="17"/>
      <c r="I1776" s="17"/>
      <c r="J1776" s="17"/>
      <c r="K1776" s="17"/>
      <c r="L1776" s="17"/>
      <c r="M1776" s="17"/>
      <c r="N1776" s="17"/>
      <c r="O1776" s="17"/>
      <c r="P1776" s="17"/>
      <c r="Q1776" s="17"/>
      <c r="R1776" s="17"/>
      <c r="S1776" s="17"/>
    </row>
    <row r="1777" spans="1:19" x14ac:dyDescent="0.25">
      <c r="A1777" s="17"/>
      <c r="B1777" s="17"/>
      <c r="C1777" s="17"/>
      <c r="D1777" s="17"/>
      <c r="E1777" s="17"/>
      <c r="F1777" s="17"/>
      <c r="G1777" s="17"/>
      <c r="H1777" s="17"/>
      <c r="I1777" s="17"/>
      <c r="J1777" s="17"/>
      <c r="K1777" s="17"/>
      <c r="L1777" s="17"/>
      <c r="M1777" s="17"/>
      <c r="N1777" s="17"/>
      <c r="O1777" s="17"/>
      <c r="P1777" s="17"/>
      <c r="Q1777" s="17"/>
      <c r="R1777" s="17"/>
      <c r="S1777" s="17"/>
    </row>
    <row r="1778" spans="1:19" x14ac:dyDescent="0.25">
      <c r="A1778" s="17"/>
      <c r="B1778" s="17"/>
      <c r="C1778" s="17"/>
      <c r="D1778" s="17"/>
      <c r="E1778" s="17"/>
      <c r="F1778" s="17"/>
      <c r="G1778" s="17"/>
      <c r="H1778" s="17"/>
      <c r="I1778" s="17"/>
      <c r="J1778" s="17"/>
      <c r="K1778" s="17"/>
      <c r="L1778" s="17"/>
      <c r="M1778" s="17"/>
      <c r="N1778" s="17"/>
      <c r="O1778" s="17"/>
      <c r="P1778" s="17"/>
      <c r="Q1778" s="17"/>
      <c r="R1778" s="17"/>
      <c r="S1778" s="17"/>
    </row>
    <row r="1779" spans="1:19" x14ac:dyDescent="0.25">
      <c r="A1779" s="17"/>
      <c r="B1779" s="17"/>
      <c r="C1779" s="17"/>
      <c r="D1779" s="17"/>
      <c r="E1779" s="17"/>
      <c r="F1779" s="17"/>
      <c r="G1779" s="17"/>
      <c r="H1779" s="17"/>
      <c r="I1779" s="17"/>
      <c r="J1779" s="17"/>
      <c r="K1779" s="17"/>
      <c r="L1779" s="17"/>
      <c r="M1779" s="17"/>
      <c r="N1779" s="17"/>
      <c r="O1779" s="17"/>
      <c r="P1779" s="17"/>
      <c r="Q1779" s="17"/>
      <c r="R1779" s="17"/>
      <c r="S1779" s="17"/>
    </row>
    <row r="1780" spans="1:19" x14ac:dyDescent="0.25">
      <c r="A1780" s="17"/>
      <c r="B1780" s="17"/>
      <c r="C1780" s="17"/>
      <c r="D1780" s="17"/>
      <c r="E1780" s="17"/>
      <c r="F1780" s="17"/>
      <c r="G1780" s="17"/>
      <c r="H1780" s="17"/>
      <c r="I1780" s="17"/>
      <c r="J1780" s="17"/>
      <c r="K1780" s="17"/>
      <c r="L1780" s="17"/>
      <c r="M1780" s="17"/>
      <c r="N1780" s="17"/>
      <c r="O1780" s="17"/>
      <c r="P1780" s="17"/>
      <c r="Q1780" s="17"/>
      <c r="R1780" s="17"/>
      <c r="S1780" s="17"/>
    </row>
    <row r="1781" spans="1:19" x14ac:dyDescent="0.25">
      <c r="A1781" s="17"/>
      <c r="B1781" s="17"/>
      <c r="C1781" s="17"/>
      <c r="D1781" s="17"/>
      <c r="E1781" s="17"/>
      <c r="F1781" s="17"/>
      <c r="G1781" s="17"/>
      <c r="H1781" s="17"/>
      <c r="I1781" s="17"/>
      <c r="J1781" s="17"/>
      <c r="K1781" s="17"/>
      <c r="L1781" s="17"/>
      <c r="M1781" s="17"/>
      <c r="N1781" s="17"/>
      <c r="O1781" s="17"/>
      <c r="P1781" s="17"/>
      <c r="Q1781" s="17"/>
      <c r="R1781" s="17"/>
      <c r="S1781" s="17"/>
    </row>
    <row r="1782" spans="1:19" x14ac:dyDescent="0.25">
      <c r="A1782" s="17"/>
      <c r="B1782" s="17"/>
      <c r="C1782" s="17"/>
      <c r="D1782" s="17"/>
      <c r="E1782" s="17"/>
      <c r="F1782" s="17"/>
      <c r="G1782" s="17"/>
      <c r="H1782" s="17"/>
      <c r="I1782" s="17"/>
      <c r="J1782" s="17"/>
      <c r="K1782" s="17"/>
      <c r="L1782" s="17"/>
      <c r="M1782" s="17"/>
      <c r="N1782" s="17"/>
      <c r="O1782" s="17"/>
      <c r="P1782" s="17"/>
      <c r="Q1782" s="17"/>
      <c r="R1782" s="17"/>
      <c r="S1782" s="17"/>
    </row>
    <row r="1783" spans="1:19" x14ac:dyDescent="0.25">
      <c r="A1783" s="17"/>
      <c r="B1783" s="17"/>
      <c r="C1783" s="17"/>
      <c r="D1783" s="17"/>
      <c r="E1783" s="17"/>
      <c r="F1783" s="17"/>
      <c r="G1783" s="17"/>
      <c r="H1783" s="17"/>
      <c r="I1783" s="17"/>
      <c r="J1783" s="17"/>
      <c r="K1783" s="17"/>
      <c r="L1783" s="17"/>
      <c r="M1783" s="17"/>
      <c r="N1783" s="17"/>
      <c r="O1783" s="17"/>
      <c r="P1783" s="17"/>
      <c r="Q1783" s="17"/>
      <c r="R1783" s="17"/>
      <c r="S1783" s="17"/>
    </row>
    <row r="1784" spans="1:19" x14ac:dyDescent="0.25">
      <c r="A1784" s="17"/>
      <c r="B1784" s="17"/>
      <c r="C1784" s="17"/>
      <c r="D1784" s="17"/>
      <c r="E1784" s="17"/>
      <c r="F1784" s="17"/>
      <c r="G1784" s="17"/>
      <c r="H1784" s="17"/>
      <c r="I1784" s="17"/>
      <c r="J1784" s="17"/>
      <c r="K1784" s="17"/>
      <c r="L1784" s="17"/>
      <c r="M1784" s="17"/>
      <c r="N1784" s="17"/>
      <c r="O1784" s="17"/>
      <c r="P1784" s="17"/>
      <c r="Q1784" s="17"/>
      <c r="R1784" s="17"/>
      <c r="S1784" s="17"/>
    </row>
    <row r="1785" spans="1:19" x14ac:dyDescent="0.25">
      <c r="A1785" s="17"/>
      <c r="B1785" s="17"/>
      <c r="C1785" s="17"/>
      <c r="D1785" s="17"/>
      <c r="E1785" s="17"/>
      <c r="F1785" s="17"/>
      <c r="G1785" s="17"/>
      <c r="H1785" s="17"/>
      <c r="I1785" s="17"/>
      <c r="J1785" s="17"/>
      <c r="K1785" s="17"/>
      <c r="L1785" s="17"/>
      <c r="M1785" s="17"/>
      <c r="N1785" s="17"/>
      <c r="O1785" s="17"/>
      <c r="P1785" s="17"/>
      <c r="Q1785" s="17"/>
      <c r="R1785" s="17"/>
      <c r="S1785" s="17"/>
    </row>
    <row r="1786" spans="1:19" x14ac:dyDescent="0.25">
      <c r="A1786" s="17"/>
      <c r="B1786" s="17"/>
      <c r="C1786" s="17"/>
      <c r="D1786" s="17"/>
      <c r="E1786" s="17"/>
      <c r="F1786" s="17"/>
      <c r="G1786" s="17"/>
      <c r="H1786" s="17"/>
      <c r="I1786" s="17"/>
      <c r="J1786" s="17"/>
      <c r="K1786" s="17"/>
      <c r="L1786" s="17"/>
      <c r="M1786" s="17"/>
      <c r="N1786" s="17"/>
      <c r="O1786" s="17"/>
      <c r="P1786" s="17"/>
      <c r="Q1786" s="17"/>
      <c r="R1786" s="17"/>
      <c r="S1786" s="17"/>
    </row>
    <row r="1787" spans="1:19" x14ac:dyDescent="0.25">
      <c r="A1787" s="17"/>
      <c r="B1787" s="17"/>
      <c r="C1787" s="17"/>
      <c r="D1787" s="17"/>
      <c r="E1787" s="17"/>
      <c r="F1787" s="17"/>
      <c r="G1787" s="17"/>
      <c r="H1787" s="17"/>
      <c r="I1787" s="17"/>
      <c r="J1787" s="17"/>
      <c r="K1787" s="17"/>
      <c r="L1787" s="17"/>
      <c r="M1787" s="17"/>
      <c r="N1787" s="17"/>
      <c r="O1787" s="17"/>
      <c r="P1787" s="17"/>
      <c r="Q1787" s="17"/>
      <c r="R1787" s="17"/>
      <c r="S1787" s="17"/>
    </row>
    <row r="1788" spans="1:19" x14ac:dyDescent="0.25">
      <c r="A1788" s="17"/>
      <c r="B1788" s="17"/>
      <c r="C1788" s="17"/>
      <c r="D1788" s="17"/>
      <c r="E1788" s="17"/>
      <c r="F1788" s="17"/>
      <c r="G1788" s="17"/>
      <c r="H1788" s="17"/>
      <c r="I1788" s="17"/>
      <c r="J1788" s="17"/>
      <c r="K1788" s="17"/>
      <c r="L1788" s="17"/>
      <c r="M1788" s="17"/>
      <c r="N1788" s="17"/>
      <c r="O1788" s="17"/>
      <c r="P1788" s="17"/>
      <c r="Q1788" s="17"/>
      <c r="R1788" s="17"/>
      <c r="S1788" s="17"/>
    </row>
    <row r="1789" spans="1:19" x14ac:dyDescent="0.25">
      <c r="A1789" s="17"/>
      <c r="B1789" s="17"/>
      <c r="C1789" s="17"/>
      <c r="D1789" s="17"/>
      <c r="E1789" s="17"/>
      <c r="F1789" s="17"/>
      <c r="G1789" s="17"/>
      <c r="H1789" s="17"/>
      <c r="I1789" s="17"/>
      <c r="J1789" s="17"/>
      <c r="K1789" s="17"/>
      <c r="L1789" s="17"/>
      <c r="M1789" s="17"/>
      <c r="N1789" s="17"/>
      <c r="O1789" s="17"/>
      <c r="P1789" s="17"/>
      <c r="Q1789" s="17"/>
      <c r="R1789" s="17"/>
      <c r="S1789" s="17"/>
    </row>
    <row r="1790" spans="1:19" x14ac:dyDescent="0.25">
      <c r="A1790" s="17"/>
      <c r="B1790" s="17"/>
      <c r="C1790" s="17"/>
      <c r="D1790" s="17"/>
      <c r="E1790" s="17"/>
      <c r="F1790" s="17"/>
      <c r="G1790" s="17"/>
      <c r="H1790" s="17"/>
      <c r="I1790" s="17"/>
      <c r="J1790" s="17"/>
      <c r="K1790" s="17"/>
      <c r="L1790" s="17"/>
      <c r="M1790" s="17"/>
      <c r="N1790" s="17"/>
      <c r="O1790" s="17"/>
      <c r="P1790" s="17"/>
      <c r="Q1790" s="17"/>
      <c r="R1790" s="17"/>
      <c r="S1790" s="17"/>
    </row>
    <row r="1791" spans="1:19" x14ac:dyDescent="0.25">
      <c r="A1791" s="17"/>
      <c r="B1791" s="17"/>
      <c r="C1791" s="17"/>
      <c r="D1791" s="17"/>
      <c r="E1791" s="17"/>
      <c r="F1791" s="17"/>
      <c r="G1791" s="17"/>
      <c r="H1791" s="17"/>
      <c r="I1791" s="17"/>
      <c r="J1791" s="17"/>
      <c r="K1791" s="17"/>
      <c r="L1791" s="17"/>
      <c r="M1791" s="17"/>
      <c r="N1791" s="17"/>
      <c r="O1791" s="17"/>
      <c r="P1791" s="17"/>
      <c r="Q1791" s="17"/>
      <c r="R1791" s="17"/>
      <c r="S1791" s="17"/>
    </row>
    <row r="1792" spans="1:19" x14ac:dyDescent="0.25">
      <c r="A1792" s="17"/>
      <c r="B1792" s="17"/>
      <c r="C1792" s="17"/>
      <c r="D1792" s="17"/>
      <c r="E1792" s="17"/>
      <c r="F1792" s="17"/>
      <c r="G1792" s="17"/>
      <c r="H1792" s="17"/>
      <c r="I1792" s="17"/>
      <c r="J1792" s="17"/>
      <c r="K1792" s="17"/>
      <c r="L1792" s="17"/>
      <c r="M1792" s="17"/>
      <c r="N1792" s="17"/>
      <c r="O1792" s="17"/>
      <c r="P1792" s="17"/>
      <c r="Q1792" s="17"/>
      <c r="R1792" s="17"/>
      <c r="S1792" s="17"/>
    </row>
    <row r="1793" spans="1:19" x14ac:dyDescent="0.25">
      <c r="A1793" s="17"/>
      <c r="B1793" s="17"/>
      <c r="C1793" s="17"/>
      <c r="D1793" s="17"/>
      <c r="E1793" s="17"/>
      <c r="F1793" s="17"/>
      <c r="G1793" s="17"/>
      <c r="H1793" s="17"/>
      <c r="I1793" s="17"/>
      <c r="J1793" s="17"/>
      <c r="K1793" s="17"/>
      <c r="L1793" s="17"/>
      <c r="M1793" s="17"/>
      <c r="N1793" s="17"/>
      <c r="O1793" s="17"/>
      <c r="P1793" s="17"/>
      <c r="Q1793" s="17"/>
      <c r="R1793" s="17"/>
      <c r="S1793" s="17"/>
    </row>
    <row r="1794" spans="1:19" x14ac:dyDescent="0.25">
      <c r="A1794" s="17"/>
      <c r="B1794" s="17"/>
      <c r="C1794" s="17"/>
      <c r="D1794" s="17"/>
      <c r="E1794" s="17"/>
      <c r="F1794" s="17"/>
      <c r="G1794" s="17"/>
      <c r="H1794" s="17"/>
      <c r="I1794" s="17"/>
      <c r="J1794" s="17"/>
      <c r="K1794" s="17"/>
      <c r="L1794" s="17"/>
      <c r="M1794" s="17"/>
      <c r="N1794" s="17"/>
      <c r="O1794" s="17"/>
      <c r="P1794" s="17"/>
      <c r="Q1794" s="17"/>
      <c r="R1794" s="17"/>
      <c r="S1794" s="17"/>
    </row>
    <row r="1795" spans="1:19" x14ac:dyDescent="0.25">
      <c r="A1795" s="17"/>
      <c r="B1795" s="17"/>
      <c r="C1795" s="17"/>
      <c r="D1795" s="17"/>
      <c r="E1795" s="17"/>
      <c r="F1795" s="17"/>
      <c r="G1795" s="17"/>
      <c r="H1795" s="17"/>
      <c r="I1795" s="17"/>
      <c r="J1795" s="17"/>
      <c r="K1795" s="17"/>
      <c r="L1795" s="17"/>
      <c r="M1795" s="17"/>
      <c r="N1795" s="17"/>
      <c r="O1795" s="17"/>
      <c r="P1795" s="17"/>
      <c r="Q1795" s="17"/>
      <c r="R1795" s="17"/>
      <c r="S1795" s="17"/>
    </row>
    <row r="1796" spans="1:19" x14ac:dyDescent="0.25">
      <c r="A1796" s="17"/>
      <c r="B1796" s="17"/>
      <c r="C1796" s="17"/>
      <c r="D1796" s="17"/>
      <c r="E1796" s="17"/>
      <c r="F1796" s="17"/>
      <c r="G1796" s="17"/>
      <c r="H1796" s="17"/>
      <c r="I1796" s="17"/>
      <c r="J1796" s="17"/>
      <c r="K1796" s="17"/>
      <c r="L1796" s="17"/>
      <c r="M1796" s="17"/>
      <c r="N1796" s="17"/>
      <c r="O1796" s="17"/>
      <c r="P1796" s="17"/>
      <c r="Q1796" s="17"/>
      <c r="R1796" s="17"/>
      <c r="S1796" s="17"/>
    </row>
    <row r="1797" spans="1:19" x14ac:dyDescent="0.25">
      <c r="A1797" s="17"/>
      <c r="B1797" s="17"/>
      <c r="C1797" s="17"/>
      <c r="D1797" s="17"/>
      <c r="E1797" s="17"/>
      <c r="F1797" s="17"/>
      <c r="G1797" s="17"/>
      <c r="H1797" s="17"/>
      <c r="I1797" s="17"/>
      <c r="J1797" s="17"/>
      <c r="K1797" s="17"/>
      <c r="L1797" s="17"/>
      <c r="M1797" s="17"/>
      <c r="N1797" s="17"/>
      <c r="O1797" s="17"/>
      <c r="P1797" s="17"/>
      <c r="Q1797" s="17"/>
      <c r="R1797" s="17"/>
      <c r="S1797" s="17"/>
    </row>
    <row r="1798" spans="1:19" x14ac:dyDescent="0.25">
      <c r="A1798" s="17"/>
      <c r="B1798" s="17"/>
      <c r="C1798" s="17"/>
      <c r="D1798" s="17"/>
      <c r="E1798" s="17"/>
      <c r="F1798" s="17"/>
      <c r="G1798" s="17"/>
      <c r="H1798" s="17"/>
      <c r="I1798" s="17"/>
      <c r="J1798" s="17"/>
      <c r="K1798" s="17"/>
      <c r="L1798" s="17"/>
      <c r="M1798" s="17"/>
      <c r="N1798" s="17"/>
      <c r="O1798" s="17"/>
      <c r="P1798" s="17"/>
      <c r="Q1798" s="17"/>
      <c r="R1798" s="17"/>
      <c r="S1798" s="17"/>
    </row>
    <row r="1799" spans="1:19" x14ac:dyDescent="0.25">
      <c r="A1799" s="17"/>
      <c r="B1799" s="17"/>
      <c r="C1799" s="17"/>
      <c r="D1799" s="17"/>
      <c r="E1799" s="17"/>
      <c r="F1799" s="17"/>
      <c r="G1799" s="17"/>
      <c r="H1799" s="17"/>
      <c r="I1799" s="17"/>
      <c r="J1799" s="17"/>
      <c r="K1799" s="17"/>
      <c r="L1799" s="17"/>
      <c r="M1799" s="17"/>
      <c r="N1799" s="17"/>
      <c r="O1799" s="17"/>
      <c r="P1799" s="17"/>
      <c r="Q1799" s="17"/>
      <c r="R1799" s="17"/>
      <c r="S1799" s="17"/>
    </row>
    <row r="1800" spans="1:19" x14ac:dyDescent="0.25">
      <c r="A1800" s="17"/>
      <c r="B1800" s="17"/>
      <c r="C1800" s="17"/>
      <c r="D1800" s="17"/>
      <c r="E1800" s="17"/>
      <c r="F1800" s="17"/>
      <c r="G1800" s="17"/>
      <c r="H1800" s="17"/>
      <c r="I1800" s="17"/>
      <c r="J1800" s="17"/>
      <c r="K1800" s="17"/>
      <c r="L1800" s="17"/>
      <c r="M1800" s="17"/>
      <c r="N1800" s="17"/>
      <c r="O1800" s="17"/>
      <c r="P1800" s="17"/>
      <c r="Q1800" s="17"/>
      <c r="R1800" s="17"/>
      <c r="S1800" s="17"/>
    </row>
    <row r="1801" spans="1:19" x14ac:dyDescent="0.25">
      <c r="A1801" s="17"/>
      <c r="B1801" s="17"/>
      <c r="C1801" s="17"/>
      <c r="D1801" s="17"/>
      <c r="E1801" s="17"/>
      <c r="F1801" s="17"/>
      <c r="G1801" s="17"/>
      <c r="H1801" s="17"/>
      <c r="I1801" s="17"/>
      <c r="J1801" s="17"/>
      <c r="K1801" s="17"/>
      <c r="L1801" s="17"/>
      <c r="M1801" s="17"/>
      <c r="N1801" s="17"/>
      <c r="O1801" s="17"/>
      <c r="P1801" s="17"/>
      <c r="Q1801" s="17"/>
      <c r="R1801" s="17"/>
      <c r="S1801" s="17"/>
    </row>
    <row r="1802" spans="1:19" x14ac:dyDescent="0.25">
      <c r="A1802" s="17"/>
      <c r="B1802" s="17"/>
      <c r="C1802" s="17"/>
      <c r="D1802" s="17"/>
      <c r="E1802" s="17"/>
      <c r="F1802" s="17"/>
      <c r="G1802" s="17"/>
      <c r="H1802" s="17"/>
      <c r="I1802" s="17"/>
      <c r="J1802" s="17"/>
      <c r="K1802" s="17"/>
      <c r="L1802" s="17"/>
      <c r="M1802" s="17"/>
      <c r="N1802" s="17"/>
      <c r="O1802" s="17"/>
      <c r="P1802" s="17"/>
      <c r="Q1802" s="17"/>
      <c r="R1802" s="17"/>
      <c r="S1802" s="17"/>
    </row>
    <row r="1803" spans="1:19" x14ac:dyDescent="0.25">
      <c r="A1803" s="17"/>
      <c r="B1803" s="17"/>
      <c r="C1803" s="17"/>
      <c r="D1803" s="17"/>
      <c r="E1803" s="17"/>
      <c r="F1803" s="17"/>
      <c r="G1803" s="17"/>
      <c r="H1803" s="17"/>
      <c r="I1803" s="17"/>
      <c r="J1803" s="17"/>
      <c r="K1803" s="17"/>
      <c r="L1803" s="17"/>
      <c r="M1803" s="17"/>
      <c r="N1803" s="17"/>
      <c r="O1803" s="17"/>
      <c r="P1803" s="17"/>
      <c r="Q1803" s="17"/>
      <c r="R1803" s="17"/>
      <c r="S1803" s="17"/>
    </row>
    <row r="1804" spans="1:19" x14ac:dyDescent="0.25">
      <c r="A1804" s="17"/>
      <c r="B1804" s="17"/>
      <c r="C1804" s="17"/>
      <c r="D1804" s="17"/>
      <c r="E1804" s="17"/>
      <c r="F1804" s="17"/>
      <c r="G1804" s="17"/>
      <c r="H1804" s="17"/>
      <c r="I1804" s="17"/>
      <c r="J1804" s="17"/>
      <c r="K1804" s="17"/>
      <c r="L1804" s="17"/>
      <c r="M1804" s="17"/>
      <c r="N1804" s="17"/>
      <c r="O1804" s="17"/>
      <c r="P1804" s="17"/>
      <c r="Q1804" s="17"/>
      <c r="R1804" s="17"/>
      <c r="S1804" s="17"/>
    </row>
    <row r="1805" spans="1:19" x14ac:dyDescent="0.25">
      <c r="A1805" s="17"/>
      <c r="B1805" s="17"/>
      <c r="C1805" s="17"/>
      <c r="D1805" s="17"/>
      <c r="E1805" s="17"/>
      <c r="F1805" s="17"/>
      <c r="G1805" s="17"/>
      <c r="H1805" s="17"/>
      <c r="I1805" s="17"/>
      <c r="J1805" s="17"/>
      <c r="K1805" s="17"/>
      <c r="L1805" s="17"/>
      <c r="M1805" s="17"/>
      <c r="N1805" s="17"/>
      <c r="O1805" s="17"/>
      <c r="P1805" s="17"/>
      <c r="Q1805" s="17"/>
      <c r="R1805" s="17"/>
      <c r="S1805" s="17"/>
    </row>
    <row r="1806" spans="1:19" x14ac:dyDescent="0.25">
      <c r="A1806" s="17"/>
      <c r="B1806" s="17"/>
      <c r="C1806" s="17"/>
      <c r="D1806" s="17"/>
      <c r="E1806" s="17"/>
      <c r="F1806" s="17"/>
      <c r="G1806" s="17"/>
      <c r="H1806" s="17"/>
      <c r="I1806" s="17"/>
      <c r="J1806" s="17"/>
      <c r="K1806" s="17"/>
      <c r="L1806" s="17"/>
      <c r="M1806" s="17"/>
      <c r="N1806" s="17"/>
      <c r="O1806" s="17"/>
      <c r="P1806" s="17"/>
      <c r="Q1806" s="17"/>
      <c r="R1806" s="17"/>
      <c r="S1806" s="17"/>
    </row>
    <row r="1807" spans="1:19" x14ac:dyDescent="0.25">
      <c r="A1807" s="17"/>
      <c r="B1807" s="17"/>
      <c r="C1807" s="17"/>
      <c r="D1807" s="17"/>
      <c r="E1807" s="17"/>
      <c r="F1807" s="17"/>
      <c r="G1807" s="17"/>
      <c r="H1807" s="17"/>
      <c r="I1807" s="17"/>
      <c r="J1807" s="17"/>
      <c r="K1807" s="17"/>
      <c r="L1807" s="17"/>
      <c r="M1807" s="17"/>
      <c r="N1807" s="17"/>
      <c r="O1807" s="17"/>
      <c r="P1807" s="17"/>
      <c r="Q1807" s="17"/>
      <c r="R1807" s="17"/>
      <c r="S1807" s="17"/>
    </row>
    <row r="1808" spans="1:19" x14ac:dyDescent="0.25">
      <c r="A1808" s="17"/>
      <c r="B1808" s="17"/>
      <c r="C1808" s="17"/>
      <c r="D1808" s="17"/>
      <c r="E1808" s="17"/>
      <c r="F1808" s="17"/>
      <c r="G1808" s="17"/>
      <c r="H1808" s="17"/>
      <c r="I1808" s="17"/>
      <c r="J1808" s="17"/>
      <c r="K1808" s="17"/>
      <c r="L1808" s="17"/>
      <c r="M1808" s="17"/>
      <c r="N1808" s="17"/>
      <c r="O1808" s="17"/>
      <c r="P1808" s="17"/>
      <c r="Q1808" s="17"/>
      <c r="R1808" s="17"/>
      <c r="S1808" s="17"/>
    </row>
    <row r="1809" spans="1:19" x14ac:dyDescent="0.25">
      <c r="A1809" s="17"/>
      <c r="B1809" s="17"/>
      <c r="C1809" s="17"/>
      <c r="D1809" s="17"/>
      <c r="E1809" s="17"/>
      <c r="F1809" s="17"/>
      <c r="G1809" s="17"/>
      <c r="H1809" s="17"/>
      <c r="I1809" s="17"/>
      <c r="J1809" s="17"/>
      <c r="K1809" s="17"/>
      <c r="L1809" s="17"/>
      <c r="M1809" s="17"/>
      <c r="N1809" s="17"/>
      <c r="O1809" s="17"/>
      <c r="P1809" s="17"/>
      <c r="Q1809" s="17"/>
      <c r="R1809" s="17"/>
      <c r="S1809" s="17"/>
    </row>
    <row r="1810" spans="1:19" x14ac:dyDescent="0.25">
      <c r="A1810" s="17"/>
      <c r="B1810" s="17"/>
      <c r="C1810" s="17"/>
      <c r="D1810" s="17"/>
      <c r="E1810" s="17"/>
      <c r="F1810" s="17"/>
      <c r="G1810" s="17"/>
      <c r="H1810" s="17"/>
      <c r="I1810" s="17"/>
      <c r="J1810" s="17"/>
      <c r="K1810" s="17"/>
      <c r="L1810" s="17"/>
      <c r="M1810" s="17"/>
      <c r="N1810" s="17"/>
      <c r="O1810" s="17"/>
      <c r="P1810" s="17"/>
      <c r="Q1810" s="17"/>
      <c r="R1810" s="17"/>
      <c r="S1810" s="17"/>
    </row>
    <row r="1811" spans="1:19" x14ac:dyDescent="0.25">
      <c r="A1811" s="17"/>
      <c r="B1811" s="17"/>
      <c r="C1811" s="17"/>
      <c r="D1811" s="17"/>
      <c r="E1811" s="17"/>
      <c r="F1811" s="17"/>
      <c r="G1811" s="17"/>
      <c r="H1811" s="17"/>
      <c r="I1811" s="17"/>
      <c r="J1811" s="17"/>
      <c r="K1811" s="17"/>
      <c r="L1811" s="17"/>
      <c r="M1811" s="17"/>
      <c r="N1811" s="17"/>
      <c r="O1811" s="17"/>
      <c r="P1811" s="17"/>
      <c r="Q1811" s="17"/>
      <c r="R1811" s="17"/>
      <c r="S1811" s="17"/>
    </row>
    <row r="1812" spans="1:19" x14ac:dyDescent="0.25">
      <c r="A1812" s="17"/>
      <c r="B1812" s="17"/>
      <c r="C1812" s="17"/>
      <c r="D1812" s="17"/>
      <c r="E1812" s="17"/>
      <c r="F1812" s="17"/>
      <c r="G1812" s="17"/>
      <c r="H1812" s="17"/>
      <c r="I1812" s="17"/>
      <c r="J1812" s="17"/>
      <c r="K1812" s="17"/>
      <c r="L1812" s="17"/>
      <c r="M1812" s="17"/>
      <c r="N1812" s="17"/>
      <c r="O1812" s="17"/>
      <c r="P1812" s="17"/>
      <c r="Q1812" s="17"/>
      <c r="R1812" s="17"/>
      <c r="S1812" s="17"/>
    </row>
    <row r="1813" spans="1:19" x14ac:dyDescent="0.25">
      <c r="A1813" s="17"/>
      <c r="B1813" s="17"/>
      <c r="C1813" s="17"/>
      <c r="D1813" s="17"/>
      <c r="E1813" s="17"/>
      <c r="F1813" s="17"/>
      <c r="G1813" s="17"/>
      <c r="H1813" s="17"/>
      <c r="I1813" s="17"/>
      <c r="J1813" s="17"/>
      <c r="K1813" s="17"/>
      <c r="L1813" s="17"/>
      <c r="M1813" s="17"/>
      <c r="N1813" s="17"/>
      <c r="O1813" s="17"/>
      <c r="P1813" s="17"/>
      <c r="Q1813" s="17"/>
      <c r="R1813" s="17"/>
      <c r="S1813" s="17"/>
    </row>
    <row r="1814" spans="1:19" x14ac:dyDescent="0.25">
      <c r="A1814" s="17"/>
      <c r="B1814" s="17"/>
      <c r="C1814" s="17"/>
      <c r="D1814" s="17"/>
      <c r="E1814" s="17"/>
      <c r="F1814" s="17"/>
      <c r="G1814" s="17"/>
      <c r="H1814" s="17"/>
      <c r="I1814" s="17"/>
      <c r="J1814" s="17"/>
      <c r="K1814" s="17"/>
      <c r="L1814" s="17"/>
      <c r="M1814" s="17"/>
      <c r="N1814" s="17"/>
      <c r="O1814" s="17"/>
      <c r="P1814" s="17"/>
      <c r="Q1814" s="17"/>
      <c r="R1814" s="17"/>
      <c r="S1814" s="17"/>
    </row>
    <row r="1815" spans="1:19" x14ac:dyDescent="0.25">
      <c r="A1815" s="17"/>
      <c r="B1815" s="17"/>
      <c r="C1815" s="17"/>
      <c r="D1815" s="17"/>
      <c r="E1815" s="17"/>
      <c r="F1815" s="17"/>
      <c r="G1815" s="17"/>
      <c r="H1815" s="17"/>
      <c r="I1815" s="17"/>
      <c r="J1815" s="17"/>
      <c r="K1815" s="17"/>
      <c r="L1815" s="17"/>
      <c r="M1815" s="17"/>
      <c r="N1815" s="17"/>
      <c r="O1815" s="17"/>
      <c r="P1815" s="17"/>
      <c r="Q1815" s="17"/>
      <c r="R1815" s="17"/>
      <c r="S1815" s="17"/>
    </row>
    <row r="1816" spans="1:19" x14ac:dyDescent="0.25">
      <c r="A1816" s="17"/>
      <c r="B1816" s="17"/>
      <c r="C1816" s="17"/>
      <c r="D1816" s="17"/>
      <c r="E1816" s="17"/>
      <c r="F1816" s="17"/>
      <c r="G1816" s="17"/>
      <c r="H1816" s="17"/>
      <c r="I1816" s="17"/>
      <c r="J1816" s="17"/>
      <c r="K1816" s="17"/>
      <c r="L1816" s="17"/>
      <c r="M1816" s="17"/>
      <c r="N1816" s="17"/>
      <c r="O1816" s="17"/>
      <c r="P1816" s="17"/>
      <c r="Q1816" s="17"/>
      <c r="R1816" s="17"/>
      <c r="S1816" s="17"/>
    </row>
    <row r="1817" spans="1:19" x14ac:dyDescent="0.25">
      <c r="A1817" s="17"/>
      <c r="B1817" s="17"/>
      <c r="C1817" s="17"/>
      <c r="D1817" s="17"/>
      <c r="E1817" s="17"/>
      <c r="F1817" s="17"/>
      <c r="G1817" s="17"/>
      <c r="H1817" s="17"/>
      <c r="I1817" s="17"/>
      <c r="J1817" s="17"/>
      <c r="K1817" s="17"/>
      <c r="L1817" s="17"/>
      <c r="M1817" s="17"/>
      <c r="N1817" s="17"/>
      <c r="O1817" s="17"/>
      <c r="P1817" s="17"/>
      <c r="Q1817" s="17"/>
      <c r="R1817" s="17"/>
      <c r="S1817" s="17"/>
    </row>
    <row r="1818" spans="1:19" x14ac:dyDescent="0.25">
      <c r="A1818" s="17"/>
      <c r="B1818" s="17"/>
      <c r="C1818" s="17"/>
      <c r="D1818" s="17"/>
      <c r="E1818" s="17"/>
      <c r="F1818" s="17"/>
      <c r="G1818" s="17"/>
      <c r="H1818" s="17"/>
      <c r="I1818" s="17"/>
      <c r="J1818" s="17"/>
      <c r="K1818" s="17"/>
      <c r="L1818" s="17"/>
      <c r="M1818" s="17"/>
      <c r="N1818" s="17"/>
      <c r="O1818" s="17"/>
      <c r="P1818" s="17"/>
      <c r="Q1818" s="17"/>
      <c r="R1818" s="17"/>
      <c r="S1818" s="17"/>
    </row>
    <row r="1819" spans="1:19" x14ac:dyDescent="0.25">
      <c r="A1819" s="17"/>
      <c r="B1819" s="17"/>
      <c r="C1819" s="17"/>
      <c r="D1819" s="17"/>
      <c r="E1819" s="17"/>
      <c r="F1819" s="17"/>
      <c r="G1819" s="17"/>
      <c r="H1819" s="17"/>
      <c r="I1819" s="17"/>
      <c r="J1819" s="17"/>
      <c r="K1819" s="17"/>
      <c r="L1819" s="17"/>
      <c r="M1819" s="17"/>
      <c r="N1819" s="17"/>
      <c r="O1819" s="17"/>
      <c r="P1819" s="17"/>
      <c r="Q1819" s="17"/>
      <c r="R1819" s="17"/>
      <c r="S1819" s="17"/>
    </row>
    <row r="1820" spans="1:19" x14ac:dyDescent="0.25">
      <c r="A1820" s="17"/>
      <c r="B1820" s="17"/>
      <c r="C1820" s="17"/>
      <c r="D1820" s="17"/>
      <c r="E1820" s="17"/>
      <c r="F1820" s="17"/>
      <c r="G1820" s="17"/>
      <c r="H1820" s="17"/>
      <c r="I1820" s="17"/>
      <c r="J1820" s="17"/>
      <c r="K1820" s="17"/>
      <c r="L1820" s="17"/>
      <c r="M1820" s="17"/>
      <c r="N1820" s="17"/>
      <c r="O1820" s="17"/>
      <c r="P1820" s="17"/>
      <c r="Q1820" s="17"/>
      <c r="R1820" s="17"/>
      <c r="S1820" s="17"/>
    </row>
    <row r="1821" spans="1:19" x14ac:dyDescent="0.25">
      <c r="A1821" s="17"/>
      <c r="B1821" s="17"/>
      <c r="C1821" s="17"/>
      <c r="D1821" s="17"/>
      <c r="E1821" s="17"/>
      <c r="F1821" s="17"/>
      <c r="G1821" s="17"/>
      <c r="H1821" s="17"/>
      <c r="I1821" s="17"/>
      <c r="J1821" s="17"/>
      <c r="K1821" s="17"/>
      <c r="L1821" s="17"/>
      <c r="M1821" s="17"/>
      <c r="N1821" s="17"/>
      <c r="O1821" s="17"/>
      <c r="P1821" s="17"/>
      <c r="Q1821" s="17"/>
      <c r="R1821" s="17"/>
      <c r="S1821" s="17"/>
    </row>
    <row r="1822" spans="1:19" x14ac:dyDescent="0.25">
      <c r="A1822" s="17"/>
      <c r="B1822" s="17"/>
      <c r="C1822" s="17"/>
      <c r="D1822" s="17"/>
      <c r="E1822" s="17"/>
      <c r="F1822" s="17"/>
      <c r="G1822" s="17"/>
      <c r="H1822" s="17"/>
      <c r="I1822" s="17"/>
      <c r="J1822" s="17"/>
      <c r="K1822" s="17"/>
      <c r="L1822" s="17"/>
      <c r="M1822" s="17"/>
      <c r="N1822" s="17"/>
      <c r="O1822" s="17"/>
      <c r="P1822" s="17"/>
      <c r="Q1822" s="17"/>
      <c r="R1822" s="17"/>
      <c r="S1822" s="17"/>
    </row>
    <row r="1823" spans="1:19" x14ac:dyDescent="0.25">
      <c r="A1823" s="17"/>
      <c r="B1823" s="17"/>
      <c r="C1823" s="17"/>
      <c r="D1823" s="17"/>
      <c r="E1823" s="17"/>
      <c r="F1823" s="17"/>
      <c r="G1823" s="17"/>
      <c r="H1823" s="17"/>
      <c r="I1823" s="17"/>
      <c r="J1823" s="17"/>
      <c r="K1823" s="17"/>
      <c r="L1823" s="17"/>
      <c r="M1823" s="17"/>
      <c r="N1823" s="17"/>
      <c r="O1823" s="17"/>
      <c r="P1823" s="17"/>
      <c r="Q1823" s="17"/>
      <c r="R1823" s="17"/>
      <c r="S1823" s="17"/>
    </row>
    <row r="1824" spans="1:19" x14ac:dyDescent="0.25">
      <c r="A1824" s="17"/>
      <c r="B1824" s="17"/>
      <c r="C1824" s="17"/>
      <c r="D1824" s="17"/>
      <c r="E1824" s="17"/>
      <c r="F1824" s="17"/>
      <c r="G1824" s="17"/>
      <c r="H1824" s="17"/>
      <c r="I1824" s="17"/>
      <c r="J1824" s="17"/>
      <c r="K1824" s="17"/>
      <c r="L1824" s="17"/>
      <c r="M1824" s="17"/>
      <c r="N1824" s="17"/>
      <c r="O1824" s="17"/>
      <c r="P1824" s="17"/>
      <c r="Q1824" s="17"/>
      <c r="R1824" s="17"/>
      <c r="S1824" s="17"/>
    </row>
    <row r="1825" spans="1:19" x14ac:dyDescent="0.25">
      <c r="A1825" s="17"/>
      <c r="B1825" s="17"/>
      <c r="C1825" s="17"/>
      <c r="D1825" s="17"/>
      <c r="E1825" s="17"/>
      <c r="F1825" s="17"/>
      <c r="G1825" s="17"/>
      <c r="H1825" s="17"/>
      <c r="I1825" s="17"/>
      <c r="J1825" s="17"/>
      <c r="K1825" s="17"/>
      <c r="L1825" s="17"/>
      <c r="M1825" s="17"/>
      <c r="N1825" s="17"/>
      <c r="O1825" s="17"/>
      <c r="P1825" s="17"/>
      <c r="Q1825" s="17"/>
      <c r="R1825" s="17"/>
      <c r="S1825" s="17"/>
    </row>
    <row r="1826" spans="1:19" x14ac:dyDescent="0.25">
      <c r="A1826" s="17"/>
      <c r="B1826" s="17"/>
      <c r="C1826" s="17"/>
      <c r="D1826" s="17"/>
      <c r="E1826" s="17"/>
      <c r="F1826" s="17"/>
      <c r="G1826" s="17"/>
      <c r="H1826" s="17"/>
      <c r="I1826" s="17"/>
      <c r="J1826" s="17"/>
      <c r="K1826" s="17"/>
      <c r="L1826" s="17"/>
      <c r="M1826" s="17"/>
      <c r="N1826" s="17"/>
      <c r="O1826" s="17"/>
      <c r="P1826" s="17"/>
      <c r="Q1826" s="17"/>
      <c r="R1826" s="17"/>
      <c r="S1826" s="17"/>
    </row>
    <row r="1827" spans="1:19" x14ac:dyDescent="0.25">
      <c r="A1827" s="17"/>
      <c r="B1827" s="17"/>
      <c r="C1827" s="17"/>
      <c r="D1827" s="17"/>
      <c r="E1827" s="17"/>
      <c r="F1827" s="17"/>
      <c r="G1827" s="17"/>
      <c r="H1827" s="17"/>
      <c r="I1827" s="17"/>
      <c r="J1827" s="17"/>
      <c r="K1827" s="17"/>
      <c r="L1827" s="17"/>
      <c r="M1827" s="17"/>
      <c r="N1827" s="17"/>
      <c r="O1827" s="17"/>
      <c r="P1827" s="17"/>
      <c r="Q1827" s="17"/>
      <c r="R1827" s="17"/>
      <c r="S1827" s="17"/>
    </row>
    <row r="1828" spans="1:19" x14ac:dyDescent="0.25">
      <c r="A1828" s="17"/>
      <c r="B1828" s="17"/>
      <c r="C1828" s="17"/>
      <c r="D1828" s="17"/>
      <c r="E1828" s="17"/>
      <c r="F1828" s="17"/>
      <c r="G1828" s="17"/>
      <c r="H1828" s="17"/>
      <c r="I1828" s="17"/>
      <c r="J1828" s="17"/>
      <c r="K1828" s="17"/>
      <c r="L1828" s="17"/>
      <c r="M1828" s="17"/>
      <c r="N1828" s="17"/>
      <c r="O1828" s="17"/>
      <c r="P1828" s="17"/>
      <c r="Q1828" s="17"/>
      <c r="R1828" s="17"/>
      <c r="S1828" s="17"/>
    </row>
    <row r="1829" spans="1:19" x14ac:dyDescent="0.25">
      <c r="A1829" s="17"/>
      <c r="B1829" s="17"/>
      <c r="C1829" s="17"/>
      <c r="D1829" s="17"/>
      <c r="E1829" s="17"/>
      <c r="F1829" s="17"/>
      <c r="G1829" s="17"/>
      <c r="H1829" s="17"/>
      <c r="I1829" s="17"/>
      <c r="J1829" s="17"/>
      <c r="K1829" s="17"/>
      <c r="L1829" s="17"/>
      <c r="M1829" s="17"/>
      <c r="N1829" s="17"/>
      <c r="O1829" s="17"/>
      <c r="P1829" s="17"/>
      <c r="Q1829" s="17"/>
      <c r="R1829" s="17"/>
      <c r="S1829" s="17"/>
    </row>
    <row r="1830" spans="1:19" x14ac:dyDescent="0.25">
      <c r="A1830" s="17"/>
      <c r="B1830" s="17"/>
      <c r="C1830" s="17"/>
      <c r="D1830" s="17"/>
      <c r="E1830" s="17"/>
      <c r="F1830" s="17"/>
      <c r="G1830" s="17"/>
      <c r="H1830" s="17"/>
      <c r="I1830" s="17"/>
      <c r="J1830" s="17"/>
      <c r="K1830" s="17"/>
      <c r="L1830" s="17"/>
      <c r="M1830" s="17"/>
      <c r="N1830" s="17"/>
      <c r="O1830" s="17"/>
      <c r="P1830" s="17"/>
      <c r="Q1830" s="17"/>
      <c r="R1830" s="17"/>
      <c r="S1830" s="17"/>
    </row>
    <row r="1831" spans="1:19" x14ac:dyDescent="0.25">
      <c r="A1831" s="17"/>
      <c r="B1831" s="17"/>
      <c r="C1831" s="17"/>
      <c r="D1831" s="17"/>
      <c r="E1831" s="17"/>
      <c r="F1831" s="17"/>
      <c r="G1831" s="17"/>
      <c r="H1831" s="17"/>
      <c r="I1831" s="17"/>
      <c r="J1831" s="17"/>
      <c r="K1831" s="17"/>
      <c r="L1831" s="17"/>
      <c r="M1831" s="17"/>
      <c r="N1831" s="17"/>
      <c r="O1831" s="17"/>
      <c r="P1831" s="17"/>
      <c r="Q1831" s="17"/>
      <c r="R1831" s="17"/>
      <c r="S1831" s="17"/>
    </row>
    <row r="1832" spans="1:19" x14ac:dyDescent="0.25">
      <c r="A1832" s="17"/>
      <c r="B1832" s="17"/>
      <c r="C1832" s="17"/>
      <c r="D1832" s="17"/>
      <c r="E1832" s="17"/>
      <c r="F1832" s="17"/>
      <c r="G1832" s="17"/>
      <c r="H1832" s="17"/>
      <c r="I1832" s="17"/>
      <c r="J1832" s="17"/>
      <c r="K1832" s="17"/>
      <c r="L1832" s="17"/>
      <c r="M1832" s="17"/>
      <c r="N1832" s="17"/>
      <c r="O1832" s="17"/>
      <c r="P1832" s="17"/>
      <c r="Q1832" s="17"/>
      <c r="R1832" s="17"/>
      <c r="S1832" s="17"/>
    </row>
    <row r="1833" spans="1:19" x14ac:dyDescent="0.25">
      <c r="A1833" s="17"/>
      <c r="B1833" s="17"/>
      <c r="C1833" s="17"/>
      <c r="D1833" s="17"/>
      <c r="E1833" s="17"/>
      <c r="F1833" s="17"/>
      <c r="G1833" s="17"/>
      <c r="H1833" s="17"/>
      <c r="I1833" s="17"/>
      <c r="J1833" s="17"/>
      <c r="K1833" s="17"/>
      <c r="L1833" s="17"/>
      <c r="M1833" s="17"/>
      <c r="N1833" s="17"/>
      <c r="O1833" s="17"/>
      <c r="P1833" s="17"/>
      <c r="Q1833" s="17"/>
      <c r="R1833" s="17"/>
      <c r="S1833" s="17"/>
    </row>
    <row r="1834" spans="1:19" x14ac:dyDescent="0.25">
      <c r="A1834" s="17"/>
      <c r="B1834" s="17"/>
      <c r="C1834" s="17"/>
      <c r="D1834" s="17"/>
      <c r="E1834" s="17"/>
      <c r="F1834" s="17"/>
      <c r="G1834" s="17"/>
      <c r="H1834" s="17"/>
      <c r="I1834" s="17"/>
      <c r="J1834" s="17"/>
      <c r="K1834" s="17"/>
      <c r="L1834" s="17"/>
      <c r="M1834" s="17"/>
      <c r="N1834" s="17"/>
      <c r="O1834" s="17"/>
      <c r="P1834" s="17"/>
      <c r="Q1834" s="17"/>
      <c r="R1834" s="17"/>
      <c r="S1834" s="17"/>
    </row>
    <row r="1835" spans="1:19" x14ac:dyDescent="0.25">
      <c r="A1835" s="17"/>
      <c r="B1835" s="17"/>
      <c r="C1835" s="17"/>
      <c r="D1835" s="17"/>
      <c r="E1835" s="17"/>
      <c r="F1835" s="17"/>
      <c r="G1835" s="17"/>
      <c r="H1835" s="17"/>
      <c r="I1835" s="17"/>
      <c r="J1835" s="17"/>
      <c r="K1835" s="17"/>
      <c r="L1835" s="17"/>
      <c r="M1835" s="17"/>
      <c r="N1835" s="17"/>
      <c r="O1835" s="17"/>
      <c r="P1835" s="17"/>
      <c r="Q1835" s="17"/>
      <c r="R1835" s="17"/>
      <c r="S1835" s="17"/>
    </row>
    <row r="1836" spans="1:19" x14ac:dyDescent="0.25">
      <c r="A1836" s="17"/>
      <c r="B1836" s="17"/>
      <c r="C1836" s="17"/>
      <c r="D1836" s="17"/>
      <c r="E1836" s="17"/>
      <c r="F1836" s="17"/>
      <c r="G1836" s="17"/>
      <c r="H1836" s="17"/>
      <c r="I1836" s="17"/>
      <c r="J1836" s="17"/>
      <c r="K1836" s="17"/>
      <c r="L1836" s="17"/>
      <c r="M1836" s="17"/>
      <c r="N1836" s="17"/>
      <c r="O1836" s="17"/>
      <c r="P1836" s="17"/>
      <c r="Q1836" s="17"/>
      <c r="R1836" s="17"/>
      <c r="S1836" s="17"/>
    </row>
    <row r="1837" spans="1:19" x14ac:dyDescent="0.25">
      <c r="A1837" s="17"/>
      <c r="B1837" s="17"/>
      <c r="C1837" s="17"/>
      <c r="D1837" s="17"/>
      <c r="E1837" s="17"/>
      <c r="F1837" s="17"/>
      <c r="G1837" s="17"/>
      <c r="H1837" s="17"/>
      <c r="I1837" s="17"/>
      <c r="J1837" s="17"/>
      <c r="K1837" s="17"/>
      <c r="L1837" s="17"/>
      <c r="M1837" s="17"/>
      <c r="N1837" s="17"/>
      <c r="O1837" s="17"/>
      <c r="P1837" s="17"/>
      <c r="Q1837" s="17"/>
      <c r="R1837" s="17"/>
      <c r="S1837" s="17"/>
    </row>
    <row r="1838" spans="1:19" x14ac:dyDescent="0.25">
      <c r="A1838" s="17"/>
      <c r="B1838" s="17"/>
      <c r="C1838" s="17"/>
      <c r="D1838" s="17"/>
      <c r="E1838" s="17"/>
      <c r="F1838" s="17"/>
      <c r="G1838" s="17"/>
      <c r="H1838" s="17"/>
      <c r="I1838" s="17"/>
      <c r="J1838" s="17"/>
      <c r="K1838" s="17"/>
      <c r="L1838" s="17"/>
      <c r="M1838" s="17"/>
      <c r="N1838" s="17"/>
      <c r="O1838" s="17"/>
      <c r="P1838" s="17"/>
      <c r="Q1838" s="17"/>
      <c r="R1838" s="17"/>
      <c r="S1838" s="17"/>
    </row>
    <row r="1839" spans="1:19" x14ac:dyDescent="0.25">
      <c r="A1839" s="17"/>
      <c r="B1839" s="17"/>
      <c r="C1839" s="17"/>
      <c r="D1839" s="17"/>
      <c r="E1839" s="17"/>
      <c r="F1839" s="17"/>
      <c r="G1839" s="17"/>
      <c r="H1839" s="17"/>
      <c r="I1839" s="17"/>
      <c r="J1839" s="17"/>
      <c r="K1839" s="17"/>
      <c r="L1839" s="17"/>
      <c r="M1839" s="17"/>
      <c r="N1839" s="17"/>
      <c r="O1839" s="17"/>
      <c r="P1839" s="17"/>
      <c r="Q1839" s="17"/>
      <c r="R1839" s="17"/>
      <c r="S1839" s="17"/>
    </row>
    <row r="1840" spans="1:19" x14ac:dyDescent="0.25">
      <c r="A1840" s="17"/>
      <c r="B1840" s="17"/>
      <c r="C1840" s="17"/>
      <c r="D1840" s="17"/>
      <c r="E1840" s="17"/>
      <c r="F1840" s="17"/>
      <c r="G1840" s="17"/>
      <c r="H1840" s="17"/>
      <c r="I1840" s="17"/>
      <c r="J1840" s="17"/>
      <c r="K1840" s="17"/>
      <c r="L1840" s="17"/>
      <c r="M1840" s="17"/>
      <c r="N1840" s="17"/>
      <c r="O1840" s="17"/>
      <c r="P1840" s="17"/>
      <c r="Q1840" s="17"/>
      <c r="R1840" s="17"/>
      <c r="S1840" s="17"/>
    </row>
    <row r="1841" spans="1:19" x14ac:dyDescent="0.25">
      <c r="A1841" s="17"/>
      <c r="B1841" s="17"/>
      <c r="C1841" s="17"/>
      <c r="D1841" s="17"/>
      <c r="E1841" s="17"/>
      <c r="F1841" s="17"/>
      <c r="G1841" s="17"/>
      <c r="H1841" s="17"/>
      <c r="I1841" s="17"/>
      <c r="J1841" s="17"/>
      <c r="K1841" s="17"/>
      <c r="L1841" s="17"/>
      <c r="M1841" s="17"/>
      <c r="N1841" s="17"/>
      <c r="O1841" s="17"/>
      <c r="P1841" s="17"/>
      <c r="Q1841" s="17"/>
      <c r="R1841" s="17"/>
      <c r="S1841" s="17"/>
    </row>
    <row r="1842" spans="1:19" x14ac:dyDescent="0.25">
      <c r="A1842" s="17"/>
      <c r="B1842" s="17"/>
      <c r="C1842" s="17"/>
      <c r="D1842" s="17"/>
      <c r="E1842" s="17"/>
      <c r="F1842" s="17"/>
      <c r="G1842" s="17"/>
      <c r="H1842" s="17"/>
      <c r="I1842" s="17"/>
      <c r="J1842" s="17"/>
      <c r="K1842" s="17"/>
      <c r="L1842" s="17"/>
      <c r="M1842" s="17"/>
      <c r="N1842" s="17"/>
      <c r="O1842" s="17"/>
      <c r="P1842" s="17"/>
      <c r="Q1842" s="17"/>
      <c r="R1842" s="17"/>
      <c r="S1842" s="17"/>
    </row>
    <row r="1843" spans="1:19" x14ac:dyDescent="0.25">
      <c r="A1843" s="17"/>
      <c r="B1843" s="17"/>
      <c r="C1843" s="17"/>
      <c r="D1843" s="17"/>
      <c r="E1843" s="17"/>
      <c r="F1843" s="17"/>
      <c r="G1843" s="17"/>
      <c r="H1843" s="17"/>
      <c r="I1843" s="17"/>
      <c r="J1843" s="17"/>
      <c r="K1843" s="17"/>
      <c r="L1843" s="17"/>
      <c r="M1843" s="17"/>
      <c r="N1843" s="17"/>
      <c r="O1843" s="17"/>
      <c r="P1843" s="17"/>
      <c r="Q1843" s="17"/>
      <c r="R1843" s="17"/>
      <c r="S1843" s="17"/>
    </row>
    <row r="1844" spans="1:19" x14ac:dyDescent="0.25">
      <c r="A1844" s="17"/>
      <c r="B1844" s="17"/>
      <c r="C1844" s="17"/>
      <c r="D1844" s="17"/>
      <c r="E1844" s="17"/>
      <c r="F1844" s="17"/>
      <c r="G1844" s="17"/>
      <c r="H1844" s="17"/>
      <c r="I1844" s="17"/>
      <c r="J1844" s="17"/>
      <c r="K1844" s="17"/>
      <c r="L1844" s="17"/>
      <c r="M1844" s="17"/>
      <c r="N1844" s="17"/>
      <c r="O1844" s="17"/>
      <c r="P1844" s="17"/>
      <c r="Q1844" s="17"/>
      <c r="R1844" s="17"/>
      <c r="S1844" s="17"/>
    </row>
    <row r="1845" spans="1:19" x14ac:dyDescent="0.25">
      <c r="A1845" s="17"/>
      <c r="B1845" s="17"/>
      <c r="C1845" s="17"/>
      <c r="D1845" s="17"/>
      <c r="E1845" s="17"/>
      <c r="F1845" s="17"/>
      <c r="G1845" s="17"/>
      <c r="H1845" s="17"/>
      <c r="I1845" s="17"/>
      <c r="J1845" s="17"/>
      <c r="K1845" s="17"/>
      <c r="L1845" s="17"/>
      <c r="M1845" s="17"/>
      <c r="N1845" s="17"/>
      <c r="O1845" s="17"/>
      <c r="P1845" s="17"/>
      <c r="Q1845" s="17"/>
      <c r="R1845" s="17"/>
      <c r="S1845" s="17"/>
    </row>
    <row r="1846" spans="1:19" x14ac:dyDescent="0.25">
      <c r="A1846" s="17"/>
      <c r="B1846" s="17"/>
      <c r="C1846" s="17"/>
      <c r="D1846" s="17"/>
      <c r="E1846" s="17"/>
      <c r="F1846" s="17"/>
      <c r="G1846" s="17"/>
      <c r="H1846" s="17"/>
      <c r="I1846" s="17"/>
      <c r="J1846" s="17"/>
      <c r="K1846" s="17"/>
      <c r="L1846" s="17"/>
      <c r="M1846" s="17"/>
      <c r="N1846" s="17"/>
      <c r="O1846" s="17"/>
      <c r="P1846" s="17"/>
      <c r="Q1846" s="17"/>
      <c r="R1846" s="17"/>
      <c r="S1846" s="17"/>
    </row>
    <row r="1847" spans="1:19" x14ac:dyDescent="0.25">
      <c r="A1847" s="17"/>
      <c r="B1847" s="17"/>
      <c r="C1847" s="17"/>
      <c r="D1847" s="17"/>
      <c r="E1847" s="17"/>
      <c r="F1847" s="17"/>
      <c r="G1847" s="17"/>
      <c r="H1847" s="17"/>
      <c r="I1847" s="17"/>
      <c r="J1847" s="17"/>
      <c r="K1847" s="17"/>
      <c r="L1847" s="17"/>
      <c r="M1847" s="17"/>
      <c r="N1847" s="17"/>
      <c r="O1847" s="17"/>
      <c r="P1847" s="17"/>
      <c r="Q1847" s="17"/>
      <c r="R1847" s="17"/>
      <c r="S1847" s="17"/>
    </row>
    <row r="1848" spans="1:19" x14ac:dyDescent="0.25">
      <c r="A1848" s="17"/>
      <c r="B1848" s="17"/>
      <c r="C1848" s="17"/>
      <c r="D1848" s="17"/>
      <c r="E1848" s="17"/>
      <c r="F1848" s="17"/>
      <c r="G1848" s="17"/>
      <c r="H1848" s="17"/>
      <c r="I1848" s="17"/>
      <c r="J1848" s="17"/>
      <c r="K1848" s="17"/>
      <c r="L1848" s="17"/>
      <c r="M1848" s="17"/>
      <c r="N1848" s="17"/>
      <c r="O1848" s="17"/>
      <c r="P1848" s="17"/>
      <c r="Q1848" s="17"/>
      <c r="R1848" s="17"/>
      <c r="S1848" s="17"/>
    </row>
    <row r="1849" spans="1:19" x14ac:dyDescent="0.25">
      <c r="A1849" s="17"/>
      <c r="B1849" s="17"/>
      <c r="C1849" s="17"/>
      <c r="D1849" s="17"/>
      <c r="E1849" s="17"/>
      <c r="F1849" s="17"/>
      <c r="G1849" s="17"/>
      <c r="H1849" s="17"/>
      <c r="I1849" s="17"/>
      <c r="J1849" s="17"/>
      <c r="K1849" s="17"/>
      <c r="L1849" s="17"/>
      <c r="M1849" s="17"/>
      <c r="N1849" s="17"/>
      <c r="O1849" s="17"/>
      <c r="P1849" s="17"/>
      <c r="Q1849" s="17"/>
      <c r="R1849" s="17"/>
      <c r="S1849" s="17"/>
    </row>
    <row r="1850" spans="1:19" x14ac:dyDescent="0.25">
      <c r="A1850" s="17"/>
      <c r="B1850" s="17"/>
      <c r="C1850" s="17"/>
      <c r="D1850" s="17"/>
      <c r="E1850" s="17"/>
      <c r="F1850" s="17"/>
      <c r="G1850" s="17"/>
      <c r="H1850" s="17"/>
      <c r="I1850" s="17"/>
      <c r="J1850" s="17"/>
      <c r="K1850" s="17"/>
      <c r="L1850" s="17"/>
      <c r="M1850" s="17"/>
      <c r="N1850" s="17"/>
      <c r="O1850" s="17"/>
      <c r="P1850" s="17"/>
      <c r="Q1850" s="17"/>
      <c r="R1850" s="17"/>
      <c r="S1850" s="17"/>
    </row>
    <row r="1851" spans="1:19" x14ac:dyDescent="0.25">
      <c r="A1851" s="17"/>
      <c r="B1851" s="17"/>
      <c r="C1851" s="17"/>
      <c r="D1851" s="17"/>
      <c r="E1851" s="17"/>
      <c r="F1851" s="17"/>
      <c r="G1851" s="17"/>
      <c r="H1851" s="17"/>
      <c r="I1851" s="17"/>
      <c r="J1851" s="17"/>
      <c r="K1851" s="17"/>
      <c r="L1851" s="17"/>
      <c r="M1851" s="17"/>
      <c r="N1851" s="17"/>
      <c r="O1851" s="17"/>
      <c r="P1851" s="17"/>
      <c r="Q1851" s="17"/>
      <c r="R1851" s="17"/>
      <c r="S1851" s="17"/>
    </row>
    <row r="1852" spans="1:19" x14ac:dyDescent="0.25">
      <c r="A1852" s="17"/>
      <c r="B1852" s="17"/>
      <c r="C1852" s="17"/>
      <c r="D1852" s="17"/>
      <c r="E1852" s="17"/>
      <c r="F1852" s="17"/>
      <c r="G1852" s="17"/>
      <c r="H1852" s="17"/>
      <c r="I1852" s="17"/>
      <c r="J1852" s="17"/>
      <c r="K1852" s="17"/>
      <c r="L1852" s="17"/>
      <c r="M1852" s="17"/>
      <c r="N1852" s="17"/>
      <c r="O1852" s="17"/>
      <c r="P1852" s="17"/>
      <c r="Q1852" s="17"/>
      <c r="R1852" s="17"/>
      <c r="S1852" s="17"/>
    </row>
    <row r="1853" spans="1:19" x14ac:dyDescent="0.25">
      <c r="A1853" s="17"/>
      <c r="B1853" s="17"/>
      <c r="C1853" s="17"/>
      <c r="D1853" s="17"/>
      <c r="E1853" s="17"/>
      <c r="F1853" s="17"/>
      <c r="G1853" s="17"/>
      <c r="H1853" s="17"/>
      <c r="I1853" s="17"/>
      <c r="J1853" s="17"/>
      <c r="K1853" s="17"/>
      <c r="L1853" s="17"/>
      <c r="M1853" s="17"/>
      <c r="N1853" s="17"/>
      <c r="O1853" s="17"/>
      <c r="P1853" s="17"/>
      <c r="Q1853" s="17"/>
      <c r="R1853" s="17"/>
      <c r="S1853" s="17"/>
    </row>
    <row r="1854" spans="1:19" x14ac:dyDescent="0.25">
      <c r="A1854" s="17"/>
      <c r="B1854" s="17"/>
      <c r="C1854" s="17"/>
      <c r="D1854" s="17"/>
      <c r="E1854" s="17"/>
      <c r="F1854" s="17"/>
      <c r="G1854" s="17"/>
      <c r="H1854" s="17"/>
      <c r="I1854" s="17"/>
      <c r="J1854" s="17"/>
      <c r="K1854" s="17"/>
      <c r="L1854" s="17"/>
      <c r="M1854" s="17"/>
      <c r="N1854" s="17"/>
      <c r="O1854" s="17"/>
      <c r="P1854" s="17"/>
      <c r="Q1854" s="17"/>
      <c r="R1854" s="17"/>
      <c r="S1854" s="17"/>
    </row>
    <row r="1855" spans="1:19" x14ac:dyDescent="0.25">
      <c r="A1855" s="17"/>
      <c r="B1855" s="17"/>
      <c r="C1855" s="17"/>
      <c r="D1855" s="17"/>
      <c r="E1855" s="17"/>
      <c r="F1855" s="17"/>
      <c r="G1855" s="17"/>
      <c r="H1855" s="17"/>
      <c r="I1855" s="17"/>
      <c r="J1855" s="17"/>
      <c r="K1855" s="17"/>
      <c r="L1855" s="17"/>
      <c r="M1855" s="17"/>
      <c r="N1855" s="17"/>
      <c r="O1855" s="17"/>
      <c r="P1855" s="17"/>
      <c r="Q1855" s="17"/>
      <c r="R1855" s="17"/>
      <c r="S1855" s="17"/>
    </row>
    <row r="1856" spans="1:19" x14ac:dyDescent="0.25">
      <c r="A1856" s="17"/>
      <c r="B1856" s="17"/>
      <c r="C1856" s="17"/>
      <c r="D1856" s="17"/>
      <c r="E1856" s="17"/>
      <c r="F1856" s="17"/>
      <c r="G1856" s="17"/>
      <c r="H1856" s="17"/>
      <c r="I1856" s="17"/>
      <c r="J1856" s="17"/>
      <c r="K1856" s="17"/>
      <c r="L1856" s="17"/>
      <c r="M1856" s="17"/>
      <c r="N1856" s="17"/>
      <c r="O1856" s="17"/>
      <c r="P1856" s="17"/>
      <c r="Q1856" s="17"/>
      <c r="R1856" s="17"/>
      <c r="S1856" s="17"/>
    </row>
    <row r="1857" spans="1:19" x14ac:dyDescent="0.25">
      <c r="A1857" s="17"/>
      <c r="B1857" s="17"/>
      <c r="C1857" s="17"/>
      <c r="D1857" s="17"/>
      <c r="E1857" s="17"/>
      <c r="F1857" s="17"/>
      <c r="G1857" s="17"/>
      <c r="H1857" s="17"/>
      <c r="I1857" s="17"/>
      <c r="J1857" s="17"/>
      <c r="K1857" s="17"/>
      <c r="L1857" s="17"/>
      <c r="M1857" s="17"/>
      <c r="N1857" s="17"/>
      <c r="O1857" s="17"/>
      <c r="P1857" s="17"/>
      <c r="Q1857" s="17"/>
      <c r="R1857" s="17"/>
      <c r="S1857" s="17"/>
    </row>
    <row r="1858" spans="1:19" x14ac:dyDescent="0.25">
      <c r="A1858" s="17"/>
      <c r="B1858" s="17"/>
      <c r="C1858" s="17"/>
      <c r="D1858" s="17"/>
      <c r="E1858" s="17"/>
      <c r="F1858" s="17"/>
      <c r="G1858" s="17"/>
      <c r="H1858" s="17"/>
      <c r="I1858" s="17"/>
      <c r="J1858" s="17"/>
      <c r="K1858" s="17"/>
      <c r="L1858" s="17"/>
      <c r="M1858" s="17"/>
      <c r="N1858" s="17"/>
      <c r="O1858" s="17"/>
      <c r="P1858" s="17"/>
      <c r="Q1858" s="17"/>
      <c r="R1858" s="17"/>
      <c r="S1858" s="17"/>
    </row>
    <row r="1859" spans="1:19" x14ac:dyDescent="0.25">
      <c r="A1859" s="17"/>
      <c r="B1859" s="17"/>
      <c r="C1859" s="17"/>
      <c r="D1859" s="17"/>
      <c r="E1859" s="17"/>
      <c r="F1859" s="17"/>
      <c r="G1859" s="17"/>
      <c r="H1859" s="17"/>
      <c r="I1859" s="17"/>
      <c r="J1859" s="17"/>
      <c r="K1859" s="17"/>
      <c r="L1859" s="17"/>
      <c r="M1859" s="17"/>
      <c r="N1859" s="17"/>
      <c r="O1859" s="17"/>
      <c r="P1859" s="17"/>
      <c r="Q1859" s="17"/>
      <c r="R1859" s="17"/>
      <c r="S1859" s="17"/>
    </row>
    <row r="1860" spans="1:19" x14ac:dyDescent="0.25">
      <c r="A1860" s="17"/>
      <c r="B1860" s="17"/>
      <c r="C1860" s="17"/>
      <c r="D1860" s="17"/>
      <c r="E1860" s="17"/>
      <c r="F1860" s="17"/>
      <c r="G1860" s="17"/>
      <c r="H1860" s="17"/>
      <c r="I1860" s="17"/>
      <c r="J1860" s="17"/>
      <c r="K1860" s="17"/>
      <c r="L1860" s="17"/>
      <c r="M1860" s="17"/>
      <c r="N1860" s="17"/>
      <c r="O1860" s="17"/>
      <c r="P1860" s="17"/>
      <c r="Q1860" s="17"/>
      <c r="R1860" s="17"/>
      <c r="S1860" s="17"/>
    </row>
    <row r="1861" spans="1:19" x14ac:dyDescent="0.25">
      <c r="A1861" s="17"/>
      <c r="B1861" s="17"/>
      <c r="C1861" s="17"/>
      <c r="D1861" s="17"/>
      <c r="E1861" s="17"/>
      <c r="F1861" s="17"/>
      <c r="G1861" s="17"/>
      <c r="H1861" s="17"/>
      <c r="I1861" s="17"/>
      <c r="J1861" s="17"/>
      <c r="K1861" s="17"/>
      <c r="L1861" s="17"/>
      <c r="M1861" s="17"/>
      <c r="N1861" s="17"/>
      <c r="O1861" s="17"/>
      <c r="P1861" s="17"/>
      <c r="Q1861" s="17"/>
      <c r="R1861" s="17"/>
      <c r="S1861" s="17"/>
    </row>
    <row r="1862" spans="1:19" x14ac:dyDescent="0.25">
      <c r="A1862" s="17"/>
      <c r="B1862" s="17"/>
      <c r="C1862" s="17"/>
      <c r="D1862" s="17"/>
      <c r="E1862" s="17"/>
      <c r="F1862" s="17"/>
      <c r="G1862" s="17"/>
      <c r="H1862" s="17"/>
      <c r="I1862" s="17"/>
      <c r="J1862" s="17"/>
      <c r="K1862" s="17"/>
      <c r="L1862" s="17"/>
      <c r="M1862" s="17"/>
      <c r="N1862" s="17"/>
      <c r="O1862" s="17"/>
      <c r="P1862" s="17"/>
      <c r="Q1862" s="17"/>
      <c r="R1862" s="17"/>
      <c r="S1862" s="17"/>
    </row>
    <row r="1863" spans="1:19" x14ac:dyDescent="0.25">
      <c r="A1863" s="17"/>
      <c r="B1863" s="17"/>
      <c r="C1863" s="17"/>
      <c r="D1863" s="17"/>
      <c r="E1863" s="17"/>
      <c r="F1863" s="17"/>
      <c r="G1863" s="17"/>
      <c r="H1863" s="17"/>
      <c r="I1863" s="17"/>
      <c r="J1863" s="17"/>
      <c r="K1863" s="17"/>
      <c r="L1863" s="17"/>
      <c r="M1863" s="17"/>
      <c r="N1863" s="17"/>
      <c r="O1863" s="17"/>
      <c r="P1863" s="17"/>
      <c r="Q1863" s="17"/>
      <c r="R1863" s="17"/>
      <c r="S1863" s="17"/>
    </row>
    <row r="1864" spans="1:19" x14ac:dyDescent="0.25">
      <c r="A1864" s="17"/>
      <c r="B1864" s="17"/>
      <c r="C1864" s="17"/>
      <c r="D1864" s="17"/>
      <c r="E1864" s="17"/>
      <c r="F1864" s="17"/>
      <c r="G1864" s="17"/>
      <c r="H1864" s="17"/>
      <c r="I1864" s="17"/>
      <c r="J1864" s="17"/>
      <c r="K1864" s="17"/>
      <c r="L1864" s="17"/>
      <c r="M1864" s="17"/>
      <c r="N1864" s="17"/>
      <c r="O1864" s="17"/>
      <c r="P1864" s="17"/>
      <c r="Q1864" s="17"/>
      <c r="R1864" s="17"/>
      <c r="S1864" s="17"/>
    </row>
    <row r="1865" spans="1:19" x14ac:dyDescent="0.25">
      <c r="A1865" s="17"/>
      <c r="B1865" s="17"/>
      <c r="C1865" s="17"/>
      <c r="D1865" s="17"/>
      <c r="E1865" s="17"/>
      <c r="F1865" s="17"/>
      <c r="G1865" s="17"/>
      <c r="H1865" s="17"/>
      <c r="I1865" s="17"/>
      <c r="J1865" s="17"/>
      <c r="K1865" s="17"/>
      <c r="L1865" s="17"/>
      <c r="M1865" s="17"/>
      <c r="N1865" s="17"/>
      <c r="O1865" s="17"/>
      <c r="P1865" s="17"/>
      <c r="Q1865" s="17"/>
      <c r="R1865" s="17"/>
      <c r="S1865" s="17"/>
    </row>
    <row r="1866" spans="1:19" x14ac:dyDescent="0.25">
      <c r="A1866" s="17"/>
      <c r="B1866" s="17"/>
      <c r="C1866" s="17"/>
      <c r="D1866" s="17"/>
      <c r="E1866" s="17"/>
      <c r="F1866" s="17"/>
      <c r="G1866" s="17"/>
      <c r="H1866" s="17"/>
      <c r="I1866" s="17"/>
      <c r="J1866" s="17"/>
      <c r="K1866" s="17"/>
      <c r="L1866" s="17"/>
      <c r="M1866" s="17"/>
      <c r="N1866" s="17"/>
      <c r="O1866" s="17"/>
      <c r="P1866" s="17"/>
      <c r="Q1866" s="17"/>
      <c r="R1866" s="17"/>
      <c r="S1866" s="17"/>
    </row>
    <row r="1867" spans="1:19" x14ac:dyDescent="0.25">
      <c r="A1867" s="17"/>
      <c r="B1867" s="17"/>
      <c r="C1867" s="17"/>
      <c r="D1867" s="17"/>
      <c r="E1867" s="17"/>
      <c r="F1867" s="17"/>
      <c r="G1867" s="17"/>
      <c r="H1867" s="17"/>
      <c r="I1867" s="17"/>
      <c r="J1867" s="17"/>
      <c r="K1867" s="17"/>
      <c r="L1867" s="17"/>
      <c r="M1867" s="17"/>
      <c r="N1867" s="17"/>
      <c r="O1867" s="17"/>
      <c r="P1867" s="17"/>
      <c r="Q1867" s="17"/>
      <c r="R1867" s="17"/>
      <c r="S1867" s="17"/>
    </row>
    <row r="1868" spans="1:19" x14ac:dyDescent="0.25">
      <c r="A1868" s="17"/>
      <c r="B1868" s="17"/>
      <c r="C1868" s="17"/>
      <c r="D1868" s="17"/>
      <c r="E1868" s="17"/>
      <c r="F1868" s="17"/>
      <c r="G1868" s="17"/>
      <c r="H1868" s="17"/>
      <c r="I1868" s="17"/>
      <c r="J1868" s="17"/>
      <c r="K1868" s="17"/>
      <c r="L1868" s="17"/>
      <c r="M1868" s="17"/>
      <c r="N1868" s="17"/>
      <c r="O1868" s="17"/>
      <c r="P1868" s="17"/>
      <c r="Q1868" s="17"/>
      <c r="R1868" s="17"/>
      <c r="S1868" s="17"/>
    </row>
    <row r="1869" spans="1:19" x14ac:dyDescent="0.25">
      <c r="A1869" s="17"/>
      <c r="B1869" s="17"/>
      <c r="C1869" s="17"/>
      <c r="D1869" s="17"/>
      <c r="E1869" s="17"/>
      <c r="F1869" s="17"/>
      <c r="G1869" s="17"/>
      <c r="H1869" s="17"/>
      <c r="I1869" s="17"/>
      <c r="J1869" s="17"/>
      <c r="K1869" s="17"/>
      <c r="L1869" s="17"/>
      <c r="M1869" s="17"/>
      <c r="N1869" s="17"/>
      <c r="O1869" s="17"/>
      <c r="P1869" s="17"/>
      <c r="Q1869" s="17"/>
      <c r="R1869" s="17"/>
      <c r="S1869" s="17"/>
    </row>
    <row r="1870" spans="1:19" x14ac:dyDescent="0.25">
      <c r="A1870" s="17"/>
      <c r="B1870" s="17"/>
      <c r="C1870" s="17"/>
      <c r="D1870" s="17"/>
      <c r="E1870" s="17"/>
      <c r="F1870" s="17"/>
      <c r="G1870" s="17"/>
      <c r="H1870" s="17"/>
      <c r="I1870" s="17"/>
      <c r="J1870" s="17"/>
      <c r="K1870" s="17"/>
      <c r="L1870" s="17"/>
      <c r="M1870" s="17"/>
      <c r="N1870" s="17"/>
      <c r="O1870" s="17"/>
      <c r="P1870" s="17"/>
      <c r="Q1870" s="17"/>
      <c r="R1870" s="17"/>
      <c r="S1870" s="17"/>
    </row>
    <row r="1871" spans="1:19" x14ac:dyDescent="0.25">
      <c r="A1871" s="17"/>
      <c r="B1871" s="17"/>
      <c r="C1871" s="17"/>
      <c r="D1871" s="17"/>
      <c r="E1871" s="17"/>
      <c r="F1871" s="17"/>
      <c r="G1871" s="17"/>
      <c r="H1871" s="17"/>
      <c r="I1871" s="17"/>
      <c r="J1871" s="17"/>
      <c r="K1871" s="17"/>
      <c r="L1871" s="17"/>
      <c r="M1871" s="17"/>
      <c r="N1871" s="17"/>
      <c r="O1871" s="17"/>
      <c r="P1871" s="17"/>
      <c r="Q1871" s="17"/>
      <c r="R1871" s="17"/>
      <c r="S1871" s="17"/>
    </row>
    <row r="1872" spans="1:19" x14ac:dyDescent="0.25">
      <c r="A1872" s="17"/>
      <c r="B1872" s="17"/>
      <c r="C1872" s="17"/>
      <c r="D1872" s="17"/>
      <c r="E1872" s="17"/>
      <c r="F1872" s="17"/>
      <c r="G1872" s="17"/>
      <c r="H1872" s="17"/>
      <c r="I1872" s="17"/>
      <c r="J1872" s="17"/>
      <c r="K1872" s="17"/>
      <c r="L1872" s="17"/>
      <c r="M1872" s="17"/>
      <c r="N1872" s="17"/>
      <c r="O1872" s="17"/>
      <c r="P1872" s="17"/>
      <c r="Q1872" s="17"/>
      <c r="R1872" s="17"/>
      <c r="S1872" s="17"/>
    </row>
    <row r="1873" spans="1:19" x14ac:dyDescent="0.25">
      <c r="A1873" s="17"/>
      <c r="B1873" s="17"/>
      <c r="C1873" s="17"/>
      <c r="D1873" s="17"/>
      <c r="E1873" s="17"/>
      <c r="F1873" s="17"/>
      <c r="G1873" s="17"/>
      <c r="H1873" s="17"/>
      <c r="I1873" s="17"/>
      <c r="J1873" s="17"/>
      <c r="K1873" s="17"/>
      <c r="L1873" s="17"/>
      <c r="M1873" s="17"/>
      <c r="N1873" s="17"/>
      <c r="O1873" s="17"/>
      <c r="P1873" s="17"/>
      <c r="Q1873" s="17"/>
      <c r="R1873" s="17"/>
      <c r="S1873" s="17"/>
    </row>
    <row r="1874" spans="1:19" x14ac:dyDescent="0.25">
      <c r="A1874" s="17"/>
      <c r="B1874" s="17"/>
      <c r="C1874" s="17"/>
      <c r="D1874" s="17"/>
      <c r="E1874" s="17"/>
      <c r="F1874" s="17"/>
      <c r="G1874" s="17"/>
      <c r="H1874" s="17"/>
      <c r="I1874" s="17"/>
      <c r="J1874" s="17"/>
      <c r="K1874" s="17"/>
      <c r="L1874" s="17"/>
      <c r="M1874" s="17"/>
      <c r="N1874" s="17"/>
      <c r="O1874" s="17"/>
      <c r="P1874" s="17"/>
      <c r="Q1874" s="17"/>
      <c r="R1874" s="17"/>
      <c r="S1874" s="17"/>
    </row>
    <row r="1875" spans="1:19" x14ac:dyDescent="0.25">
      <c r="A1875" s="17"/>
      <c r="B1875" s="17"/>
      <c r="C1875" s="17"/>
      <c r="D1875" s="17"/>
      <c r="E1875" s="17"/>
      <c r="F1875" s="17"/>
      <c r="G1875" s="17"/>
      <c r="H1875" s="17"/>
      <c r="I1875" s="17"/>
      <c r="J1875" s="17"/>
      <c r="K1875" s="17"/>
      <c r="L1875" s="17"/>
      <c r="M1875" s="17"/>
      <c r="N1875" s="17"/>
      <c r="O1875" s="17"/>
      <c r="P1875" s="17"/>
      <c r="Q1875" s="17"/>
      <c r="R1875" s="17"/>
      <c r="S1875" s="17"/>
    </row>
    <row r="1876" spans="1:19" x14ac:dyDescent="0.25">
      <c r="A1876" s="17"/>
      <c r="B1876" s="17"/>
      <c r="C1876" s="17"/>
      <c r="D1876" s="17"/>
      <c r="E1876" s="17"/>
      <c r="F1876" s="17"/>
      <c r="G1876" s="17"/>
      <c r="H1876" s="17"/>
      <c r="I1876" s="17"/>
      <c r="J1876" s="17"/>
      <c r="K1876" s="17"/>
      <c r="L1876" s="17"/>
      <c r="M1876" s="17"/>
      <c r="N1876" s="17"/>
      <c r="O1876" s="17"/>
      <c r="P1876" s="17"/>
      <c r="Q1876" s="17"/>
      <c r="R1876" s="17"/>
      <c r="S1876" s="17"/>
    </row>
    <row r="1877" spans="1:19" x14ac:dyDescent="0.25">
      <c r="A1877" s="17"/>
      <c r="B1877" s="17"/>
      <c r="C1877" s="17"/>
      <c r="D1877" s="17"/>
      <c r="E1877" s="17"/>
      <c r="F1877" s="17"/>
      <c r="G1877" s="17"/>
      <c r="H1877" s="17"/>
      <c r="I1877" s="17"/>
      <c r="J1877" s="17"/>
      <c r="K1877" s="17"/>
      <c r="L1877" s="17"/>
      <c r="M1877" s="17"/>
      <c r="N1877" s="17"/>
      <c r="O1877" s="17"/>
      <c r="P1877" s="17"/>
      <c r="Q1877" s="17"/>
      <c r="R1877" s="17"/>
      <c r="S1877" s="17"/>
    </row>
    <row r="1878" spans="1:19" x14ac:dyDescent="0.25">
      <c r="A1878" s="17"/>
      <c r="B1878" s="17"/>
      <c r="C1878" s="17"/>
      <c r="D1878" s="17"/>
      <c r="E1878" s="17"/>
      <c r="F1878" s="17"/>
      <c r="G1878" s="17"/>
      <c r="H1878" s="17"/>
      <c r="I1878" s="17"/>
      <c r="J1878" s="17"/>
      <c r="K1878" s="17"/>
      <c r="L1878" s="17"/>
      <c r="M1878" s="17"/>
      <c r="N1878" s="17"/>
      <c r="O1878" s="17"/>
      <c r="P1878" s="17"/>
      <c r="Q1878" s="17"/>
      <c r="R1878" s="17"/>
      <c r="S1878" s="17"/>
    </row>
    <row r="1879" spans="1:19" x14ac:dyDescent="0.25">
      <c r="A1879" s="17"/>
      <c r="B1879" s="17"/>
      <c r="C1879" s="17"/>
      <c r="D1879" s="17"/>
      <c r="E1879" s="17"/>
      <c r="F1879" s="17"/>
      <c r="G1879" s="17"/>
      <c r="H1879" s="17"/>
      <c r="I1879" s="17"/>
      <c r="J1879" s="17"/>
      <c r="K1879" s="17"/>
      <c r="L1879" s="17"/>
      <c r="M1879" s="17"/>
      <c r="N1879" s="17"/>
      <c r="O1879" s="17"/>
      <c r="P1879" s="17"/>
      <c r="Q1879" s="17"/>
      <c r="R1879" s="17"/>
      <c r="S1879" s="17"/>
    </row>
    <row r="1880" spans="1:19" x14ac:dyDescent="0.25">
      <c r="A1880" s="17"/>
      <c r="B1880" s="17"/>
      <c r="C1880" s="17"/>
      <c r="D1880" s="17"/>
      <c r="E1880" s="17"/>
      <c r="F1880" s="17"/>
      <c r="G1880" s="17"/>
      <c r="H1880" s="17"/>
      <c r="I1880" s="17"/>
      <c r="J1880" s="17"/>
      <c r="K1880" s="17"/>
      <c r="L1880" s="17"/>
      <c r="M1880" s="17"/>
      <c r="N1880" s="17"/>
      <c r="O1880" s="17"/>
      <c r="P1880" s="17"/>
      <c r="Q1880" s="17"/>
      <c r="R1880" s="17"/>
      <c r="S1880" s="17"/>
    </row>
    <row r="1881" spans="1:19" x14ac:dyDescent="0.25">
      <c r="A1881" s="17"/>
      <c r="B1881" s="17"/>
      <c r="C1881" s="17"/>
      <c r="D1881" s="17"/>
      <c r="E1881" s="17"/>
      <c r="F1881" s="17"/>
      <c r="G1881" s="17"/>
      <c r="H1881" s="17"/>
      <c r="I1881" s="17"/>
      <c r="J1881" s="17"/>
      <c r="K1881" s="17"/>
      <c r="L1881" s="17"/>
      <c r="M1881" s="17"/>
      <c r="N1881" s="17"/>
      <c r="O1881" s="17"/>
      <c r="P1881" s="17"/>
      <c r="Q1881" s="17"/>
      <c r="R1881" s="17"/>
      <c r="S1881" s="17"/>
    </row>
    <row r="1882" spans="1:19" x14ac:dyDescent="0.25">
      <c r="A1882" s="17"/>
      <c r="B1882" s="17"/>
      <c r="C1882" s="17"/>
      <c r="D1882" s="17"/>
      <c r="E1882" s="17"/>
      <c r="F1882" s="17"/>
      <c r="G1882" s="17"/>
      <c r="H1882" s="17"/>
      <c r="I1882" s="17"/>
      <c r="J1882" s="17"/>
      <c r="K1882" s="17"/>
      <c r="L1882" s="17"/>
      <c r="M1882" s="17"/>
      <c r="N1882" s="17"/>
      <c r="O1882" s="17"/>
      <c r="P1882" s="17"/>
      <c r="Q1882" s="17"/>
      <c r="R1882" s="17"/>
      <c r="S1882" s="17"/>
    </row>
    <row r="1883" spans="1:19" x14ac:dyDescent="0.25">
      <c r="A1883" s="17"/>
      <c r="B1883" s="17"/>
      <c r="C1883" s="17"/>
      <c r="D1883" s="17"/>
      <c r="E1883" s="17"/>
      <c r="F1883" s="17"/>
      <c r="G1883" s="17"/>
      <c r="H1883" s="17"/>
      <c r="I1883" s="17"/>
      <c r="J1883" s="17"/>
      <c r="K1883" s="17"/>
      <c r="L1883" s="17"/>
      <c r="M1883" s="17"/>
      <c r="N1883" s="17"/>
      <c r="O1883" s="17"/>
      <c r="P1883" s="17"/>
      <c r="Q1883" s="17"/>
      <c r="R1883" s="17"/>
      <c r="S1883" s="17"/>
    </row>
    <row r="1884" spans="1:19" x14ac:dyDescent="0.25">
      <c r="A1884" s="17"/>
      <c r="B1884" s="17"/>
      <c r="C1884" s="17"/>
      <c r="D1884" s="17"/>
      <c r="E1884" s="17"/>
      <c r="F1884" s="17"/>
      <c r="G1884" s="17"/>
      <c r="H1884" s="17"/>
      <c r="I1884" s="17"/>
      <c r="J1884" s="17"/>
      <c r="K1884" s="17"/>
      <c r="L1884" s="17"/>
      <c r="M1884" s="17"/>
      <c r="N1884" s="17"/>
      <c r="O1884" s="17"/>
      <c r="P1884" s="17"/>
      <c r="Q1884" s="17"/>
      <c r="R1884" s="17"/>
      <c r="S1884" s="17"/>
    </row>
    <row r="1885" spans="1:19" x14ac:dyDescent="0.25">
      <c r="A1885" s="17"/>
      <c r="B1885" s="17"/>
      <c r="C1885" s="17"/>
      <c r="D1885" s="17"/>
      <c r="E1885" s="17"/>
      <c r="F1885" s="17"/>
      <c r="G1885" s="17"/>
      <c r="H1885" s="17"/>
      <c r="I1885" s="17"/>
      <c r="J1885" s="17"/>
      <c r="K1885" s="17"/>
      <c r="L1885" s="17"/>
      <c r="M1885" s="17"/>
      <c r="N1885" s="17"/>
      <c r="O1885" s="17"/>
      <c r="P1885" s="17"/>
      <c r="Q1885" s="17"/>
      <c r="R1885" s="17"/>
      <c r="S1885" s="17"/>
    </row>
    <row r="1886" spans="1:19" x14ac:dyDescent="0.25">
      <c r="A1886" s="17"/>
      <c r="B1886" s="17"/>
      <c r="C1886" s="17"/>
      <c r="D1886" s="17"/>
      <c r="E1886" s="17"/>
      <c r="F1886" s="17"/>
      <c r="G1886" s="17"/>
      <c r="H1886" s="17"/>
      <c r="I1886" s="17"/>
      <c r="J1886" s="17"/>
      <c r="K1886" s="17"/>
      <c r="L1886" s="17"/>
      <c r="M1886" s="17"/>
      <c r="N1886" s="17"/>
      <c r="O1886" s="17"/>
      <c r="P1886" s="17"/>
      <c r="Q1886" s="17"/>
      <c r="R1886" s="17"/>
      <c r="S1886" s="17"/>
    </row>
    <row r="1887" spans="1:19" x14ac:dyDescent="0.25">
      <c r="A1887" s="17"/>
      <c r="B1887" s="17"/>
      <c r="C1887" s="17"/>
      <c r="D1887" s="17"/>
      <c r="E1887" s="17"/>
      <c r="F1887" s="17"/>
      <c r="G1887" s="17"/>
      <c r="H1887" s="17"/>
      <c r="I1887" s="17"/>
      <c r="J1887" s="17"/>
      <c r="K1887" s="17"/>
      <c r="L1887" s="17"/>
      <c r="M1887" s="17"/>
      <c r="N1887" s="17"/>
      <c r="O1887" s="17"/>
      <c r="P1887" s="17"/>
      <c r="Q1887" s="17"/>
      <c r="R1887" s="17"/>
      <c r="S1887" s="17"/>
    </row>
    <row r="1888" spans="1:19" x14ac:dyDescent="0.25">
      <c r="A1888" s="17"/>
      <c r="B1888" s="17"/>
      <c r="C1888" s="17"/>
      <c r="D1888" s="17"/>
      <c r="E1888" s="17"/>
      <c r="F1888" s="17"/>
      <c r="G1888" s="17"/>
      <c r="H1888" s="17"/>
      <c r="I1888" s="17"/>
      <c r="J1888" s="17"/>
      <c r="K1888" s="17"/>
      <c r="L1888" s="17"/>
      <c r="M1888" s="17"/>
      <c r="N1888" s="17"/>
      <c r="O1888" s="17"/>
      <c r="P1888" s="17"/>
      <c r="Q1888" s="17"/>
      <c r="R1888" s="17"/>
      <c r="S1888" s="17"/>
    </row>
    <row r="1889" spans="1:19" x14ac:dyDescent="0.25">
      <c r="A1889" s="17"/>
      <c r="B1889" s="17"/>
      <c r="C1889" s="17"/>
      <c r="D1889" s="17"/>
      <c r="E1889" s="17"/>
      <c r="F1889" s="17"/>
      <c r="G1889" s="17"/>
      <c r="H1889" s="17"/>
      <c r="I1889" s="17"/>
      <c r="J1889" s="17"/>
      <c r="K1889" s="17"/>
      <c r="L1889" s="17"/>
      <c r="M1889" s="17"/>
      <c r="N1889" s="17"/>
      <c r="O1889" s="17"/>
      <c r="P1889" s="17"/>
      <c r="Q1889" s="17"/>
      <c r="R1889" s="17"/>
      <c r="S1889" s="17"/>
    </row>
    <row r="1890" spans="1:19" x14ac:dyDescent="0.25">
      <c r="A1890" s="17"/>
      <c r="B1890" s="17"/>
      <c r="C1890" s="17"/>
      <c r="D1890" s="17"/>
      <c r="E1890" s="17"/>
      <c r="F1890" s="17"/>
      <c r="G1890" s="17"/>
      <c r="H1890" s="17"/>
      <c r="I1890" s="17"/>
      <c r="J1890" s="17"/>
      <c r="K1890" s="17"/>
      <c r="L1890" s="17"/>
      <c r="M1890" s="17"/>
      <c r="N1890" s="17"/>
      <c r="O1890" s="17"/>
      <c r="P1890" s="17"/>
      <c r="Q1890" s="17"/>
      <c r="R1890" s="17"/>
      <c r="S1890" s="17"/>
    </row>
    <row r="1891" spans="1:19" x14ac:dyDescent="0.25">
      <c r="A1891" s="17"/>
      <c r="B1891" s="17"/>
      <c r="C1891" s="17"/>
      <c r="D1891" s="17"/>
      <c r="E1891" s="17"/>
      <c r="F1891" s="17"/>
      <c r="G1891" s="17"/>
      <c r="H1891" s="17"/>
      <c r="I1891" s="17"/>
      <c r="J1891" s="17"/>
      <c r="K1891" s="17"/>
      <c r="L1891" s="17"/>
      <c r="M1891" s="17"/>
      <c r="N1891" s="17"/>
      <c r="O1891" s="17"/>
      <c r="P1891" s="17"/>
      <c r="Q1891" s="17"/>
      <c r="R1891" s="17"/>
      <c r="S1891" s="17"/>
    </row>
    <row r="1892" spans="1:19" x14ac:dyDescent="0.25">
      <c r="A1892" s="17"/>
      <c r="B1892" s="17"/>
      <c r="C1892" s="17"/>
      <c r="D1892" s="17"/>
      <c r="E1892" s="17"/>
      <c r="F1892" s="17"/>
      <c r="G1892" s="17"/>
      <c r="H1892" s="17"/>
      <c r="I1892" s="17"/>
      <c r="J1892" s="17"/>
      <c r="K1892" s="17"/>
      <c r="L1892" s="17"/>
      <c r="M1892" s="17"/>
      <c r="N1892" s="17"/>
      <c r="O1892" s="17"/>
      <c r="P1892" s="17"/>
      <c r="Q1892" s="17"/>
      <c r="R1892" s="17"/>
      <c r="S1892" s="17"/>
    </row>
    <row r="1893" spans="1:19" x14ac:dyDescent="0.25">
      <c r="A1893" s="17"/>
      <c r="B1893" s="17"/>
      <c r="C1893" s="17"/>
      <c r="D1893" s="17"/>
      <c r="E1893" s="17"/>
      <c r="F1893" s="17"/>
      <c r="G1893" s="17"/>
      <c r="H1893" s="17"/>
      <c r="I1893" s="17"/>
      <c r="J1893" s="17"/>
      <c r="K1893" s="17"/>
      <c r="L1893" s="17"/>
      <c r="M1893" s="17"/>
      <c r="N1893" s="17"/>
      <c r="O1893" s="17"/>
      <c r="P1893" s="17"/>
      <c r="Q1893" s="17"/>
      <c r="R1893" s="17"/>
      <c r="S1893" s="17"/>
    </row>
    <row r="1894" spans="1:19" x14ac:dyDescent="0.25">
      <c r="A1894" s="17"/>
      <c r="B1894" s="17"/>
      <c r="C1894" s="17"/>
      <c r="D1894" s="17"/>
      <c r="E1894" s="17"/>
      <c r="F1894" s="17"/>
      <c r="G1894" s="17"/>
      <c r="H1894" s="17"/>
      <c r="I1894" s="17"/>
      <c r="J1894" s="17"/>
      <c r="K1894" s="17"/>
      <c r="L1894" s="17"/>
      <c r="M1894" s="17"/>
      <c r="N1894" s="17"/>
      <c r="O1894" s="17"/>
      <c r="P1894" s="17"/>
      <c r="Q1894" s="17"/>
      <c r="R1894" s="17"/>
      <c r="S1894" s="17"/>
    </row>
    <row r="1895" spans="1:19" x14ac:dyDescent="0.25">
      <c r="A1895" s="17"/>
      <c r="B1895" s="17"/>
      <c r="C1895" s="17"/>
      <c r="D1895" s="17"/>
      <c r="E1895" s="17"/>
      <c r="F1895" s="17"/>
      <c r="G1895" s="17"/>
      <c r="H1895" s="17"/>
      <c r="I1895" s="17"/>
      <c r="J1895" s="17"/>
      <c r="K1895" s="17"/>
      <c r="L1895" s="17"/>
      <c r="M1895" s="17"/>
      <c r="N1895" s="17"/>
      <c r="O1895" s="17"/>
      <c r="P1895" s="17"/>
      <c r="Q1895" s="17"/>
      <c r="R1895" s="17"/>
      <c r="S1895" s="17"/>
    </row>
    <row r="1896" spans="1:19" x14ac:dyDescent="0.25">
      <c r="A1896" s="17"/>
      <c r="B1896" s="17"/>
      <c r="C1896" s="17"/>
      <c r="D1896" s="17"/>
      <c r="E1896" s="17"/>
      <c r="F1896" s="17"/>
      <c r="G1896" s="17"/>
      <c r="H1896" s="17"/>
      <c r="I1896" s="17"/>
      <c r="J1896" s="17"/>
      <c r="K1896" s="17"/>
      <c r="L1896" s="17"/>
      <c r="M1896" s="17"/>
      <c r="N1896" s="17"/>
      <c r="O1896" s="17"/>
      <c r="P1896" s="17"/>
      <c r="Q1896" s="17"/>
      <c r="R1896" s="17"/>
      <c r="S1896" s="17"/>
    </row>
    <row r="1897" spans="1:19" x14ac:dyDescent="0.25">
      <c r="A1897" s="17"/>
      <c r="B1897" s="17"/>
      <c r="C1897" s="17"/>
      <c r="D1897" s="17"/>
      <c r="E1897" s="17"/>
      <c r="F1897" s="17"/>
      <c r="G1897" s="17"/>
      <c r="H1897" s="17"/>
      <c r="I1897" s="17"/>
      <c r="J1897" s="17"/>
      <c r="K1897" s="17"/>
      <c r="L1897" s="17"/>
      <c r="M1897" s="17"/>
      <c r="N1897" s="17"/>
      <c r="O1897" s="17"/>
      <c r="P1897" s="17"/>
      <c r="Q1897" s="17"/>
      <c r="R1897" s="17"/>
      <c r="S1897" s="17"/>
    </row>
    <row r="1898" spans="1:19" x14ac:dyDescent="0.25">
      <c r="A1898" s="17"/>
      <c r="B1898" s="17"/>
      <c r="C1898" s="17"/>
      <c r="D1898" s="17"/>
      <c r="E1898" s="17"/>
      <c r="F1898" s="17"/>
      <c r="G1898" s="17"/>
      <c r="H1898" s="17"/>
      <c r="I1898" s="17"/>
      <c r="J1898" s="17"/>
      <c r="K1898" s="17"/>
      <c r="L1898" s="17"/>
      <c r="M1898" s="17"/>
      <c r="N1898" s="17"/>
      <c r="O1898" s="17"/>
      <c r="P1898" s="17"/>
      <c r="Q1898" s="17"/>
      <c r="R1898" s="17"/>
      <c r="S1898" s="17"/>
    </row>
    <row r="1899" spans="1:19" x14ac:dyDescent="0.25">
      <c r="A1899" s="17"/>
      <c r="B1899" s="17"/>
      <c r="C1899" s="17"/>
      <c r="D1899" s="17"/>
      <c r="E1899" s="17"/>
      <c r="F1899" s="17"/>
      <c r="G1899" s="17"/>
      <c r="H1899" s="17"/>
      <c r="I1899" s="17"/>
      <c r="J1899" s="17"/>
      <c r="K1899" s="17"/>
      <c r="L1899" s="17"/>
      <c r="M1899" s="17"/>
      <c r="N1899" s="17"/>
      <c r="O1899" s="17"/>
      <c r="P1899" s="17"/>
      <c r="Q1899" s="17"/>
      <c r="R1899" s="17"/>
      <c r="S1899" s="17"/>
    </row>
    <row r="1900" spans="1:19" x14ac:dyDescent="0.25">
      <c r="A1900" s="17"/>
      <c r="B1900" s="17"/>
      <c r="C1900" s="17"/>
      <c r="D1900" s="17"/>
      <c r="E1900" s="17"/>
      <c r="F1900" s="17"/>
      <c r="G1900" s="17"/>
      <c r="H1900" s="17"/>
      <c r="I1900" s="17"/>
      <c r="J1900" s="17"/>
      <c r="K1900" s="17"/>
      <c r="L1900" s="17"/>
      <c r="M1900" s="17"/>
      <c r="N1900" s="17"/>
      <c r="O1900" s="17"/>
      <c r="P1900" s="17"/>
      <c r="Q1900" s="17"/>
      <c r="R1900" s="17"/>
      <c r="S1900" s="17"/>
    </row>
    <row r="1901" spans="1:19" x14ac:dyDescent="0.25">
      <c r="A1901" s="17"/>
      <c r="B1901" s="17"/>
      <c r="C1901" s="17"/>
      <c r="D1901" s="17"/>
      <c r="E1901" s="17"/>
      <c r="F1901" s="17"/>
      <c r="G1901" s="17"/>
      <c r="H1901" s="17"/>
      <c r="I1901" s="17"/>
      <c r="J1901" s="17"/>
      <c r="K1901" s="17"/>
      <c r="L1901" s="17"/>
      <c r="M1901" s="17"/>
      <c r="N1901" s="17"/>
      <c r="O1901" s="17"/>
      <c r="P1901" s="17"/>
      <c r="Q1901" s="17"/>
      <c r="R1901" s="17"/>
      <c r="S1901" s="17"/>
    </row>
    <row r="1902" spans="1:19" x14ac:dyDescent="0.25">
      <c r="A1902" s="17"/>
      <c r="B1902" s="17"/>
      <c r="C1902" s="17"/>
      <c r="D1902" s="17"/>
      <c r="E1902" s="17"/>
      <c r="F1902" s="17"/>
      <c r="G1902" s="17"/>
      <c r="H1902" s="17"/>
      <c r="I1902" s="17"/>
      <c r="J1902" s="17"/>
      <c r="K1902" s="17"/>
      <c r="L1902" s="17"/>
      <c r="M1902" s="17"/>
      <c r="N1902" s="17"/>
      <c r="O1902" s="17"/>
      <c r="P1902" s="17"/>
      <c r="Q1902" s="17"/>
      <c r="R1902" s="17"/>
      <c r="S1902" s="17"/>
    </row>
    <row r="1903" spans="1:19" x14ac:dyDescent="0.25">
      <c r="A1903" s="17"/>
      <c r="B1903" s="17"/>
      <c r="C1903" s="17"/>
      <c r="D1903" s="17"/>
      <c r="E1903" s="17"/>
      <c r="F1903" s="17"/>
      <c r="G1903" s="17"/>
      <c r="H1903" s="17"/>
      <c r="I1903" s="17"/>
      <c r="J1903" s="17"/>
      <c r="K1903" s="17"/>
      <c r="L1903" s="17"/>
      <c r="M1903" s="17"/>
      <c r="N1903" s="17"/>
      <c r="O1903" s="17"/>
      <c r="P1903" s="17"/>
      <c r="Q1903" s="17"/>
      <c r="R1903" s="17"/>
      <c r="S1903" s="17"/>
    </row>
    <row r="1904" spans="1:19" x14ac:dyDescent="0.25">
      <c r="A1904" s="17"/>
      <c r="B1904" s="17"/>
      <c r="C1904" s="17"/>
      <c r="D1904" s="17"/>
      <c r="E1904" s="17"/>
      <c r="F1904" s="17"/>
      <c r="G1904" s="17"/>
      <c r="H1904" s="17"/>
      <c r="I1904" s="17"/>
      <c r="J1904" s="17"/>
      <c r="K1904" s="17"/>
      <c r="L1904" s="17"/>
      <c r="M1904" s="17"/>
      <c r="N1904" s="17"/>
      <c r="O1904" s="17"/>
      <c r="P1904" s="17"/>
      <c r="Q1904" s="17"/>
      <c r="R1904" s="17"/>
      <c r="S1904" s="17"/>
    </row>
    <row r="1905" spans="1:19" x14ac:dyDescent="0.25">
      <c r="A1905" s="17"/>
      <c r="B1905" s="17"/>
      <c r="C1905" s="17"/>
      <c r="D1905" s="17"/>
      <c r="E1905" s="17"/>
      <c r="F1905" s="17"/>
      <c r="G1905" s="17"/>
      <c r="H1905" s="17"/>
      <c r="I1905" s="17"/>
      <c r="J1905" s="17"/>
      <c r="K1905" s="17"/>
      <c r="L1905" s="17"/>
      <c r="M1905" s="17"/>
      <c r="N1905" s="17"/>
      <c r="O1905" s="17"/>
      <c r="P1905" s="17"/>
      <c r="Q1905" s="17"/>
      <c r="R1905" s="17"/>
      <c r="S1905" s="17"/>
    </row>
    <row r="1906" spans="1:19" x14ac:dyDescent="0.25">
      <c r="A1906" s="17"/>
      <c r="B1906" s="17"/>
      <c r="C1906" s="17"/>
      <c r="D1906" s="17"/>
      <c r="E1906" s="17"/>
      <c r="F1906" s="17"/>
      <c r="G1906" s="17"/>
      <c r="H1906" s="17"/>
      <c r="I1906" s="17"/>
      <c r="J1906" s="17"/>
      <c r="K1906" s="17"/>
      <c r="L1906" s="17"/>
      <c r="M1906" s="17"/>
      <c r="N1906" s="17"/>
      <c r="O1906" s="17"/>
      <c r="P1906" s="17"/>
      <c r="Q1906" s="17"/>
      <c r="R1906" s="17"/>
      <c r="S1906" s="17"/>
    </row>
    <row r="1907" spans="1:19" x14ac:dyDescent="0.25">
      <c r="A1907" s="17"/>
      <c r="B1907" s="17"/>
      <c r="C1907" s="17"/>
      <c r="D1907" s="17"/>
      <c r="E1907" s="17"/>
      <c r="F1907" s="17"/>
      <c r="G1907" s="17"/>
      <c r="H1907" s="17"/>
      <c r="I1907" s="17"/>
      <c r="J1907" s="17"/>
      <c r="K1907" s="17"/>
      <c r="L1907" s="17"/>
      <c r="M1907" s="17"/>
      <c r="N1907" s="17"/>
      <c r="O1907" s="17"/>
      <c r="P1907" s="17"/>
      <c r="Q1907" s="17"/>
      <c r="R1907" s="17"/>
      <c r="S1907" s="17"/>
    </row>
    <row r="1908" spans="1:19" x14ac:dyDescent="0.25">
      <c r="A1908" s="17"/>
      <c r="B1908" s="17"/>
      <c r="C1908" s="17"/>
      <c r="D1908" s="17"/>
      <c r="E1908" s="17"/>
      <c r="F1908" s="17"/>
      <c r="G1908" s="17"/>
      <c r="H1908" s="17"/>
      <c r="I1908" s="17"/>
      <c r="J1908" s="17"/>
      <c r="K1908" s="17"/>
      <c r="L1908" s="17"/>
      <c r="M1908" s="17"/>
      <c r="N1908" s="17"/>
      <c r="O1908" s="17"/>
      <c r="P1908" s="17"/>
      <c r="Q1908" s="17"/>
      <c r="R1908" s="17"/>
      <c r="S1908" s="17"/>
    </row>
    <row r="1909" spans="1:19" x14ac:dyDescent="0.25">
      <c r="A1909" s="17"/>
      <c r="B1909" s="17"/>
      <c r="C1909" s="17"/>
      <c r="D1909" s="17"/>
      <c r="E1909" s="17"/>
      <c r="F1909" s="17"/>
      <c r="G1909" s="17"/>
      <c r="H1909" s="17"/>
      <c r="I1909" s="17"/>
      <c r="J1909" s="17"/>
      <c r="K1909" s="17"/>
      <c r="L1909" s="17"/>
      <c r="M1909" s="17"/>
      <c r="N1909" s="17"/>
      <c r="O1909" s="17"/>
      <c r="P1909" s="17"/>
      <c r="Q1909" s="17"/>
      <c r="R1909" s="17"/>
      <c r="S1909" s="17"/>
    </row>
    <row r="1910" spans="1:19" x14ac:dyDescent="0.25">
      <c r="A1910" s="17"/>
      <c r="B1910" s="17"/>
      <c r="C1910" s="17"/>
      <c r="D1910" s="17"/>
      <c r="E1910" s="17"/>
      <c r="F1910" s="17"/>
      <c r="G1910" s="17"/>
      <c r="H1910" s="17"/>
      <c r="I1910" s="17"/>
      <c r="J1910" s="17"/>
      <c r="K1910" s="17"/>
      <c r="L1910" s="17"/>
      <c r="M1910" s="17"/>
      <c r="N1910" s="17"/>
      <c r="O1910" s="17"/>
      <c r="P1910" s="17"/>
      <c r="Q1910" s="17"/>
      <c r="R1910" s="17"/>
      <c r="S1910" s="17"/>
    </row>
    <row r="1911" spans="1:19" x14ac:dyDescent="0.25">
      <c r="A1911" s="17"/>
      <c r="B1911" s="17"/>
      <c r="C1911" s="17"/>
      <c r="D1911" s="17"/>
      <c r="E1911" s="17"/>
      <c r="F1911" s="17"/>
      <c r="G1911" s="17"/>
      <c r="H1911" s="17"/>
      <c r="I1911" s="17"/>
      <c r="J1911" s="17"/>
      <c r="K1911" s="17"/>
      <c r="L1911" s="17"/>
      <c r="M1911" s="17"/>
      <c r="N1911" s="17"/>
      <c r="O1911" s="17"/>
      <c r="P1911" s="17"/>
      <c r="Q1911" s="17"/>
      <c r="R1911" s="17"/>
      <c r="S1911" s="17"/>
    </row>
    <row r="1912" spans="1:19" x14ac:dyDescent="0.25">
      <c r="A1912" s="17"/>
      <c r="B1912" s="17"/>
      <c r="C1912" s="17"/>
      <c r="D1912" s="17"/>
      <c r="E1912" s="17"/>
      <c r="F1912" s="17"/>
      <c r="G1912" s="17"/>
      <c r="H1912" s="17"/>
      <c r="I1912" s="17"/>
      <c r="J1912" s="17"/>
      <c r="K1912" s="17"/>
      <c r="L1912" s="17"/>
      <c r="M1912" s="17"/>
      <c r="N1912" s="17"/>
      <c r="O1912" s="17"/>
      <c r="P1912" s="17"/>
      <c r="Q1912" s="17"/>
      <c r="R1912" s="17"/>
      <c r="S1912" s="17"/>
    </row>
    <row r="1913" spans="1:19" x14ac:dyDescent="0.25">
      <c r="A1913" s="17"/>
      <c r="B1913" s="17"/>
      <c r="C1913" s="17"/>
      <c r="D1913" s="17"/>
      <c r="E1913" s="17"/>
      <c r="F1913" s="17"/>
      <c r="G1913" s="17"/>
      <c r="H1913" s="17"/>
      <c r="I1913" s="17"/>
      <c r="J1913" s="17"/>
      <c r="K1913" s="17"/>
      <c r="L1913" s="17"/>
      <c r="M1913" s="17"/>
      <c r="N1913" s="17"/>
      <c r="O1913" s="17"/>
      <c r="P1913" s="17"/>
      <c r="Q1913" s="17"/>
      <c r="R1913" s="17"/>
      <c r="S1913" s="17"/>
    </row>
    <row r="1914" spans="1:19" x14ac:dyDescent="0.25">
      <c r="A1914" s="17"/>
      <c r="B1914" s="17"/>
      <c r="C1914" s="17"/>
      <c r="D1914" s="17"/>
      <c r="E1914" s="17"/>
      <c r="F1914" s="17"/>
      <c r="G1914" s="17"/>
      <c r="H1914" s="17"/>
      <c r="I1914" s="17"/>
      <c r="J1914" s="17"/>
      <c r="K1914" s="17"/>
      <c r="L1914" s="17"/>
      <c r="M1914" s="17"/>
      <c r="N1914" s="17"/>
      <c r="O1914" s="17"/>
      <c r="P1914" s="17"/>
      <c r="Q1914" s="17"/>
      <c r="R1914" s="17"/>
      <c r="S1914" s="17"/>
    </row>
    <row r="1915" spans="1:19" x14ac:dyDescent="0.25">
      <c r="A1915" s="17"/>
      <c r="B1915" s="17"/>
      <c r="C1915" s="17"/>
      <c r="D1915" s="17"/>
      <c r="E1915" s="17"/>
      <c r="F1915" s="17"/>
      <c r="G1915" s="17"/>
      <c r="H1915" s="17"/>
      <c r="I1915" s="17"/>
      <c r="J1915" s="17"/>
      <c r="K1915" s="17"/>
      <c r="L1915" s="17"/>
      <c r="M1915" s="17"/>
      <c r="N1915" s="17"/>
      <c r="O1915" s="17"/>
      <c r="P1915" s="17"/>
      <c r="Q1915" s="17"/>
      <c r="R1915" s="17"/>
      <c r="S1915" s="17"/>
    </row>
    <row r="1916" spans="1:19" x14ac:dyDescent="0.25">
      <c r="A1916" s="17"/>
      <c r="B1916" s="17"/>
      <c r="C1916" s="17"/>
      <c r="D1916" s="17"/>
      <c r="E1916" s="17"/>
      <c r="F1916" s="17"/>
      <c r="G1916" s="17"/>
      <c r="H1916" s="17"/>
      <c r="I1916" s="17"/>
      <c r="J1916" s="17"/>
      <c r="K1916" s="17"/>
      <c r="L1916" s="17"/>
      <c r="M1916" s="17"/>
      <c r="N1916" s="17"/>
      <c r="O1916" s="17"/>
      <c r="P1916" s="17"/>
      <c r="Q1916" s="17"/>
      <c r="R1916" s="17"/>
      <c r="S1916" s="17"/>
    </row>
    <row r="1917" spans="1:19" x14ac:dyDescent="0.25">
      <c r="A1917" s="17"/>
      <c r="B1917" s="17"/>
      <c r="C1917" s="17"/>
      <c r="D1917" s="17"/>
      <c r="E1917" s="17"/>
      <c r="F1917" s="17"/>
      <c r="G1917" s="17"/>
      <c r="H1917" s="17"/>
      <c r="I1917" s="17"/>
      <c r="J1917" s="17"/>
      <c r="K1917" s="17"/>
      <c r="L1917" s="17"/>
      <c r="M1917" s="17"/>
      <c r="N1917" s="17"/>
      <c r="O1917" s="17"/>
      <c r="P1917" s="17"/>
      <c r="Q1917" s="17"/>
      <c r="R1917" s="17"/>
      <c r="S1917" s="17"/>
    </row>
    <row r="1918" spans="1:19" x14ac:dyDescent="0.25">
      <c r="A1918" s="17"/>
      <c r="B1918" s="17"/>
      <c r="C1918" s="17"/>
      <c r="D1918" s="17"/>
      <c r="E1918" s="17"/>
      <c r="F1918" s="17"/>
      <c r="G1918" s="17"/>
      <c r="H1918" s="17"/>
      <c r="I1918" s="17"/>
      <c r="J1918" s="17"/>
      <c r="K1918" s="17"/>
      <c r="L1918" s="17"/>
      <c r="M1918" s="17"/>
      <c r="N1918" s="17"/>
      <c r="O1918" s="17"/>
      <c r="P1918" s="17"/>
      <c r="Q1918" s="17"/>
      <c r="R1918" s="17"/>
      <c r="S1918" s="17"/>
    </row>
    <row r="1919" spans="1:19" x14ac:dyDescent="0.25">
      <c r="A1919" s="17"/>
      <c r="B1919" s="17"/>
      <c r="C1919" s="17"/>
      <c r="D1919" s="17"/>
      <c r="E1919" s="17"/>
      <c r="F1919" s="17"/>
      <c r="G1919" s="17"/>
      <c r="H1919" s="17"/>
      <c r="I1919" s="17"/>
      <c r="J1919" s="17"/>
      <c r="K1919" s="17"/>
      <c r="L1919" s="17"/>
      <c r="M1919" s="17"/>
      <c r="N1919" s="17"/>
      <c r="O1919" s="17"/>
      <c r="P1919" s="17"/>
      <c r="Q1919" s="17"/>
      <c r="R1919" s="17"/>
      <c r="S1919" s="17"/>
    </row>
    <row r="1920" spans="1:19" x14ac:dyDescent="0.25">
      <c r="A1920" s="17"/>
      <c r="B1920" s="17"/>
      <c r="C1920" s="17"/>
      <c r="D1920" s="17"/>
      <c r="E1920" s="17"/>
      <c r="F1920" s="17"/>
      <c r="G1920" s="17"/>
      <c r="H1920" s="17"/>
      <c r="I1920" s="17"/>
      <c r="J1920" s="17"/>
      <c r="K1920" s="17"/>
      <c r="L1920" s="17"/>
      <c r="M1920" s="17"/>
      <c r="N1920" s="17"/>
      <c r="O1920" s="17"/>
      <c r="P1920" s="17"/>
      <c r="Q1920" s="17"/>
      <c r="R1920" s="17"/>
      <c r="S1920" s="17"/>
    </row>
    <row r="1921" spans="1:19" x14ac:dyDescent="0.25">
      <c r="A1921" s="17"/>
      <c r="B1921" s="17"/>
      <c r="C1921" s="17"/>
      <c r="D1921" s="17"/>
      <c r="E1921" s="17"/>
      <c r="F1921" s="17"/>
      <c r="G1921" s="17"/>
      <c r="H1921" s="17"/>
      <c r="I1921" s="17"/>
      <c r="J1921" s="17"/>
      <c r="K1921" s="17"/>
      <c r="L1921" s="17"/>
      <c r="M1921" s="17"/>
      <c r="N1921" s="17"/>
      <c r="O1921" s="17"/>
      <c r="P1921" s="17"/>
      <c r="Q1921" s="17"/>
      <c r="R1921" s="17"/>
      <c r="S1921" s="17"/>
    </row>
    <row r="1922" spans="1:19" x14ac:dyDescent="0.25">
      <c r="A1922" s="17"/>
      <c r="B1922" s="17"/>
      <c r="C1922" s="17"/>
      <c r="D1922" s="17"/>
      <c r="E1922" s="17"/>
      <c r="F1922" s="17"/>
      <c r="G1922" s="17"/>
      <c r="H1922" s="17"/>
      <c r="I1922" s="17"/>
      <c r="J1922" s="17"/>
      <c r="K1922" s="17"/>
      <c r="L1922" s="17"/>
      <c r="M1922" s="17"/>
      <c r="N1922" s="17"/>
      <c r="O1922" s="17"/>
      <c r="P1922" s="17"/>
      <c r="Q1922" s="17"/>
      <c r="R1922" s="17"/>
      <c r="S1922" s="17"/>
    </row>
    <row r="1923" spans="1:19" x14ac:dyDescent="0.25">
      <c r="A1923" s="17"/>
      <c r="B1923" s="17"/>
      <c r="C1923" s="17"/>
      <c r="D1923" s="17"/>
      <c r="E1923" s="17"/>
      <c r="F1923" s="17"/>
      <c r="G1923" s="17"/>
      <c r="H1923" s="17"/>
      <c r="I1923" s="17"/>
      <c r="J1923" s="17"/>
      <c r="K1923" s="17"/>
      <c r="L1923" s="17"/>
      <c r="M1923" s="17"/>
      <c r="N1923" s="17"/>
      <c r="O1923" s="17"/>
      <c r="P1923" s="17"/>
      <c r="Q1923" s="17"/>
      <c r="R1923" s="17"/>
      <c r="S1923" s="17"/>
    </row>
    <row r="1924" spans="1:19" x14ac:dyDescent="0.25">
      <c r="A1924" s="17"/>
      <c r="B1924" s="17"/>
      <c r="C1924" s="17"/>
      <c r="D1924" s="17"/>
      <c r="E1924" s="17"/>
      <c r="F1924" s="17"/>
      <c r="G1924" s="17"/>
      <c r="H1924" s="17"/>
      <c r="I1924" s="17"/>
      <c r="J1924" s="17"/>
      <c r="K1924" s="17"/>
      <c r="L1924" s="17"/>
      <c r="M1924" s="17"/>
      <c r="N1924" s="17"/>
      <c r="O1924" s="17"/>
      <c r="P1924" s="17"/>
      <c r="Q1924" s="17"/>
      <c r="R1924" s="17"/>
      <c r="S1924" s="17"/>
    </row>
    <row r="1925" spans="1:19" x14ac:dyDescent="0.25">
      <c r="A1925" s="17"/>
      <c r="B1925" s="17"/>
      <c r="C1925" s="17"/>
      <c r="D1925" s="17"/>
      <c r="E1925" s="17"/>
      <c r="F1925" s="17"/>
      <c r="G1925" s="17"/>
      <c r="H1925" s="17"/>
      <c r="I1925" s="17"/>
      <c r="J1925" s="17"/>
      <c r="K1925" s="17"/>
      <c r="L1925" s="17"/>
      <c r="M1925" s="17"/>
      <c r="N1925" s="17"/>
      <c r="O1925" s="17"/>
      <c r="P1925" s="17"/>
      <c r="Q1925" s="17"/>
      <c r="R1925" s="17"/>
      <c r="S1925" s="17"/>
    </row>
    <row r="1926" spans="1:19" x14ac:dyDescent="0.25">
      <c r="A1926" s="17"/>
      <c r="B1926" s="17"/>
      <c r="C1926" s="17"/>
      <c r="D1926" s="17"/>
      <c r="E1926" s="17"/>
      <c r="F1926" s="17"/>
      <c r="G1926" s="17"/>
      <c r="H1926" s="17"/>
      <c r="I1926" s="17"/>
      <c r="J1926" s="17"/>
      <c r="K1926" s="17"/>
      <c r="L1926" s="17"/>
      <c r="M1926" s="17"/>
      <c r="N1926" s="17"/>
      <c r="O1926" s="17"/>
      <c r="P1926" s="17"/>
      <c r="Q1926" s="17"/>
      <c r="R1926" s="17"/>
      <c r="S1926" s="17"/>
    </row>
    <row r="1927" spans="1:19" x14ac:dyDescent="0.25">
      <c r="A1927" s="17"/>
      <c r="B1927" s="17"/>
      <c r="C1927" s="17"/>
      <c r="D1927" s="17"/>
      <c r="E1927" s="17"/>
      <c r="F1927" s="17"/>
      <c r="G1927" s="17"/>
      <c r="H1927" s="17"/>
      <c r="I1927" s="17"/>
      <c r="J1927" s="17"/>
      <c r="K1927" s="17"/>
      <c r="L1927" s="17"/>
      <c r="M1927" s="17"/>
      <c r="N1927" s="17"/>
      <c r="O1927" s="17"/>
      <c r="P1927" s="17"/>
      <c r="Q1927" s="17"/>
      <c r="R1927" s="17"/>
      <c r="S1927" s="17"/>
    </row>
    <row r="1928" spans="1:19" x14ac:dyDescent="0.25">
      <c r="A1928" s="17"/>
      <c r="B1928" s="17"/>
      <c r="C1928" s="17"/>
      <c r="D1928" s="17"/>
      <c r="E1928" s="17"/>
      <c r="F1928" s="17"/>
      <c r="G1928" s="17"/>
      <c r="H1928" s="17"/>
      <c r="I1928" s="17"/>
      <c r="J1928" s="17"/>
      <c r="K1928" s="17"/>
      <c r="L1928" s="17"/>
      <c r="M1928" s="17"/>
      <c r="N1928" s="17"/>
      <c r="O1928" s="17"/>
      <c r="P1928" s="17"/>
      <c r="Q1928" s="17"/>
      <c r="R1928" s="17"/>
      <c r="S1928" s="17"/>
    </row>
    <row r="1929" spans="1:19" x14ac:dyDescent="0.25">
      <c r="A1929" s="17"/>
      <c r="B1929" s="17"/>
      <c r="C1929" s="17"/>
      <c r="D1929" s="17"/>
      <c r="E1929" s="17"/>
      <c r="F1929" s="17"/>
      <c r="G1929" s="17"/>
      <c r="H1929" s="17"/>
      <c r="I1929" s="17"/>
      <c r="J1929" s="17"/>
      <c r="K1929" s="17"/>
      <c r="L1929" s="17"/>
      <c r="M1929" s="17"/>
      <c r="N1929" s="17"/>
      <c r="O1929" s="17"/>
      <c r="P1929" s="17"/>
      <c r="Q1929" s="17"/>
      <c r="R1929" s="17"/>
      <c r="S1929" s="17"/>
    </row>
    <row r="1930" spans="1:19" x14ac:dyDescent="0.25">
      <c r="A1930" s="17"/>
      <c r="B1930" s="17"/>
      <c r="C1930" s="17"/>
      <c r="D1930" s="17"/>
      <c r="E1930" s="17"/>
      <c r="F1930" s="17"/>
      <c r="G1930" s="17"/>
      <c r="H1930" s="17"/>
      <c r="I1930" s="17"/>
      <c r="J1930" s="17"/>
      <c r="K1930" s="17"/>
      <c r="L1930" s="17"/>
      <c r="M1930" s="17"/>
      <c r="N1930" s="17"/>
      <c r="O1930" s="17"/>
      <c r="P1930" s="17"/>
      <c r="Q1930" s="17"/>
      <c r="R1930" s="17"/>
      <c r="S1930" s="17"/>
    </row>
    <row r="1931" spans="1:19" x14ac:dyDescent="0.25">
      <c r="A1931" s="17"/>
      <c r="B1931" s="17"/>
      <c r="C1931" s="17"/>
      <c r="D1931" s="17"/>
      <c r="E1931" s="17"/>
      <c r="F1931" s="17"/>
      <c r="G1931" s="17"/>
      <c r="H1931" s="17"/>
      <c r="I1931" s="17"/>
      <c r="J1931" s="17"/>
      <c r="K1931" s="17"/>
      <c r="L1931" s="17"/>
      <c r="M1931" s="17"/>
      <c r="N1931" s="17"/>
      <c r="O1931" s="17"/>
      <c r="P1931" s="17"/>
      <c r="Q1931" s="17"/>
      <c r="R1931" s="17"/>
      <c r="S1931" s="17"/>
    </row>
    <row r="1932" spans="1:19" x14ac:dyDescent="0.25">
      <c r="A1932" s="17"/>
      <c r="B1932" s="17"/>
      <c r="C1932" s="17"/>
      <c r="D1932" s="17"/>
      <c r="E1932" s="17"/>
      <c r="F1932" s="17"/>
      <c r="G1932" s="17"/>
      <c r="H1932" s="17"/>
      <c r="I1932" s="17"/>
      <c r="J1932" s="17"/>
      <c r="K1932" s="17"/>
      <c r="L1932" s="17"/>
      <c r="M1932" s="17"/>
      <c r="N1932" s="17"/>
      <c r="O1932" s="17"/>
      <c r="P1932" s="17"/>
      <c r="Q1932" s="17"/>
      <c r="R1932" s="17"/>
      <c r="S1932" s="17"/>
    </row>
    <row r="1933" spans="1:19" x14ac:dyDescent="0.25">
      <c r="A1933" s="17"/>
      <c r="B1933" s="17"/>
      <c r="C1933" s="17"/>
      <c r="D1933" s="17"/>
      <c r="E1933" s="17"/>
      <c r="F1933" s="17"/>
      <c r="G1933" s="17"/>
      <c r="H1933" s="17"/>
      <c r="I1933" s="17"/>
      <c r="J1933" s="17"/>
      <c r="K1933" s="17"/>
      <c r="L1933" s="17"/>
      <c r="M1933" s="17"/>
      <c r="N1933" s="17"/>
      <c r="O1933" s="17"/>
      <c r="P1933" s="17"/>
      <c r="Q1933" s="17"/>
      <c r="R1933" s="17"/>
      <c r="S1933" s="17"/>
    </row>
    <row r="1934" spans="1:19" x14ac:dyDescent="0.25">
      <c r="A1934" s="17"/>
      <c r="B1934" s="17"/>
      <c r="C1934" s="17"/>
      <c r="D1934" s="17"/>
      <c r="E1934" s="17"/>
      <c r="F1934" s="17"/>
      <c r="G1934" s="17"/>
      <c r="H1934" s="17"/>
      <c r="I1934" s="17"/>
      <c r="J1934" s="17"/>
      <c r="K1934" s="17"/>
      <c r="L1934" s="17"/>
      <c r="M1934" s="17"/>
      <c r="N1934" s="17"/>
      <c r="O1934" s="17"/>
      <c r="P1934" s="17"/>
      <c r="Q1934" s="17"/>
      <c r="R1934" s="17"/>
      <c r="S1934" s="17"/>
    </row>
    <row r="1935" spans="1:19" x14ac:dyDescent="0.25">
      <c r="A1935" s="17"/>
      <c r="B1935" s="17"/>
      <c r="C1935" s="17"/>
      <c r="D1935" s="17"/>
      <c r="E1935" s="17"/>
      <c r="F1935" s="17"/>
      <c r="G1935" s="17"/>
      <c r="H1935" s="17"/>
      <c r="I1935" s="17"/>
      <c r="J1935" s="17"/>
      <c r="K1935" s="17"/>
      <c r="L1935" s="17"/>
      <c r="M1935" s="17"/>
      <c r="N1935" s="17"/>
      <c r="O1935" s="17"/>
      <c r="P1935" s="17"/>
      <c r="Q1935" s="17"/>
      <c r="R1935" s="17"/>
      <c r="S1935" s="17"/>
    </row>
    <row r="1936" spans="1:19" x14ac:dyDescent="0.25">
      <c r="A1936" s="17"/>
      <c r="B1936" s="17"/>
      <c r="C1936" s="17"/>
      <c r="D1936" s="17"/>
      <c r="E1936" s="17"/>
      <c r="F1936" s="17"/>
      <c r="G1936" s="17"/>
      <c r="H1936" s="17"/>
      <c r="I1936" s="17"/>
      <c r="J1936" s="17"/>
      <c r="K1936" s="17"/>
      <c r="L1936" s="17"/>
      <c r="M1936" s="17"/>
      <c r="N1936" s="17"/>
      <c r="O1936" s="17"/>
      <c r="P1936" s="17"/>
      <c r="Q1936" s="17"/>
      <c r="R1936" s="17"/>
      <c r="S1936" s="17"/>
    </row>
    <row r="1937" spans="1:19" x14ac:dyDescent="0.25">
      <c r="A1937" s="17"/>
      <c r="B1937" s="17"/>
      <c r="C1937" s="17"/>
      <c r="D1937" s="17"/>
      <c r="E1937" s="17"/>
      <c r="F1937" s="17"/>
      <c r="G1937" s="17"/>
      <c r="H1937" s="17"/>
      <c r="I1937" s="17"/>
      <c r="J1937" s="17"/>
      <c r="K1937" s="17"/>
      <c r="L1937" s="17"/>
      <c r="M1937" s="17"/>
      <c r="N1937" s="17"/>
      <c r="O1937" s="17"/>
      <c r="P1937" s="17"/>
      <c r="Q1937" s="17"/>
      <c r="R1937" s="17"/>
      <c r="S1937" s="17"/>
    </row>
    <row r="1938" spans="1:19" x14ac:dyDescent="0.25">
      <c r="A1938" s="17"/>
      <c r="B1938" s="17"/>
      <c r="C1938" s="17"/>
      <c r="D1938" s="17"/>
      <c r="E1938" s="17"/>
      <c r="F1938" s="17"/>
      <c r="G1938" s="17"/>
      <c r="H1938" s="17"/>
      <c r="I1938" s="17"/>
      <c r="J1938" s="17"/>
      <c r="K1938" s="17"/>
      <c r="L1938" s="17"/>
      <c r="M1938" s="17"/>
      <c r="N1938" s="17"/>
      <c r="O1938" s="17"/>
      <c r="P1938" s="17"/>
      <c r="Q1938" s="17"/>
      <c r="R1938" s="17"/>
      <c r="S1938" s="17"/>
    </row>
    <row r="1939" spans="1:19" x14ac:dyDescent="0.25">
      <c r="A1939" s="17"/>
      <c r="B1939" s="17"/>
      <c r="C1939" s="17"/>
      <c r="D1939" s="17"/>
      <c r="E1939" s="17"/>
      <c r="F1939" s="17"/>
      <c r="G1939" s="17"/>
      <c r="H1939" s="17"/>
      <c r="I1939" s="17"/>
      <c r="J1939" s="17"/>
      <c r="K1939" s="17"/>
      <c r="L1939" s="17"/>
      <c r="M1939" s="17"/>
      <c r="N1939" s="17"/>
      <c r="O1939" s="17"/>
      <c r="P1939" s="17"/>
      <c r="Q1939" s="17"/>
      <c r="R1939" s="17"/>
      <c r="S1939" s="17"/>
    </row>
    <row r="1940" spans="1:19" x14ac:dyDescent="0.25">
      <c r="A1940" s="17"/>
      <c r="B1940" s="17"/>
      <c r="C1940" s="17"/>
      <c r="D1940" s="17"/>
      <c r="E1940" s="17"/>
      <c r="F1940" s="17"/>
      <c r="G1940" s="17"/>
      <c r="H1940" s="17"/>
      <c r="I1940" s="17"/>
      <c r="J1940" s="17"/>
      <c r="K1940" s="17"/>
      <c r="L1940" s="17"/>
      <c r="M1940" s="17"/>
      <c r="N1940" s="17"/>
      <c r="O1940" s="17"/>
      <c r="P1940" s="17"/>
      <c r="Q1940" s="17"/>
      <c r="R1940" s="17"/>
      <c r="S1940" s="17"/>
    </row>
    <row r="1941" spans="1:19" x14ac:dyDescent="0.25">
      <c r="A1941" s="17"/>
      <c r="B1941" s="17"/>
      <c r="C1941" s="17"/>
      <c r="D1941" s="17"/>
      <c r="E1941" s="17"/>
      <c r="F1941" s="17"/>
      <c r="G1941" s="17"/>
      <c r="H1941" s="17"/>
      <c r="I1941" s="17"/>
      <c r="J1941" s="17"/>
      <c r="K1941" s="17"/>
      <c r="L1941" s="17"/>
      <c r="M1941" s="17"/>
      <c r="N1941" s="17"/>
      <c r="O1941" s="17"/>
      <c r="P1941" s="17"/>
      <c r="Q1941" s="17"/>
      <c r="R1941" s="17"/>
      <c r="S1941" s="17"/>
    </row>
    <row r="1942" spans="1:19" x14ac:dyDescent="0.25">
      <c r="A1942" s="17"/>
      <c r="B1942" s="17"/>
      <c r="C1942" s="17"/>
      <c r="D1942" s="17"/>
      <c r="E1942" s="17"/>
      <c r="F1942" s="17"/>
      <c r="G1942" s="17"/>
      <c r="H1942" s="17"/>
      <c r="I1942" s="17"/>
      <c r="J1942" s="17"/>
      <c r="K1942" s="17"/>
      <c r="L1942" s="17"/>
      <c r="M1942" s="17"/>
      <c r="N1942" s="17"/>
      <c r="O1942" s="17"/>
      <c r="P1942" s="17"/>
      <c r="Q1942" s="17"/>
      <c r="R1942" s="17"/>
      <c r="S1942" s="17"/>
    </row>
    <row r="1943" spans="1:19" x14ac:dyDescent="0.25">
      <c r="A1943" s="17"/>
      <c r="B1943" s="17"/>
      <c r="C1943" s="17"/>
      <c r="D1943" s="17"/>
      <c r="E1943" s="17"/>
      <c r="F1943" s="17"/>
      <c r="G1943" s="17"/>
      <c r="H1943" s="17"/>
      <c r="I1943" s="17"/>
      <c r="J1943" s="17"/>
      <c r="K1943" s="17"/>
      <c r="L1943" s="17"/>
      <c r="M1943" s="17"/>
      <c r="N1943" s="17"/>
      <c r="O1943" s="17"/>
      <c r="P1943" s="17"/>
      <c r="Q1943" s="17"/>
      <c r="R1943" s="17"/>
      <c r="S1943" s="17"/>
    </row>
    <row r="1944" spans="1:19" x14ac:dyDescent="0.25">
      <c r="A1944" s="17"/>
      <c r="B1944" s="17"/>
      <c r="C1944" s="17"/>
      <c r="D1944" s="17"/>
      <c r="E1944" s="17"/>
      <c r="F1944" s="17"/>
      <c r="G1944" s="17"/>
      <c r="H1944" s="17"/>
      <c r="I1944" s="17"/>
      <c r="J1944" s="17"/>
      <c r="K1944" s="17"/>
      <c r="L1944" s="17"/>
      <c r="M1944" s="17"/>
      <c r="N1944" s="17"/>
      <c r="O1944" s="17"/>
      <c r="P1944" s="17"/>
      <c r="Q1944" s="17"/>
      <c r="R1944" s="17"/>
      <c r="S1944" s="17"/>
    </row>
    <row r="1945" spans="1:19" x14ac:dyDescent="0.25">
      <c r="A1945" s="17"/>
      <c r="B1945" s="17"/>
      <c r="C1945" s="17"/>
      <c r="D1945" s="17"/>
      <c r="E1945" s="17"/>
      <c r="F1945" s="17"/>
      <c r="G1945" s="17"/>
      <c r="H1945" s="17"/>
      <c r="I1945" s="17"/>
      <c r="J1945" s="17"/>
      <c r="K1945" s="17"/>
      <c r="L1945" s="17"/>
      <c r="M1945" s="17"/>
      <c r="N1945" s="17"/>
      <c r="O1945" s="17"/>
      <c r="P1945" s="17"/>
      <c r="Q1945" s="17"/>
      <c r="R1945" s="17"/>
      <c r="S1945" s="17"/>
    </row>
    <row r="1946" spans="1:19" x14ac:dyDescent="0.25">
      <c r="A1946" s="17"/>
      <c r="B1946" s="17"/>
      <c r="C1946" s="17"/>
      <c r="D1946" s="17"/>
      <c r="E1946" s="17"/>
      <c r="F1946" s="17"/>
      <c r="G1946" s="17"/>
      <c r="H1946" s="17"/>
      <c r="I1946" s="17"/>
      <c r="J1946" s="17"/>
      <c r="K1946" s="17"/>
      <c r="L1946" s="17"/>
      <c r="M1946" s="17"/>
      <c r="N1946" s="17"/>
      <c r="O1946" s="17"/>
      <c r="P1946" s="17"/>
      <c r="Q1946" s="17"/>
      <c r="R1946" s="17"/>
      <c r="S1946" s="17"/>
    </row>
    <row r="1947" spans="1:19" x14ac:dyDescent="0.25">
      <c r="A1947" s="17"/>
      <c r="B1947" s="17"/>
      <c r="C1947" s="17"/>
      <c r="D1947" s="17"/>
      <c r="E1947" s="17"/>
      <c r="F1947" s="17"/>
      <c r="G1947" s="17"/>
      <c r="H1947" s="17"/>
      <c r="I1947" s="17"/>
      <c r="J1947" s="17"/>
      <c r="K1947" s="17"/>
      <c r="L1947" s="17"/>
      <c r="M1947" s="17"/>
      <c r="N1947" s="17"/>
      <c r="O1947" s="17"/>
      <c r="P1947" s="17"/>
      <c r="Q1947" s="17"/>
      <c r="R1947" s="17"/>
      <c r="S1947" s="17"/>
    </row>
    <row r="1948" spans="1:19" x14ac:dyDescent="0.25">
      <c r="A1948" s="17"/>
      <c r="B1948" s="17"/>
      <c r="C1948" s="17"/>
      <c r="D1948" s="17"/>
      <c r="E1948" s="17"/>
      <c r="F1948" s="17"/>
      <c r="G1948" s="17"/>
      <c r="H1948" s="17"/>
      <c r="I1948" s="17"/>
      <c r="J1948" s="17"/>
      <c r="K1948" s="17"/>
      <c r="L1948" s="17"/>
      <c r="M1948" s="17"/>
      <c r="N1948" s="17"/>
      <c r="O1948" s="17"/>
      <c r="P1948" s="17"/>
      <c r="Q1948" s="17"/>
      <c r="R1948" s="17"/>
      <c r="S1948" s="17"/>
    </row>
    <row r="1949" spans="1:19" x14ac:dyDescent="0.25">
      <c r="A1949" s="17"/>
      <c r="B1949" s="17"/>
      <c r="C1949" s="17"/>
      <c r="D1949" s="17"/>
      <c r="E1949" s="17"/>
      <c r="F1949" s="17"/>
      <c r="G1949" s="17"/>
      <c r="H1949" s="17"/>
      <c r="I1949" s="17"/>
      <c r="J1949" s="17"/>
      <c r="K1949" s="17"/>
      <c r="L1949" s="17"/>
      <c r="M1949" s="17"/>
      <c r="N1949" s="17"/>
      <c r="O1949" s="17"/>
      <c r="P1949" s="17"/>
      <c r="Q1949" s="17"/>
      <c r="R1949" s="17"/>
      <c r="S1949" s="17"/>
    </row>
    <row r="1950" spans="1:19" x14ac:dyDescent="0.25">
      <c r="A1950" s="17"/>
      <c r="B1950" s="17"/>
      <c r="C1950" s="17"/>
      <c r="D1950" s="17"/>
      <c r="E1950" s="17"/>
      <c r="F1950" s="17"/>
      <c r="G1950" s="17"/>
      <c r="H1950" s="17"/>
      <c r="I1950" s="17"/>
      <c r="J1950" s="17"/>
      <c r="K1950" s="17"/>
      <c r="L1950" s="17"/>
      <c r="M1950" s="17"/>
      <c r="N1950" s="17"/>
      <c r="O1950" s="17"/>
      <c r="P1950" s="17"/>
      <c r="Q1950" s="17"/>
      <c r="R1950" s="17"/>
      <c r="S1950" s="17"/>
    </row>
    <row r="1951" spans="1:19" x14ac:dyDescent="0.25">
      <c r="A1951" s="17"/>
      <c r="B1951" s="17"/>
      <c r="C1951" s="17"/>
      <c r="D1951" s="17"/>
      <c r="E1951" s="17"/>
      <c r="F1951" s="17"/>
      <c r="G1951" s="17"/>
      <c r="H1951" s="17"/>
      <c r="I1951" s="17"/>
      <c r="J1951" s="17"/>
      <c r="K1951" s="17"/>
      <c r="L1951" s="17"/>
      <c r="M1951" s="17"/>
      <c r="N1951" s="17"/>
      <c r="O1951" s="17"/>
      <c r="P1951" s="17"/>
      <c r="Q1951" s="17"/>
      <c r="R1951" s="17"/>
      <c r="S1951" s="17"/>
    </row>
    <row r="1952" spans="1:19" x14ac:dyDescent="0.25">
      <c r="A1952" s="17"/>
      <c r="B1952" s="17"/>
      <c r="C1952" s="17"/>
      <c r="D1952" s="17"/>
      <c r="E1952" s="17"/>
      <c r="F1952" s="17"/>
      <c r="G1952" s="17"/>
      <c r="H1952" s="17"/>
      <c r="I1952" s="17"/>
      <c r="J1952" s="17"/>
      <c r="K1952" s="17"/>
      <c r="L1952" s="17"/>
      <c r="M1952" s="17"/>
      <c r="N1952" s="17"/>
      <c r="O1952" s="17"/>
      <c r="P1952" s="17"/>
      <c r="Q1952" s="17"/>
      <c r="R1952" s="17"/>
      <c r="S1952" s="17"/>
    </row>
    <row r="1953" spans="1:19" x14ac:dyDescent="0.25">
      <c r="A1953" s="17"/>
      <c r="B1953" s="17"/>
      <c r="C1953" s="17"/>
      <c r="D1953" s="17"/>
      <c r="E1953" s="17"/>
      <c r="F1953" s="17"/>
      <c r="G1953" s="17"/>
      <c r="H1953" s="17"/>
      <c r="I1953" s="17"/>
      <c r="J1953" s="17"/>
      <c r="K1953" s="17"/>
      <c r="L1953" s="17"/>
      <c r="M1953" s="17"/>
      <c r="N1953" s="17"/>
      <c r="O1953" s="17"/>
      <c r="P1953" s="17"/>
      <c r="Q1953" s="17"/>
      <c r="R1953" s="17"/>
      <c r="S1953" s="17"/>
    </row>
    <row r="1954" spans="1:19" x14ac:dyDescent="0.25">
      <c r="A1954" s="17"/>
      <c r="B1954" s="17"/>
      <c r="C1954" s="17"/>
      <c r="D1954" s="17"/>
      <c r="E1954" s="17"/>
      <c r="F1954" s="17"/>
      <c r="G1954" s="17"/>
      <c r="H1954" s="17"/>
      <c r="I1954" s="17"/>
      <c r="J1954" s="17"/>
      <c r="K1954" s="17"/>
      <c r="L1954" s="17"/>
      <c r="M1954" s="17"/>
      <c r="N1954" s="17"/>
      <c r="O1954" s="17"/>
      <c r="P1954" s="17"/>
      <c r="Q1954" s="17"/>
      <c r="R1954" s="17"/>
      <c r="S1954" s="17"/>
    </row>
    <row r="1955" spans="1:19" x14ac:dyDescent="0.25">
      <c r="A1955" s="17"/>
      <c r="B1955" s="17"/>
      <c r="C1955" s="17"/>
      <c r="D1955" s="17"/>
      <c r="E1955" s="17"/>
      <c r="F1955" s="17"/>
      <c r="G1955" s="17"/>
      <c r="H1955" s="17"/>
      <c r="I1955" s="17"/>
      <c r="J1955" s="17"/>
      <c r="K1955" s="17"/>
      <c r="L1955" s="17"/>
      <c r="M1955" s="17"/>
      <c r="N1955" s="17"/>
      <c r="O1955" s="17"/>
      <c r="P1955" s="17"/>
      <c r="Q1955" s="17"/>
      <c r="R1955" s="17"/>
      <c r="S1955" s="17"/>
    </row>
    <row r="1956" spans="1:19" x14ac:dyDescent="0.25">
      <c r="A1956" s="17"/>
      <c r="B1956" s="17"/>
      <c r="C1956" s="17"/>
      <c r="D1956" s="17"/>
      <c r="E1956" s="17"/>
      <c r="F1956" s="17"/>
      <c r="G1956" s="17"/>
      <c r="H1956" s="17"/>
      <c r="I1956" s="17"/>
      <c r="J1956" s="17"/>
      <c r="K1956" s="17"/>
      <c r="L1956" s="17"/>
      <c r="M1956" s="17"/>
      <c r="N1956" s="17"/>
      <c r="O1956" s="17"/>
      <c r="P1956" s="17"/>
      <c r="Q1956" s="17"/>
      <c r="R1956" s="17"/>
      <c r="S1956" s="17"/>
    </row>
    <row r="1957" spans="1:19" x14ac:dyDescent="0.25">
      <c r="A1957" s="17"/>
      <c r="B1957" s="17"/>
      <c r="C1957" s="17"/>
      <c r="D1957" s="17"/>
      <c r="E1957" s="17"/>
      <c r="F1957" s="17"/>
      <c r="G1957" s="17"/>
      <c r="H1957" s="17"/>
      <c r="I1957" s="17"/>
      <c r="J1957" s="17"/>
      <c r="K1957" s="17"/>
      <c r="L1957" s="17"/>
      <c r="M1957" s="17"/>
      <c r="N1957" s="17"/>
      <c r="O1957" s="17"/>
      <c r="P1957" s="17"/>
      <c r="Q1957" s="17"/>
      <c r="R1957" s="17"/>
      <c r="S1957" s="17"/>
    </row>
    <row r="1958" spans="1:19" x14ac:dyDescent="0.25">
      <c r="A1958" s="17"/>
      <c r="B1958" s="17"/>
      <c r="C1958" s="17"/>
      <c r="D1958" s="17"/>
      <c r="E1958" s="17"/>
      <c r="F1958" s="17"/>
      <c r="G1958" s="17"/>
      <c r="H1958" s="17"/>
      <c r="I1958" s="17"/>
      <c r="J1958" s="17"/>
      <c r="K1958" s="17"/>
      <c r="L1958" s="17"/>
      <c r="M1958" s="17"/>
      <c r="N1958" s="17"/>
      <c r="O1958" s="17"/>
      <c r="P1958" s="17"/>
      <c r="Q1958" s="17"/>
      <c r="R1958" s="17"/>
      <c r="S1958" s="17"/>
    </row>
    <row r="1959" spans="1:19" x14ac:dyDescent="0.25">
      <c r="A1959" s="17"/>
      <c r="B1959" s="17"/>
      <c r="C1959" s="17"/>
      <c r="D1959" s="17"/>
      <c r="E1959" s="17"/>
      <c r="F1959" s="17"/>
      <c r="G1959" s="17"/>
      <c r="H1959" s="17"/>
      <c r="I1959" s="17"/>
      <c r="J1959" s="17"/>
      <c r="K1959" s="17"/>
      <c r="L1959" s="17"/>
      <c r="M1959" s="17"/>
      <c r="N1959" s="17"/>
      <c r="O1959" s="17"/>
      <c r="P1959" s="17"/>
      <c r="Q1959" s="17"/>
      <c r="R1959" s="17"/>
      <c r="S1959" s="17"/>
    </row>
    <row r="1960" spans="1:19" x14ac:dyDescent="0.25">
      <c r="A1960" s="17"/>
      <c r="B1960" s="17"/>
      <c r="C1960" s="17"/>
      <c r="D1960" s="17"/>
      <c r="E1960" s="17"/>
      <c r="F1960" s="17"/>
      <c r="G1960" s="17"/>
      <c r="H1960" s="17"/>
      <c r="I1960" s="17"/>
      <c r="J1960" s="17"/>
      <c r="K1960" s="17"/>
      <c r="L1960" s="17"/>
      <c r="M1960" s="17"/>
      <c r="N1960" s="17"/>
      <c r="O1960" s="17"/>
      <c r="P1960" s="17"/>
      <c r="Q1960" s="17"/>
      <c r="R1960" s="17"/>
      <c r="S1960" s="17"/>
    </row>
    <row r="1961" spans="1:19" x14ac:dyDescent="0.25">
      <c r="A1961" s="17"/>
      <c r="B1961" s="17"/>
      <c r="C1961" s="17"/>
      <c r="D1961" s="17"/>
      <c r="E1961" s="17"/>
      <c r="F1961" s="17"/>
      <c r="G1961" s="17"/>
      <c r="H1961" s="17"/>
      <c r="I1961" s="17"/>
      <c r="J1961" s="17"/>
      <c r="K1961" s="17"/>
      <c r="L1961" s="17"/>
      <c r="M1961" s="17"/>
      <c r="N1961" s="17"/>
      <c r="O1961" s="17"/>
      <c r="P1961" s="17"/>
      <c r="Q1961" s="17"/>
      <c r="R1961" s="17"/>
      <c r="S1961" s="17"/>
    </row>
    <row r="1962" spans="1:19" x14ac:dyDescent="0.25">
      <c r="A1962" s="17"/>
      <c r="B1962" s="17"/>
      <c r="C1962" s="17"/>
      <c r="D1962" s="17"/>
      <c r="E1962" s="17"/>
      <c r="F1962" s="17"/>
      <c r="G1962" s="17"/>
      <c r="H1962" s="17"/>
      <c r="I1962" s="17"/>
      <c r="J1962" s="17"/>
      <c r="K1962" s="17"/>
      <c r="L1962" s="17"/>
      <c r="M1962" s="17"/>
      <c r="N1962" s="17"/>
      <c r="O1962" s="17"/>
      <c r="P1962" s="17"/>
      <c r="Q1962" s="17"/>
      <c r="R1962" s="17"/>
      <c r="S1962" s="17"/>
    </row>
    <row r="1963" spans="1:19" x14ac:dyDescent="0.25">
      <c r="A1963" s="17"/>
      <c r="B1963" s="17"/>
      <c r="C1963" s="17"/>
      <c r="D1963" s="17"/>
      <c r="E1963" s="17"/>
      <c r="F1963" s="17"/>
      <c r="G1963" s="17"/>
      <c r="H1963" s="17"/>
      <c r="I1963" s="17"/>
      <c r="J1963" s="17"/>
      <c r="K1963" s="17"/>
      <c r="L1963" s="17"/>
      <c r="M1963" s="17"/>
      <c r="N1963" s="17"/>
      <c r="O1963" s="17"/>
      <c r="P1963" s="17"/>
      <c r="Q1963" s="17"/>
      <c r="R1963" s="17"/>
      <c r="S1963" s="17"/>
    </row>
    <row r="1964" spans="1:19" x14ac:dyDescent="0.25">
      <c r="A1964" s="17"/>
      <c r="B1964" s="17"/>
      <c r="C1964" s="17"/>
      <c r="D1964" s="17"/>
      <c r="E1964" s="17"/>
      <c r="F1964" s="17"/>
      <c r="G1964" s="17"/>
      <c r="H1964" s="17"/>
      <c r="I1964" s="17"/>
      <c r="J1964" s="17"/>
      <c r="K1964" s="17"/>
      <c r="L1964" s="17"/>
      <c r="M1964" s="17"/>
      <c r="N1964" s="17"/>
      <c r="O1964" s="17"/>
      <c r="P1964" s="17"/>
      <c r="Q1964" s="17"/>
      <c r="R1964" s="17"/>
      <c r="S1964" s="17"/>
    </row>
    <row r="1965" spans="1:19" x14ac:dyDescent="0.25">
      <c r="A1965" s="17"/>
      <c r="B1965" s="17"/>
      <c r="C1965" s="17"/>
      <c r="D1965" s="17"/>
      <c r="E1965" s="17"/>
      <c r="F1965" s="17"/>
      <c r="G1965" s="17"/>
      <c r="H1965" s="17"/>
      <c r="I1965" s="17"/>
      <c r="J1965" s="17"/>
      <c r="K1965" s="17"/>
      <c r="L1965" s="17"/>
      <c r="M1965" s="17"/>
      <c r="N1965" s="17"/>
      <c r="O1965" s="17"/>
      <c r="P1965" s="17"/>
      <c r="Q1965" s="17"/>
      <c r="R1965" s="17"/>
      <c r="S1965" s="17"/>
    </row>
    <row r="1966" spans="1:19" x14ac:dyDescent="0.25">
      <c r="A1966" s="17"/>
      <c r="B1966" s="17"/>
      <c r="C1966" s="17"/>
      <c r="D1966" s="17"/>
      <c r="E1966" s="17"/>
      <c r="F1966" s="17"/>
      <c r="G1966" s="17"/>
      <c r="H1966" s="17"/>
      <c r="I1966" s="17"/>
      <c r="J1966" s="17"/>
      <c r="K1966" s="17"/>
      <c r="L1966" s="17"/>
      <c r="M1966" s="17"/>
      <c r="N1966" s="17"/>
      <c r="O1966" s="17"/>
      <c r="P1966" s="17"/>
      <c r="Q1966" s="17"/>
      <c r="R1966" s="17"/>
      <c r="S1966" s="17"/>
    </row>
    <row r="1967" spans="1:19" x14ac:dyDescent="0.25">
      <c r="A1967" s="17"/>
      <c r="B1967" s="17"/>
      <c r="C1967" s="17"/>
      <c r="D1967" s="17"/>
      <c r="E1967" s="17"/>
      <c r="F1967" s="17"/>
      <c r="G1967" s="17"/>
      <c r="H1967" s="17"/>
      <c r="I1967" s="17"/>
      <c r="J1967" s="17"/>
      <c r="K1967" s="17"/>
      <c r="L1967" s="17"/>
      <c r="M1967" s="17"/>
      <c r="N1967" s="17"/>
      <c r="O1967" s="17"/>
      <c r="P1967" s="17"/>
      <c r="Q1967" s="17"/>
      <c r="R1967" s="17"/>
      <c r="S1967" s="17"/>
    </row>
    <row r="1968" spans="1:19" x14ac:dyDescent="0.25">
      <c r="A1968" s="17"/>
      <c r="B1968" s="17"/>
      <c r="C1968" s="17"/>
      <c r="D1968" s="17"/>
      <c r="E1968" s="17"/>
      <c r="F1968" s="17"/>
      <c r="G1968" s="17"/>
      <c r="H1968" s="17"/>
      <c r="I1968" s="17"/>
      <c r="J1968" s="17"/>
      <c r="K1968" s="17"/>
      <c r="L1968" s="17"/>
      <c r="M1968" s="17"/>
      <c r="N1968" s="17"/>
      <c r="O1968" s="17"/>
      <c r="P1968" s="17"/>
      <c r="Q1968" s="17"/>
      <c r="R1968" s="17"/>
      <c r="S1968" s="17"/>
    </row>
    <row r="1969" spans="1:19" x14ac:dyDescent="0.25">
      <c r="A1969" s="17"/>
      <c r="B1969" s="17"/>
      <c r="C1969" s="17"/>
      <c r="D1969" s="17"/>
      <c r="E1969" s="17"/>
      <c r="F1969" s="17"/>
      <c r="G1969" s="17"/>
      <c r="H1969" s="17"/>
      <c r="I1969" s="17"/>
      <c r="J1969" s="17"/>
      <c r="K1969" s="17"/>
      <c r="L1969" s="17"/>
      <c r="M1969" s="17"/>
      <c r="N1969" s="17"/>
      <c r="O1969" s="17"/>
      <c r="P1969" s="17"/>
      <c r="Q1969" s="17"/>
      <c r="R1969" s="17"/>
      <c r="S1969" s="17"/>
    </row>
    <row r="1970" spans="1:19" x14ac:dyDescent="0.25">
      <c r="A1970" s="17"/>
      <c r="B1970" s="17"/>
      <c r="C1970" s="17"/>
      <c r="D1970" s="17"/>
      <c r="E1970" s="17"/>
      <c r="F1970" s="17"/>
      <c r="G1970" s="17"/>
      <c r="H1970" s="17"/>
      <c r="I1970" s="17"/>
      <c r="J1970" s="17"/>
      <c r="K1970" s="17"/>
      <c r="L1970" s="17"/>
      <c r="M1970" s="17"/>
      <c r="N1970" s="17"/>
      <c r="O1970" s="17"/>
      <c r="P1970" s="17"/>
      <c r="Q1970" s="17"/>
      <c r="R1970" s="17"/>
      <c r="S1970" s="17"/>
    </row>
    <row r="1971" spans="1:19" x14ac:dyDescent="0.25">
      <c r="A1971" s="17"/>
      <c r="B1971" s="17"/>
      <c r="C1971" s="17"/>
      <c r="D1971" s="17"/>
      <c r="E1971" s="17"/>
      <c r="F1971" s="17"/>
      <c r="G1971" s="17"/>
      <c r="H1971" s="17"/>
      <c r="I1971" s="17"/>
      <c r="J1971" s="17"/>
      <c r="K1971" s="17"/>
      <c r="L1971" s="17"/>
      <c r="M1971" s="17"/>
      <c r="N1971" s="17"/>
      <c r="O1971" s="17"/>
      <c r="P1971" s="17"/>
      <c r="Q1971" s="17"/>
      <c r="R1971" s="17"/>
      <c r="S1971" s="17"/>
    </row>
    <row r="1972" spans="1:19" x14ac:dyDescent="0.25">
      <c r="A1972" s="17"/>
      <c r="B1972" s="17"/>
      <c r="C1972" s="17"/>
      <c r="D1972" s="17"/>
      <c r="E1972" s="17"/>
      <c r="F1972" s="17"/>
      <c r="G1972" s="17"/>
      <c r="H1972" s="17"/>
      <c r="I1972" s="17"/>
      <c r="J1972" s="17"/>
      <c r="K1972" s="17"/>
      <c r="L1972" s="17"/>
      <c r="M1972" s="17"/>
      <c r="N1972" s="17"/>
      <c r="O1972" s="17"/>
      <c r="P1972" s="17"/>
      <c r="Q1972" s="17"/>
      <c r="R1972" s="17"/>
      <c r="S1972" s="17"/>
    </row>
    <row r="1973" spans="1:19" x14ac:dyDescent="0.25">
      <c r="A1973" s="17"/>
      <c r="B1973" s="17"/>
      <c r="C1973" s="17"/>
      <c r="D1973" s="17"/>
      <c r="E1973" s="17"/>
      <c r="F1973" s="17"/>
      <c r="G1973" s="17"/>
      <c r="H1973" s="17"/>
      <c r="I1973" s="17"/>
      <c r="J1973" s="17"/>
      <c r="K1973" s="17"/>
      <c r="L1973" s="17"/>
      <c r="M1973" s="17"/>
      <c r="N1973" s="17"/>
      <c r="O1973" s="17"/>
      <c r="P1973" s="17"/>
      <c r="Q1973" s="17"/>
      <c r="R1973" s="17"/>
      <c r="S1973" s="17"/>
    </row>
    <row r="1974" spans="1:19" x14ac:dyDescent="0.25">
      <c r="A1974" s="17"/>
      <c r="B1974" s="17"/>
      <c r="C1974" s="17"/>
      <c r="D1974" s="17"/>
      <c r="E1974" s="17"/>
      <c r="F1974" s="17"/>
      <c r="G1974" s="17"/>
      <c r="H1974" s="17"/>
      <c r="I1974" s="17"/>
      <c r="J1974" s="17"/>
      <c r="K1974" s="17"/>
      <c r="L1974" s="17"/>
      <c r="M1974" s="17"/>
      <c r="N1974" s="17"/>
      <c r="O1974" s="17"/>
      <c r="P1974" s="17"/>
      <c r="Q1974" s="17"/>
      <c r="R1974" s="17"/>
      <c r="S1974" s="17"/>
    </row>
    <row r="1975" spans="1:19" x14ac:dyDescent="0.25">
      <c r="A1975" s="17"/>
      <c r="B1975" s="17"/>
      <c r="C1975" s="17"/>
      <c r="D1975" s="17"/>
      <c r="E1975" s="17"/>
      <c r="F1975" s="17"/>
      <c r="G1975" s="17"/>
      <c r="H1975" s="17"/>
      <c r="I1975" s="17"/>
      <c r="J1975" s="17"/>
      <c r="K1975" s="17"/>
      <c r="L1975" s="17"/>
      <c r="M1975" s="17"/>
      <c r="N1975" s="17"/>
      <c r="O1975" s="17"/>
      <c r="P1975" s="17"/>
      <c r="Q1975" s="17"/>
      <c r="R1975" s="17"/>
      <c r="S1975" s="17"/>
    </row>
    <row r="1976" spans="1:19" x14ac:dyDescent="0.25">
      <c r="A1976" s="17"/>
      <c r="B1976" s="17"/>
      <c r="C1976" s="17"/>
      <c r="D1976" s="17"/>
      <c r="E1976" s="17"/>
      <c r="F1976" s="17"/>
      <c r="G1976" s="17"/>
      <c r="H1976" s="17"/>
      <c r="I1976" s="17"/>
      <c r="J1976" s="17"/>
      <c r="K1976" s="17"/>
      <c r="L1976" s="17"/>
      <c r="M1976" s="17"/>
      <c r="N1976" s="17"/>
      <c r="O1976" s="17"/>
      <c r="P1976" s="17"/>
      <c r="Q1976" s="17"/>
      <c r="R1976" s="17"/>
      <c r="S1976" s="17"/>
    </row>
    <row r="1977" spans="1:19" x14ac:dyDescent="0.25">
      <c r="A1977" s="17"/>
      <c r="B1977" s="17"/>
      <c r="C1977" s="17"/>
      <c r="D1977" s="17"/>
      <c r="E1977" s="17"/>
      <c r="F1977" s="17"/>
      <c r="G1977" s="17"/>
      <c r="H1977" s="17"/>
      <c r="I1977" s="17"/>
      <c r="J1977" s="17"/>
      <c r="K1977" s="17"/>
      <c r="L1977" s="17"/>
      <c r="M1977" s="17"/>
      <c r="N1977" s="17"/>
      <c r="O1977" s="17"/>
      <c r="P1977" s="17"/>
      <c r="Q1977" s="17"/>
      <c r="R1977" s="17"/>
      <c r="S1977" s="17"/>
    </row>
    <row r="1978" spans="1:19" x14ac:dyDescent="0.25">
      <c r="A1978" s="17"/>
      <c r="B1978" s="17"/>
      <c r="C1978" s="17"/>
      <c r="D1978" s="17"/>
      <c r="E1978" s="17"/>
      <c r="F1978" s="17"/>
      <c r="G1978" s="17"/>
      <c r="H1978" s="17"/>
      <c r="I1978" s="17"/>
      <c r="J1978" s="17"/>
      <c r="K1978" s="17"/>
      <c r="L1978" s="17"/>
      <c r="M1978" s="17"/>
      <c r="N1978" s="17"/>
      <c r="O1978" s="17"/>
      <c r="P1978" s="17"/>
      <c r="Q1978" s="17"/>
      <c r="R1978" s="17"/>
      <c r="S1978" s="17"/>
    </row>
    <row r="1979" spans="1:19" x14ac:dyDescent="0.25">
      <c r="A1979" s="17"/>
      <c r="B1979" s="17"/>
      <c r="C1979" s="17"/>
      <c r="D1979" s="17"/>
      <c r="E1979" s="17"/>
      <c r="F1979" s="17"/>
      <c r="G1979" s="17"/>
      <c r="H1979" s="17"/>
      <c r="I1979" s="17"/>
      <c r="J1979" s="17"/>
      <c r="K1979" s="17"/>
      <c r="L1979" s="17"/>
      <c r="M1979" s="17"/>
      <c r="N1979" s="17"/>
      <c r="O1979" s="17"/>
      <c r="P1979" s="17"/>
      <c r="Q1979" s="17"/>
      <c r="R1979" s="17"/>
      <c r="S1979" s="17"/>
    </row>
    <row r="1980" spans="1:19" x14ac:dyDescent="0.25">
      <c r="A1980" s="17"/>
      <c r="B1980" s="17"/>
      <c r="C1980" s="17"/>
      <c r="D1980" s="17"/>
      <c r="E1980" s="17"/>
      <c r="F1980" s="17"/>
      <c r="G1980" s="17"/>
      <c r="H1980" s="17"/>
      <c r="I1980" s="17"/>
      <c r="J1980" s="17"/>
      <c r="K1980" s="17"/>
      <c r="L1980" s="17"/>
      <c r="M1980" s="17"/>
      <c r="N1980" s="17"/>
      <c r="O1980" s="17"/>
      <c r="P1980" s="17"/>
      <c r="Q1980" s="17"/>
      <c r="R1980" s="17"/>
      <c r="S1980" s="17"/>
    </row>
    <row r="1981" spans="1:19" x14ac:dyDescent="0.25">
      <c r="A1981" s="17"/>
      <c r="B1981" s="17"/>
      <c r="C1981" s="17"/>
      <c r="D1981" s="17"/>
      <c r="E1981" s="17"/>
      <c r="F1981" s="17"/>
      <c r="G1981" s="17"/>
      <c r="H1981" s="17"/>
      <c r="I1981" s="17"/>
      <c r="J1981" s="17"/>
      <c r="K1981" s="17"/>
      <c r="L1981" s="17"/>
      <c r="M1981" s="17"/>
      <c r="N1981" s="17"/>
      <c r="O1981" s="17"/>
      <c r="P1981" s="17"/>
      <c r="Q1981" s="17"/>
      <c r="R1981" s="17"/>
      <c r="S1981" s="17"/>
    </row>
    <row r="1982" spans="1:19" x14ac:dyDescent="0.25">
      <c r="A1982" s="17"/>
      <c r="B1982" s="17"/>
      <c r="C1982" s="17"/>
      <c r="D1982" s="17"/>
      <c r="E1982" s="17"/>
      <c r="F1982" s="17"/>
      <c r="G1982" s="17"/>
      <c r="H1982" s="17"/>
      <c r="I1982" s="17"/>
      <c r="J1982" s="17"/>
      <c r="K1982" s="17"/>
      <c r="L1982" s="17"/>
      <c r="M1982" s="17"/>
      <c r="N1982" s="17"/>
      <c r="O1982" s="17"/>
      <c r="P1982" s="17"/>
      <c r="Q1982" s="17"/>
      <c r="R1982" s="17"/>
      <c r="S1982" s="17"/>
    </row>
    <row r="1983" spans="1:19" x14ac:dyDescent="0.25">
      <c r="A1983" s="17"/>
      <c r="B1983" s="17"/>
      <c r="C1983" s="17"/>
      <c r="D1983" s="17"/>
      <c r="E1983" s="17"/>
      <c r="F1983" s="17"/>
      <c r="G1983" s="17"/>
      <c r="H1983" s="17"/>
      <c r="I1983" s="17"/>
      <c r="J1983" s="17"/>
      <c r="K1983" s="17"/>
      <c r="L1983" s="17"/>
      <c r="M1983" s="17"/>
      <c r="N1983" s="17"/>
      <c r="O1983" s="17"/>
      <c r="P1983" s="17"/>
      <c r="Q1983" s="17"/>
      <c r="R1983" s="17"/>
      <c r="S1983" s="17"/>
    </row>
    <row r="1984" spans="1:19" x14ac:dyDescent="0.25">
      <c r="A1984" s="17"/>
      <c r="B1984" s="17"/>
      <c r="C1984" s="17"/>
      <c r="D1984" s="17"/>
      <c r="E1984" s="17"/>
      <c r="F1984" s="17"/>
      <c r="G1984" s="17"/>
      <c r="H1984" s="17"/>
      <c r="I1984" s="17"/>
      <c r="J1984" s="17"/>
      <c r="K1984" s="17"/>
      <c r="L1984" s="17"/>
      <c r="M1984" s="17"/>
      <c r="N1984" s="17"/>
      <c r="O1984" s="17"/>
      <c r="P1984" s="17"/>
      <c r="Q1984" s="17"/>
      <c r="R1984" s="17"/>
      <c r="S1984" s="17"/>
    </row>
    <row r="1985" spans="1:19" x14ac:dyDescent="0.25">
      <c r="A1985" s="17"/>
      <c r="B1985" s="17"/>
      <c r="C1985" s="17"/>
      <c r="D1985" s="17"/>
      <c r="E1985" s="17"/>
      <c r="F1985" s="17"/>
      <c r="G1985" s="17"/>
      <c r="H1985" s="17"/>
      <c r="I1985" s="17"/>
      <c r="J1985" s="17"/>
      <c r="K1985" s="17"/>
      <c r="L1985" s="17"/>
      <c r="M1985" s="17"/>
      <c r="N1985" s="17"/>
      <c r="O1985" s="17"/>
      <c r="P1985" s="17"/>
      <c r="Q1985" s="17"/>
      <c r="R1985" s="17"/>
      <c r="S1985" s="17"/>
    </row>
    <row r="1986" spans="1:19" x14ac:dyDescent="0.25">
      <c r="A1986" s="17"/>
      <c r="B1986" s="17"/>
      <c r="C1986" s="17"/>
      <c r="D1986" s="17"/>
      <c r="E1986" s="17"/>
      <c r="F1986" s="17"/>
      <c r="G1986" s="17"/>
      <c r="H1986" s="17"/>
      <c r="I1986" s="17"/>
      <c r="J1986" s="17"/>
      <c r="K1986" s="17"/>
      <c r="L1986" s="17"/>
      <c r="M1986" s="17"/>
      <c r="N1986" s="17"/>
      <c r="O1986" s="17"/>
      <c r="P1986" s="17"/>
      <c r="Q1986" s="17"/>
      <c r="R1986" s="17"/>
      <c r="S1986" s="17"/>
    </row>
    <row r="1987" spans="1:19" x14ac:dyDescent="0.25">
      <c r="A1987" s="17"/>
      <c r="B1987" s="17"/>
      <c r="C1987" s="17"/>
      <c r="D1987" s="17"/>
      <c r="E1987" s="17"/>
      <c r="F1987" s="17"/>
      <c r="G1987" s="17"/>
      <c r="H1987" s="17"/>
      <c r="I1987" s="17"/>
      <c r="J1987" s="17"/>
      <c r="K1987" s="17"/>
      <c r="L1987" s="17"/>
      <c r="M1987" s="17"/>
      <c r="N1987" s="17"/>
      <c r="O1987" s="17"/>
      <c r="P1987" s="17"/>
      <c r="Q1987" s="17"/>
      <c r="R1987" s="17"/>
      <c r="S1987" s="17"/>
    </row>
    <row r="1988" spans="1:19" x14ac:dyDescent="0.25">
      <c r="A1988" s="17"/>
      <c r="B1988" s="17"/>
      <c r="C1988" s="17"/>
      <c r="D1988" s="17"/>
      <c r="E1988" s="17"/>
      <c r="F1988" s="17"/>
      <c r="G1988" s="17"/>
      <c r="H1988" s="17"/>
      <c r="I1988" s="17"/>
      <c r="J1988" s="17"/>
      <c r="K1988" s="17"/>
      <c r="L1988" s="17"/>
      <c r="M1988" s="17"/>
      <c r="N1988" s="17"/>
      <c r="O1988" s="17"/>
      <c r="P1988" s="17"/>
      <c r="Q1988" s="17"/>
      <c r="R1988" s="17"/>
      <c r="S1988" s="17"/>
    </row>
    <row r="1989" spans="1:19" x14ac:dyDescent="0.25">
      <c r="A1989" s="17"/>
      <c r="B1989" s="17"/>
      <c r="C1989" s="17"/>
      <c r="D1989" s="17"/>
      <c r="E1989" s="17"/>
      <c r="F1989" s="17"/>
      <c r="G1989" s="17"/>
      <c r="H1989" s="17"/>
      <c r="I1989" s="17"/>
      <c r="J1989" s="17"/>
      <c r="K1989" s="17"/>
      <c r="L1989" s="17"/>
      <c r="M1989" s="17"/>
      <c r="N1989" s="17"/>
      <c r="O1989" s="17"/>
      <c r="P1989" s="17"/>
      <c r="Q1989" s="17"/>
      <c r="R1989" s="17"/>
      <c r="S1989" s="17"/>
    </row>
    <row r="1990" spans="1:19" x14ac:dyDescent="0.25">
      <c r="A1990" s="17"/>
      <c r="B1990" s="17"/>
      <c r="C1990" s="17"/>
      <c r="D1990" s="17"/>
      <c r="E1990" s="17"/>
      <c r="F1990" s="17"/>
      <c r="G1990" s="17"/>
      <c r="H1990" s="17"/>
      <c r="I1990" s="17"/>
      <c r="J1990" s="17"/>
      <c r="K1990" s="17"/>
      <c r="L1990" s="17"/>
      <c r="M1990" s="17"/>
      <c r="N1990" s="17"/>
      <c r="O1990" s="17"/>
      <c r="P1990" s="17"/>
      <c r="Q1990" s="17"/>
      <c r="R1990" s="17"/>
      <c r="S1990" s="17"/>
    </row>
    <row r="1991" spans="1:19" x14ac:dyDescent="0.25">
      <c r="A1991" s="17"/>
      <c r="B1991" s="17"/>
      <c r="C1991" s="17"/>
      <c r="D1991" s="17"/>
      <c r="E1991" s="17"/>
      <c r="F1991" s="17"/>
      <c r="G1991" s="17"/>
      <c r="H1991" s="17"/>
      <c r="I1991" s="17"/>
      <c r="J1991" s="17"/>
      <c r="K1991" s="17"/>
      <c r="L1991" s="17"/>
      <c r="M1991" s="17"/>
      <c r="N1991" s="17"/>
      <c r="O1991" s="17"/>
      <c r="P1991" s="17"/>
      <c r="Q1991" s="17"/>
      <c r="R1991" s="17"/>
      <c r="S1991" s="17"/>
    </row>
    <row r="1992" spans="1:19" x14ac:dyDescent="0.25">
      <c r="A1992" s="17"/>
      <c r="B1992" s="17"/>
      <c r="C1992" s="17"/>
      <c r="D1992" s="17"/>
      <c r="E1992" s="40"/>
      <c r="F1992" s="17"/>
      <c r="G1992" s="17"/>
      <c r="H1992" s="17"/>
      <c r="I1992" s="17"/>
      <c r="J1992" s="17"/>
      <c r="K1992" s="17"/>
      <c r="L1992" s="17"/>
      <c r="M1992" s="17"/>
      <c r="N1992" s="17"/>
      <c r="O1992" s="17"/>
      <c r="P1992" s="17"/>
      <c r="Q1992" s="17"/>
      <c r="R1992" s="17"/>
      <c r="S1992" s="17"/>
    </row>
    <row r="1993" spans="1:19" x14ac:dyDescent="0.25">
      <c r="A1993" s="17"/>
      <c r="B1993" s="17"/>
      <c r="C1993" s="17"/>
      <c r="D1993" s="17"/>
      <c r="E1993" s="17"/>
      <c r="F1993" s="17"/>
      <c r="G1993" s="17"/>
      <c r="H1993" s="17"/>
      <c r="I1993" s="17"/>
      <c r="J1993" s="17"/>
      <c r="K1993" s="17"/>
      <c r="L1993" s="17"/>
      <c r="M1993" s="17"/>
      <c r="N1993" s="17"/>
      <c r="O1993" s="17"/>
      <c r="P1993" s="17"/>
      <c r="Q1993" s="17"/>
      <c r="R1993" s="17"/>
      <c r="S1993" s="17"/>
    </row>
    <row r="1994" spans="1:19" x14ac:dyDescent="0.25">
      <c r="A1994" s="17"/>
      <c r="B1994" s="17"/>
      <c r="C1994" s="17"/>
      <c r="D1994" s="17"/>
      <c r="E1994" s="17"/>
      <c r="F1994" s="17"/>
      <c r="G1994" s="17"/>
      <c r="H1994" s="17"/>
      <c r="I1994" s="17"/>
      <c r="J1994" s="17"/>
      <c r="K1994" s="17"/>
      <c r="L1994" s="17"/>
      <c r="M1994" s="17"/>
      <c r="N1994" s="17"/>
      <c r="O1994" s="17"/>
      <c r="P1994" s="17"/>
      <c r="Q1994" s="17"/>
      <c r="R1994" s="17"/>
      <c r="S1994" s="17"/>
    </row>
    <row r="1995" spans="1:19" x14ac:dyDescent="0.25">
      <c r="A1995" s="17"/>
      <c r="B1995" s="17"/>
      <c r="C1995" s="17"/>
      <c r="D1995" s="17"/>
      <c r="E1995" s="17"/>
      <c r="F1995" s="17"/>
      <c r="G1995" s="17"/>
      <c r="H1995" s="17"/>
      <c r="I1995" s="17"/>
      <c r="J1995" s="17"/>
      <c r="K1995" s="17"/>
      <c r="L1995" s="17"/>
      <c r="M1995" s="17"/>
      <c r="N1995" s="17"/>
      <c r="O1995" s="17"/>
      <c r="P1995" s="17"/>
      <c r="Q1995" s="17"/>
      <c r="R1995" s="17"/>
      <c r="S1995" s="17"/>
    </row>
    <row r="1996" spans="1:19" x14ac:dyDescent="0.25">
      <c r="A1996" s="17"/>
      <c r="B1996" s="17"/>
      <c r="C1996" s="17"/>
      <c r="D1996" s="17"/>
      <c r="E1996" s="17"/>
      <c r="F1996" s="17"/>
      <c r="G1996" s="17"/>
      <c r="H1996" s="17"/>
      <c r="I1996" s="17"/>
      <c r="J1996" s="17"/>
      <c r="K1996" s="17"/>
      <c r="L1996" s="17"/>
      <c r="M1996" s="17"/>
      <c r="N1996" s="17"/>
      <c r="O1996" s="17"/>
      <c r="P1996" s="17"/>
      <c r="Q1996" s="17"/>
      <c r="R1996" s="17"/>
      <c r="S1996" s="17"/>
    </row>
    <row r="1997" spans="1:19" x14ac:dyDescent="0.25">
      <c r="A1997" s="17"/>
      <c r="B1997" s="17"/>
      <c r="C1997" s="17"/>
      <c r="D1997" s="17"/>
      <c r="E1997" s="17"/>
      <c r="F1997" s="17"/>
      <c r="G1997" s="17"/>
      <c r="H1997" s="17"/>
      <c r="I1997" s="17"/>
      <c r="J1997" s="17"/>
      <c r="K1997" s="17"/>
      <c r="L1997" s="17"/>
      <c r="M1997" s="17"/>
      <c r="N1997" s="17"/>
      <c r="O1997" s="17"/>
      <c r="P1997" s="17"/>
      <c r="Q1997" s="17"/>
      <c r="R1997" s="17"/>
      <c r="S1997" s="17"/>
    </row>
    <row r="1998" spans="1:19" x14ac:dyDescent="0.25">
      <c r="A1998" s="17"/>
      <c r="B1998" s="17"/>
      <c r="C1998" s="17"/>
      <c r="D1998" s="17"/>
      <c r="E1998" s="17"/>
      <c r="F1998" s="17"/>
      <c r="G1998" s="17"/>
      <c r="H1998" s="17"/>
      <c r="I1998" s="17"/>
      <c r="J1998" s="17"/>
      <c r="K1998" s="17"/>
      <c r="L1998" s="17"/>
      <c r="M1998" s="17"/>
      <c r="N1998" s="17"/>
      <c r="O1998" s="17"/>
      <c r="P1998" s="17"/>
      <c r="Q1998" s="17"/>
      <c r="R1998" s="17"/>
      <c r="S1998" s="17"/>
    </row>
    <row r="1999" spans="1:19" x14ac:dyDescent="0.25">
      <c r="A1999" s="17"/>
      <c r="B1999" s="17"/>
      <c r="C1999" s="17"/>
      <c r="D1999" s="17"/>
      <c r="E1999" s="17"/>
      <c r="F1999" s="17"/>
      <c r="G1999" s="17"/>
      <c r="H1999" s="17"/>
      <c r="I1999" s="17"/>
      <c r="J1999" s="17"/>
      <c r="K1999" s="17"/>
      <c r="L1999" s="17"/>
      <c r="M1999" s="17"/>
      <c r="N1999" s="17"/>
      <c r="O1999" s="17"/>
      <c r="P1999" s="17"/>
      <c r="Q1999" s="17"/>
      <c r="R1999" s="17"/>
      <c r="S1999" s="17"/>
    </row>
    <row r="2000" spans="1:19" x14ac:dyDescent="0.25">
      <c r="A2000" s="17"/>
      <c r="B2000" s="17"/>
      <c r="C2000" s="17"/>
      <c r="D2000" s="17"/>
      <c r="E2000" s="17"/>
      <c r="F2000" s="17"/>
      <c r="G2000" s="17"/>
      <c r="H2000" s="17"/>
      <c r="I2000" s="17"/>
      <c r="J2000" s="17"/>
      <c r="K2000" s="17"/>
      <c r="L2000" s="17"/>
      <c r="M2000" s="17"/>
      <c r="N2000" s="17"/>
      <c r="O2000" s="17"/>
      <c r="P2000" s="17"/>
      <c r="Q2000" s="17"/>
      <c r="R2000" s="17"/>
      <c r="S2000" s="17"/>
    </row>
    <row r="2001" spans="1:19" x14ac:dyDescent="0.25">
      <c r="A2001" s="17"/>
      <c r="B2001" s="17"/>
      <c r="C2001" s="17"/>
      <c r="D2001" s="17"/>
      <c r="E2001" s="17"/>
      <c r="F2001" s="17"/>
      <c r="G2001" s="17"/>
      <c r="H2001" s="17"/>
      <c r="I2001" s="17"/>
      <c r="J2001" s="17"/>
      <c r="K2001" s="17"/>
      <c r="L2001" s="17"/>
      <c r="M2001" s="17"/>
      <c r="N2001" s="17"/>
      <c r="O2001" s="17"/>
      <c r="P2001" s="17"/>
      <c r="Q2001" s="17"/>
      <c r="R2001" s="17"/>
      <c r="S2001" s="17"/>
    </row>
    <row r="2002" spans="1:19" x14ac:dyDescent="0.25">
      <c r="A2002" s="17"/>
      <c r="B2002" s="17"/>
      <c r="C2002" s="17"/>
      <c r="D2002" s="17"/>
      <c r="E2002" s="17"/>
      <c r="F2002" s="17"/>
      <c r="G2002" s="17"/>
      <c r="H2002" s="17"/>
      <c r="I2002" s="17"/>
      <c r="J2002" s="17"/>
      <c r="K2002" s="17"/>
      <c r="L2002" s="17"/>
      <c r="M2002" s="17"/>
      <c r="N2002" s="17"/>
      <c r="O2002" s="17"/>
      <c r="P2002" s="17"/>
      <c r="Q2002" s="17"/>
      <c r="R2002" s="17"/>
      <c r="S2002" s="17"/>
    </row>
    <row r="2003" spans="1:19" x14ac:dyDescent="0.25">
      <c r="A2003" s="17"/>
      <c r="B2003" s="17"/>
      <c r="C2003" s="17"/>
      <c r="D2003" s="17"/>
      <c r="E2003" s="17"/>
      <c r="F2003" s="17"/>
      <c r="G2003" s="17"/>
      <c r="H2003" s="17"/>
      <c r="I2003" s="17"/>
      <c r="J2003" s="17"/>
      <c r="K2003" s="17"/>
      <c r="L2003" s="17"/>
      <c r="M2003" s="17"/>
      <c r="N2003" s="17"/>
      <c r="O2003" s="17"/>
      <c r="P2003" s="17"/>
      <c r="Q2003" s="17"/>
      <c r="R2003" s="17"/>
      <c r="S2003" s="17"/>
    </row>
    <row r="2004" spans="1:19" x14ac:dyDescent="0.25">
      <c r="A2004" s="17"/>
      <c r="B2004" s="17"/>
      <c r="C2004" s="17"/>
      <c r="D2004" s="17"/>
      <c r="E2004" s="17"/>
      <c r="F2004" s="17"/>
      <c r="G2004" s="17"/>
      <c r="H2004" s="17"/>
      <c r="I2004" s="17"/>
      <c r="J2004" s="17"/>
      <c r="K2004" s="17"/>
      <c r="L2004" s="17"/>
      <c r="M2004" s="17"/>
      <c r="N2004" s="17"/>
      <c r="O2004" s="17"/>
      <c r="P2004" s="17"/>
      <c r="Q2004" s="17"/>
      <c r="R2004" s="17"/>
      <c r="S2004" s="17"/>
    </row>
    <row r="2005" spans="1:19" x14ac:dyDescent="0.25">
      <c r="A2005" s="17"/>
      <c r="B2005" s="17"/>
      <c r="C2005" s="17"/>
      <c r="D2005" s="17"/>
      <c r="E2005" s="17"/>
      <c r="F2005" s="17"/>
      <c r="G2005" s="17"/>
      <c r="H2005" s="17"/>
      <c r="I2005" s="17"/>
      <c r="J2005" s="17"/>
      <c r="K2005" s="17"/>
      <c r="L2005" s="17"/>
      <c r="M2005" s="17"/>
      <c r="N2005" s="17"/>
      <c r="O2005" s="17"/>
      <c r="P2005" s="17"/>
      <c r="Q2005" s="17"/>
      <c r="R2005" s="17"/>
      <c r="S2005" s="17"/>
    </row>
    <row r="2006" spans="1:19" x14ac:dyDescent="0.25">
      <c r="A2006" s="17"/>
      <c r="B2006" s="17"/>
      <c r="C2006" s="17"/>
      <c r="D2006" s="17"/>
      <c r="E2006" s="17"/>
      <c r="F2006" s="17"/>
      <c r="G2006" s="17"/>
      <c r="H2006" s="17"/>
      <c r="I2006" s="17"/>
      <c r="J2006" s="17"/>
      <c r="K2006" s="17"/>
      <c r="L2006" s="17"/>
      <c r="M2006" s="17"/>
      <c r="N2006" s="17"/>
      <c r="O2006" s="17"/>
      <c r="P2006" s="17"/>
      <c r="Q2006" s="17"/>
      <c r="R2006" s="17"/>
      <c r="S2006" s="17"/>
    </row>
    <row r="2007" spans="1:19" x14ac:dyDescent="0.25">
      <c r="A2007" s="17"/>
      <c r="B2007" s="17"/>
      <c r="C2007" s="17"/>
      <c r="D2007" s="17"/>
      <c r="E2007" s="17"/>
      <c r="F2007" s="17"/>
      <c r="G2007" s="17"/>
      <c r="H2007" s="17"/>
      <c r="I2007" s="17"/>
      <c r="J2007" s="17"/>
      <c r="K2007" s="17"/>
      <c r="L2007" s="17"/>
      <c r="M2007" s="17"/>
      <c r="N2007" s="17"/>
      <c r="O2007" s="17"/>
      <c r="P2007" s="17"/>
      <c r="Q2007" s="17"/>
      <c r="R2007" s="17"/>
      <c r="S2007" s="17"/>
    </row>
    <row r="2008" spans="1:19" x14ac:dyDescent="0.25">
      <c r="A2008" s="17"/>
      <c r="B2008" s="17"/>
      <c r="C2008" s="17"/>
      <c r="D2008" s="17"/>
      <c r="E2008" s="17"/>
      <c r="F2008" s="17"/>
      <c r="G2008" s="17"/>
      <c r="H2008" s="17"/>
      <c r="I2008" s="17"/>
      <c r="J2008" s="17"/>
      <c r="K2008" s="17"/>
      <c r="L2008" s="17"/>
      <c r="M2008" s="17"/>
      <c r="N2008" s="17"/>
      <c r="O2008" s="17"/>
      <c r="P2008" s="17"/>
      <c r="Q2008" s="17"/>
      <c r="R2008" s="17"/>
      <c r="S2008" s="17"/>
    </row>
    <row r="2009" spans="1:19" x14ac:dyDescent="0.25">
      <c r="A2009" s="17"/>
      <c r="B2009" s="17"/>
      <c r="C2009" s="17"/>
      <c r="D2009" s="17"/>
      <c r="E2009" s="17"/>
      <c r="F2009" s="17"/>
      <c r="G2009" s="17"/>
      <c r="H2009" s="17"/>
      <c r="I2009" s="17"/>
      <c r="J2009" s="17"/>
      <c r="K2009" s="17"/>
      <c r="L2009" s="17"/>
      <c r="M2009" s="17"/>
      <c r="N2009" s="17"/>
      <c r="O2009" s="17"/>
      <c r="P2009" s="17"/>
      <c r="Q2009" s="17"/>
      <c r="R2009" s="17"/>
      <c r="S2009" s="17"/>
    </row>
    <row r="2010" spans="1:19" x14ac:dyDescent="0.25">
      <c r="A2010" s="17"/>
      <c r="B2010" s="17"/>
      <c r="C2010" s="17"/>
      <c r="D2010" s="17"/>
      <c r="E2010" s="17"/>
      <c r="F2010" s="17"/>
      <c r="G2010" s="17"/>
      <c r="H2010" s="17"/>
      <c r="I2010" s="17"/>
      <c r="J2010" s="17"/>
      <c r="K2010" s="17"/>
      <c r="L2010" s="17"/>
      <c r="M2010" s="17"/>
      <c r="N2010" s="17"/>
      <c r="O2010" s="17"/>
      <c r="P2010" s="17"/>
      <c r="Q2010" s="17"/>
      <c r="R2010" s="17"/>
      <c r="S2010" s="17"/>
    </row>
    <row r="2011" spans="1:19" x14ac:dyDescent="0.25">
      <c r="A2011" s="17"/>
      <c r="B2011" s="17"/>
      <c r="C2011" s="17"/>
      <c r="D2011" s="17"/>
      <c r="E2011" s="17"/>
      <c r="F2011" s="17"/>
      <c r="G2011" s="17"/>
      <c r="H2011" s="17"/>
      <c r="I2011" s="17"/>
      <c r="J2011" s="17"/>
      <c r="K2011" s="17"/>
      <c r="L2011" s="17"/>
      <c r="M2011" s="17"/>
      <c r="N2011" s="17"/>
      <c r="O2011" s="17"/>
      <c r="P2011" s="17"/>
      <c r="Q2011" s="17"/>
      <c r="R2011" s="17"/>
      <c r="S2011" s="17"/>
    </row>
    <row r="2012" spans="1:19" x14ac:dyDescent="0.25">
      <c r="A2012" s="17"/>
      <c r="B2012" s="17"/>
      <c r="C2012" s="17"/>
      <c r="D2012" s="17"/>
      <c r="E2012" s="17"/>
      <c r="F2012" s="17"/>
      <c r="G2012" s="17"/>
      <c r="H2012" s="17"/>
      <c r="I2012" s="17"/>
      <c r="J2012" s="17"/>
      <c r="K2012" s="17"/>
      <c r="L2012" s="17"/>
      <c r="M2012" s="17"/>
      <c r="N2012" s="17"/>
      <c r="O2012" s="17"/>
      <c r="P2012" s="17"/>
      <c r="Q2012" s="17"/>
      <c r="R2012" s="17"/>
      <c r="S2012" s="17"/>
    </row>
    <row r="2013" spans="1:19" x14ac:dyDescent="0.25">
      <c r="A2013" s="17"/>
      <c r="B2013" s="17"/>
      <c r="C2013" s="17"/>
      <c r="D2013" s="17"/>
      <c r="E2013" s="17"/>
      <c r="F2013" s="17"/>
      <c r="G2013" s="17"/>
      <c r="H2013" s="17"/>
      <c r="I2013" s="17"/>
      <c r="J2013" s="17"/>
      <c r="K2013" s="17"/>
      <c r="L2013" s="17"/>
      <c r="M2013" s="17"/>
      <c r="N2013" s="17"/>
      <c r="O2013" s="17"/>
      <c r="P2013" s="17"/>
      <c r="Q2013" s="17"/>
      <c r="R2013" s="17"/>
      <c r="S2013" s="17"/>
    </row>
    <row r="2014" spans="1:19" x14ac:dyDescent="0.25">
      <c r="A2014" s="17"/>
      <c r="B2014" s="17"/>
      <c r="C2014" s="17"/>
      <c r="D2014" s="17"/>
      <c r="E2014" s="17"/>
      <c r="F2014" s="17"/>
      <c r="G2014" s="17"/>
      <c r="H2014" s="17"/>
      <c r="I2014" s="17"/>
      <c r="J2014" s="17"/>
      <c r="K2014" s="17"/>
      <c r="L2014" s="17"/>
      <c r="M2014" s="17"/>
      <c r="N2014" s="17"/>
      <c r="O2014" s="17"/>
      <c r="P2014" s="17"/>
      <c r="Q2014" s="17"/>
      <c r="R2014" s="17"/>
      <c r="S2014" s="17"/>
    </row>
    <row r="2015" spans="1:19" x14ac:dyDescent="0.25">
      <c r="A2015" s="17"/>
      <c r="B2015" s="17"/>
      <c r="C2015" s="17"/>
      <c r="D2015" s="17"/>
      <c r="E2015" s="17"/>
      <c r="F2015" s="17"/>
      <c r="G2015" s="17"/>
      <c r="H2015" s="17"/>
      <c r="I2015" s="17"/>
      <c r="J2015" s="17"/>
      <c r="K2015" s="17"/>
      <c r="L2015" s="17"/>
      <c r="M2015" s="17"/>
      <c r="N2015" s="17"/>
      <c r="O2015" s="17"/>
      <c r="P2015" s="17"/>
      <c r="Q2015" s="17"/>
      <c r="R2015" s="17"/>
      <c r="S2015" s="17"/>
    </row>
    <row r="2016" spans="1:19" x14ac:dyDescent="0.25">
      <c r="A2016" s="17"/>
      <c r="B2016" s="17"/>
      <c r="C2016" s="17"/>
      <c r="D2016" s="17"/>
      <c r="E2016" s="17"/>
      <c r="F2016" s="17"/>
      <c r="G2016" s="17"/>
      <c r="H2016" s="17"/>
      <c r="I2016" s="17"/>
      <c r="J2016" s="17"/>
      <c r="K2016" s="17"/>
      <c r="L2016" s="17"/>
      <c r="M2016" s="17"/>
      <c r="N2016" s="17"/>
      <c r="O2016" s="17"/>
      <c r="P2016" s="17"/>
      <c r="Q2016" s="17"/>
      <c r="R2016" s="17"/>
      <c r="S2016" s="17"/>
    </row>
    <row r="2017" spans="1:19" x14ac:dyDescent="0.25">
      <c r="A2017" s="17"/>
      <c r="B2017" s="17"/>
      <c r="C2017" s="17"/>
      <c r="D2017" s="17"/>
      <c r="E2017" s="17"/>
      <c r="F2017" s="17"/>
      <c r="G2017" s="17"/>
      <c r="H2017" s="17"/>
      <c r="I2017" s="17"/>
      <c r="J2017" s="17"/>
      <c r="K2017" s="17"/>
      <c r="L2017" s="17"/>
      <c r="M2017" s="17"/>
      <c r="N2017" s="17"/>
      <c r="O2017" s="17"/>
      <c r="P2017" s="17"/>
      <c r="Q2017" s="17"/>
      <c r="R2017" s="17"/>
      <c r="S2017" s="17"/>
    </row>
    <row r="2018" spans="1:19" x14ac:dyDescent="0.25">
      <c r="A2018" s="17"/>
      <c r="B2018" s="17"/>
      <c r="C2018" s="17"/>
      <c r="D2018" s="17"/>
      <c r="E2018" s="17"/>
      <c r="F2018" s="17"/>
      <c r="G2018" s="17"/>
      <c r="H2018" s="17"/>
      <c r="I2018" s="17"/>
      <c r="J2018" s="17"/>
      <c r="K2018" s="17"/>
      <c r="L2018" s="17"/>
      <c r="M2018" s="17"/>
      <c r="N2018" s="17"/>
      <c r="O2018" s="17"/>
      <c r="P2018" s="17"/>
      <c r="Q2018" s="17"/>
      <c r="R2018" s="17"/>
      <c r="S2018" s="17"/>
    </row>
    <row r="2019" spans="1:19" x14ac:dyDescent="0.25">
      <c r="A2019" s="17"/>
      <c r="B2019" s="17"/>
      <c r="C2019" s="17"/>
      <c r="D2019" s="17"/>
      <c r="E2019" s="17"/>
      <c r="F2019" s="17"/>
      <c r="G2019" s="17"/>
      <c r="H2019" s="17"/>
      <c r="I2019" s="17"/>
      <c r="J2019" s="17"/>
      <c r="K2019" s="17"/>
      <c r="L2019" s="17"/>
      <c r="M2019" s="17"/>
      <c r="N2019" s="17"/>
      <c r="O2019" s="17"/>
      <c r="P2019" s="17"/>
      <c r="Q2019" s="17"/>
      <c r="R2019" s="17"/>
      <c r="S2019" s="17"/>
    </row>
    <row r="2020" spans="1:19" x14ac:dyDescent="0.25">
      <c r="A2020" s="17"/>
      <c r="B2020" s="17"/>
      <c r="C2020" s="17"/>
      <c r="D2020" s="17"/>
      <c r="E2020" s="17"/>
      <c r="F2020" s="17"/>
      <c r="G2020" s="17"/>
      <c r="H2020" s="17"/>
      <c r="I2020" s="17"/>
      <c r="J2020" s="17"/>
      <c r="K2020" s="17"/>
      <c r="L2020" s="17"/>
      <c r="M2020" s="17"/>
      <c r="N2020" s="17"/>
      <c r="O2020" s="17"/>
      <c r="P2020" s="17"/>
      <c r="Q2020" s="17"/>
      <c r="R2020" s="17"/>
      <c r="S2020" s="17"/>
    </row>
    <row r="2021" spans="1:19" x14ac:dyDescent="0.25">
      <c r="A2021" s="17"/>
      <c r="B2021" s="17"/>
      <c r="C2021" s="17"/>
      <c r="D2021" s="17"/>
      <c r="E2021" s="17"/>
      <c r="F2021" s="17"/>
      <c r="G2021" s="17"/>
      <c r="H2021" s="17"/>
      <c r="I2021" s="17"/>
      <c r="J2021" s="17"/>
      <c r="K2021" s="17"/>
      <c r="L2021" s="17"/>
      <c r="M2021" s="17"/>
      <c r="N2021" s="17"/>
      <c r="O2021" s="17"/>
      <c r="P2021" s="17"/>
      <c r="Q2021" s="17"/>
      <c r="R2021" s="17"/>
      <c r="S2021" s="17"/>
    </row>
    <row r="2022" spans="1:19" x14ac:dyDescent="0.25">
      <c r="A2022" s="17"/>
      <c r="B2022" s="17"/>
      <c r="C2022" s="17"/>
      <c r="D2022" s="17"/>
      <c r="E2022" s="17"/>
      <c r="F2022" s="17"/>
      <c r="G2022" s="17"/>
      <c r="H2022" s="17"/>
      <c r="I2022" s="17"/>
      <c r="J2022" s="17"/>
      <c r="K2022" s="17"/>
      <c r="L2022" s="17"/>
      <c r="M2022" s="17"/>
      <c r="N2022" s="17"/>
      <c r="O2022" s="17"/>
      <c r="P2022" s="17"/>
      <c r="Q2022" s="17"/>
      <c r="R2022" s="17"/>
      <c r="S2022" s="17"/>
    </row>
    <row r="2023" spans="1:19" x14ac:dyDescent="0.25">
      <c r="A2023" s="17"/>
      <c r="B2023" s="17"/>
      <c r="C2023" s="17"/>
      <c r="D2023" s="17"/>
      <c r="E2023" s="17"/>
      <c r="F2023" s="17"/>
      <c r="G2023" s="17"/>
      <c r="H2023" s="17"/>
      <c r="I2023" s="17"/>
      <c r="J2023" s="17"/>
      <c r="K2023" s="17"/>
      <c r="L2023" s="17"/>
      <c r="M2023" s="17"/>
      <c r="N2023" s="17"/>
      <c r="O2023" s="17"/>
      <c r="P2023" s="17"/>
      <c r="Q2023" s="17"/>
      <c r="R2023" s="17"/>
      <c r="S2023" s="17"/>
    </row>
    <row r="2024" spans="1:19" x14ac:dyDescent="0.25">
      <c r="A2024" s="17"/>
      <c r="B2024" s="17"/>
      <c r="C2024" s="17"/>
      <c r="D2024" s="17"/>
      <c r="E2024" s="17"/>
      <c r="F2024" s="17"/>
      <c r="G2024" s="17"/>
      <c r="H2024" s="17"/>
      <c r="I2024" s="17"/>
      <c r="J2024" s="17"/>
      <c r="K2024" s="17"/>
      <c r="L2024" s="17"/>
      <c r="M2024" s="17"/>
      <c r="N2024" s="17"/>
      <c r="O2024" s="17"/>
      <c r="P2024" s="17"/>
      <c r="Q2024" s="17"/>
      <c r="R2024" s="17"/>
      <c r="S2024" s="17"/>
    </row>
    <row r="2025" spans="1:19" x14ac:dyDescent="0.25">
      <c r="A2025" s="17"/>
      <c r="B2025" s="17"/>
      <c r="C2025" s="17"/>
      <c r="D2025" s="17"/>
      <c r="E2025" s="17"/>
      <c r="F2025" s="17"/>
      <c r="G2025" s="17"/>
      <c r="H2025" s="17"/>
      <c r="I2025" s="17"/>
      <c r="J2025" s="17"/>
      <c r="K2025" s="17"/>
      <c r="L2025" s="17"/>
      <c r="M2025" s="17"/>
      <c r="N2025" s="17"/>
      <c r="O2025" s="17"/>
      <c r="P2025" s="17"/>
      <c r="Q2025" s="17"/>
      <c r="R2025" s="17"/>
      <c r="S2025" s="17"/>
    </row>
    <row r="2026" spans="1:19" x14ac:dyDescent="0.25">
      <c r="A2026" s="17"/>
      <c r="B2026" s="17"/>
      <c r="C2026" s="17"/>
      <c r="D2026" s="17"/>
      <c r="E2026" s="17"/>
      <c r="F2026" s="17"/>
      <c r="G2026" s="17"/>
      <c r="H2026" s="17"/>
      <c r="I2026" s="17"/>
      <c r="J2026" s="17"/>
      <c r="K2026" s="17"/>
      <c r="L2026" s="17"/>
      <c r="M2026" s="17"/>
      <c r="N2026" s="17"/>
      <c r="O2026" s="17"/>
      <c r="P2026" s="17"/>
      <c r="Q2026" s="17"/>
      <c r="R2026" s="17"/>
      <c r="S2026" s="17"/>
    </row>
    <row r="2027" spans="1:19" x14ac:dyDescent="0.25">
      <c r="A2027" s="17"/>
      <c r="B2027" s="17"/>
      <c r="C2027" s="17"/>
      <c r="D2027" s="17"/>
      <c r="E2027" s="17"/>
      <c r="F2027" s="17"/>
      <c r="G2027" s="17"/>
      <c r="H2027" s="17"/>
      <c r="I2027" s="17"/>
      <c r="J2027" s="17"/>
      <c r="K2027" s="17"/>
      <c r="L2027" s="17"/>
      <c r="M2027" s="17"/>
      <c r="N2027" s="17"/>
      <c r="O2027" s="17"/>
      <c r="P2027" s="17"/>
      <c r="Q2027" s="17"/>
      <c r="R2027" s="17"/>
      <c r="S2027" s="17"/>
    </row>
    <row r="2028" spans="1:19" x14ac:dyDescent="0.25">
      <c r="A2028" s="17"/>
      <c r="B2028" s="17"/>
      <c r="C2028" s="17"/>
      <c r="D2028" s="17"/>
      <c r="E2028" s="17"/>
      <c r="F2028" s="17"/>
      <c r="G2028" s="17"/>
      <c r="H2028" s="17"/>
      <c r="I2028" s="17"/>
      <c r="J2028" s="17"/>
      <c r="K2028" s="17"/>
      <c r="L2028" s="17"/>
      <c r="M2028" s="17"/>
      <c r="N2028" s="17"/>
      <c r="O2028" s="17"/>
      <c r="P2028" s="17"/>
      <c r="Q2028" s="17"/>
      <c r="R2028" s="17"/>
      <c r="S2028" s="17"/>
    </row>
    <row r="2029" spans="1:19" x14ac:dyDescent="0.25">
      <c r="A2029" s="17"/>
      <c r="B2029" s="17"/>
      <c r="C2029" s="17"/>
      <c r="D2029" s="17"/>
      <c r="E2029" s="17"/>
      <c r="F2029" s="17"/>
      <c r="G2029" s="17"/>
      <c r="H2029" s="17"/>
      <c r="I2029" s="17"/>
      <c r="J2029" s="17"/>
      <c r="K2029" s="17"/>
      <c r="L2029" s="17"/>
      <c r="M2029" s="17"/>
      <c r="N2029" s="17"/>
      <c r="O2029" s="17"/>
      <c r="P2029" s="17"/>
      <c r="Q2029" s="17"/>
      <c r="R2029" s="17"/>
      <c r="S2029" s="17"/>
    </row>
    <row r="2030" spans="1:19" x14ac:dyDescent="0.25">
      <c r="A2030" s="17"/>
      <c r="B2030" s="17"/>
      <c r="C2030" s="17"/>
      <c r="D2030" s="17"/>
      <c r="E2030" s="17"/>
      <c r="F2030" s="17"/>
      <c r="G2030" s="17"/>
      <c r="H2030" s="17"/>
      <c r="I2030" s="17"/>
      <c r="J2030" s="17"/>
      <c r="K2030" s="17"/>
      <c r="L2030" s="17"/>
      <c r="M2030" s="17"/>
      <c r="N2030" s="17"/>
      <c r="O2030" s="17"/>
      <c r="P2030" s="17"/>
      <c r="Q2030" s="17"/>
      <c r="R2030" s="17"/>
      <c r="S2030" s="17"/>
    </row>
    <row r="2031" spans="1:19" x14ac:dyDescent="0.25">
      <c r="A2031" s="17"/>
      <c r="B2031" s="17"/>
      <c r="C2031" s="17"/>
      <c r="D2031" s="17"/>
      <c r="E2031" s="17"/>
      <c r="F2031" s="17"/>
      <c r="G2031" s="17"/>
      <c r="H2031" s="17"/>
      <c r="I2031" s="17"/>
      <c r="J2031" s="17"/>
      <c r="K2031" s="17"/>
      <c r="L2031" s="17"/>
      <c r="M2031" s="17"/>
      <c r="N2031" s="17"/>
      <c r="O2031" s="17"/>
      <c r="P2031" s="17"/>
      <c r="Q2031" s="17"/>
      <c r="R2031" s="17"/>
      <c r="S2031" s="17"/>
    </row>
    <row r="2032" spans="1:19" x14ac:dyDescent="0.25">
      <c r="A2032" s="17"/>
      <c r="B2032" s="17"/>
      <c r="C2032" s="17"/>
      <c r="D2032" s="17"/>
      <c r="E2032" s="17"/>
      <c r="F2032" s="17"/>
      <c r="G2032" s="17"/>
      <c r="H2032" s="17"/>
      <c r="I2032" s="17"/>
      <c r="J2032" s="17"/>
      <c r="K2032" s="17"/>
      <c r="L2032" s="17"/>
      <c r="M2032" s="17"/>
      <c r="N2032" s="17"/>
      <c r="O2032" s="17"/>
      <c r="P2032" s="17"/>
      <c r="Q2032" s="17"/>
      <c r="R2032" s="17"/>
      <c r="S2032" s="17"/>
    </row>
    <row r="2033" spans="1:19" x14ac:dyDescent="0.25">
      <c r="A2033" s="17"/>
      <c r="B2033" s="17"/>
      <c r="C2033" s="17"/>
      <c r="D2033" s="17"/>
      <c r="E2033" s="17"/>
      <c r="F2033" s="17"/>
      <c r="G2033" s="17"/>
      <c r="H2033" s="17"/>
      <c r="I2033" s="17"/>
      <c r="J2033" s="17"/>
      <c r="K2033" s="17"/>
      <c r="L2033" s="17"/>
      <c r="M2033" s="17"/>
      <c r="N2033" s="17"/>
      <c r="O2033" s="17"/>
      <c r="P2033" s="17"/>
      <c r="Q2033" s="17"/>
      <c r="R2033" s="17"/>
      <c r="S2033" s="17"/>
    </row>
    <row r="2034" spans="1:19" x14ac:dyDescent="0.25">
      <c r="A2034" s="17"/>
      <c r="B2034" s="17"/>
      <c r="C2034" s="17"/>
      <c r="D2034" s="17"/>
      <c r="E2034" s="17"/>
      <c r="F2034" s="17"/>
      <c r="G2034" s="17"/>
      <c r="H2034" s="17"/>
      <c r="I2034" s="17"/>
      <c r="J2034" s="17"/>
      <c r="K2034" s="17"/>
      <c r="L2034" s="17"/>
      <c r="M2034" s="17"/>
      <c r="N2034" s="17"/>
      <c r="O2034" s="17"/>
      <c r="P2034" s="17"/>
      <c r="Q2034" s="17"/>
      <c r="R2034" s="17"/>
      <c r="S2034" s="17"/>
    </row>
    <row r="2035" spans="1:19" x14ac:dyDescent="0.25">
      <c r="A2035" s="17"/>
      <c r="B2035" s="17"/>
      <c r="C2035" s="17"/>
      <c r="D2035" s="17"/>
      <c r="E2035" s="17"/>
      <c r="F2035" s="17"/>
      <c r="G2035" s="17"/>
      <c r="H2035" s="17"/>
      <c r="I2035" s="17"/>
      <c r="J2035" s="17"/>
      <c r="K2035" s="17"/>
      <c r="L2035" s="17"/>
      <c r="M2035" s="17"/>
      <c r="N2035" s="17"/>
      <c r="O2035" s="17"/>
      <c r="P2035" s="17"/>
      <c r="Q2035" s="17"/>
      <c r="R2035" s="17"/>
      <c r="S2035" s="17"/>
    </row>
    <row r="2036" spans="1:19" x14ac:dyDescent="0.25">
      <c r="A2036" s="17"/>
      <c r="B2036" s="17"/>
      <c r="C2036" s="17"/>
      <c r="D2036" s="17"/>
      <c r="E2036" s="17"/>
      <c r="F2036" s="17"/>
      <c r="G2036" s="17"/>
      <c r="H2036" s="17"/>
      <c r="I2036" s="17"/>
      <c r="J2036" s="17"/>
      <c r="K2036" s="17"/>
      <c r="L2036" s="17"/>
      <c r="M2036" s="17"/>
      <c r="N2036" s="17"/>
      <c r="O2036" s="17"/>
      <c r="P2036" s="17"/>
      <c r="Q2036" s="17"/>
      <c r="R2036" s="17"/>
      <c r="S2036" s="17"/>
    </row>
    <row r="2037" spans="1:19" x14ac:dyDescent="0.25">
      <c r="A2037" s="17"/>
      <c r="B2037" s="17"/>
      <c r="C2037" s="17"/>
      <c r="D2037" s="17"/>
      <c r="E2037" s="17"/>
      <c r="F2037" s="17"/>
      <c r="G2037" s="17"/>
      <c r="H2037" s="17"/>
      <c r="I2037" s="17"/>
      <c r="J2037" s="17"/>
      <c r="K2037" s="17"/>
      <c r="L2037" s="17"/>
      <c r="M2037" s="17"/>
      <c r="N2037" s="17"/>
      <c r="O2037" s="17"/>
      <c r="P2037" s="17"/>
      <c r="Q2037" s="17"/>
      <c r="R2037" s="17"/>
      <c r="S2037" s="17"/>
    </row>
    <row r="2038" spans="1:19" x14ac:dyDescent="0.25">
      <c r="A2038" s="17"/>
      <c r="B2038" s="17"/>
      <c r="C2038" s="17"/>
      <c r="D2038" s="17"/>
      <c r="E2038" s="17"/>
      <c r="F2038" s="17"/>
      <c r="G2038" s="17"/>
      <c r="H2038" s="17"/>
      <c r="I2038" s="17"/>
      <c r="J2038" s="17"/>
      <c r="K2038" s="17"/>
      <c r="L2038" s="17"/>
      <c r="M2038" s="17"/>
      <c r="N2038" s="17"/>
      <c r="O2038" s="17"/>
      <c r="P2038" s="17"/>
      <c r="Q2038" s="17"/>
      <c r="R2038" s="17"/>
      <c r="S2038" s="17"/>
    </row>
    <row r="2039" spans="1:19" x14ac:dyDescent="0.25">
      <c r="A2039" s="17"/>
      <c r="B2039" s="17"/>
      <c r="C2039" s="17"/>
      <c r="D2039" s="17"/>
      <c r="E2039" s="17"/>
      <c r="F2039" s="17"/>
      <c r="G2039" s="17"/>
      <c r="H2039" s="17"/>
      <c r="I2039" s="17"/>
      <c r="J2039" s="17"/>
      <c r="K2039" s="17"/>
      <c r="L2039" s="17"/>
      <c r="M2039" s="17"/>
      <c r="N2039" s="17"/>
      <c r="O2039" s="17"/>
      <c r="P2039" s="17"/>
      <c r="Q2039" s="17"/>
      <c r="R2039" s="17"/>
      <c r="S2039" s="17"/>
    </row>
    <row r="2040" spans="1:19" x14ac:dyDescent="0.25">
      <c r="A2040" s="17"/>
      <c r="B2040" s="17"/>
      <c r="C2040" s="17"/>
      <c r="D2040" s="17"/>
      <c r="E2040" s="17"/>
      <c r="F2040" s="17"/>
      <c r="G2040" s="17"/>
      <c r="H2040" s="17"/>
      <c r="I2040" s="17"/>
      <c r="J2040" s="17"/>
      <c r="K2040" s="17"/>
      <c r="L2040" s="17"/>
      <c r="M2040" s="17"/>
      <c r="N2040" s="17"/>
      <c r="O2040" s="17"/>
      <c r="P2040" s="17"/>
      <c r="Q2040" s="17"/>
      <c r="R2040" s="17"/>
      <c r="S2040" s="17"/>
    </row>
    <row r="2041" spans="1:19" x14ac:dyDescent="0.25">
      <c r="A2041" s="17"/>
      <c r="B2041" s="17"/>
      <c r="C2041" s="17"/>
      <c r="D2041" s="17"/>
      <c r="E2041" s="17"/>
      <c r="F2041" s="17"/>
      <c r="G2041" s="17"/>
      <c r="H2041" s="17"/>
      <c r="I2041" s="17"/>
      <c r="J2041" s="17"/>
      <c r="K2041" s="17"/>
      <c r="L2041" s="17"/>
      <c r="M2041" s="17"/>
      <c r="N2041" s="17"/>
      <c r="O2041" s="17"/>
      <c r="P2041" s="17"/>
      <c r="Q2041" s="17"/>
      <c r="R2041" s="17"/>
      <c r="S2041" s="17"/>
    </row>
    <row r="2042" spans="1:19" x14ac:dyDescent="0.25">
      <c r="A2042" s="17"/>
      <c r="B2042" s="17"/>
      <c r="C2042" s="17"/>
      <c r="D2042" s="17"/>
      <c r="E2042" s="17"/>
      <c r="F2042" s="17"/>
      <c r="G2042" s="17"/>
      <c r="H2042" s="17"/>
      <c r="I2042" s="17"/>
      <c r="J2042" s="17"/>
      <c r="K2042" s="17"/>
      <c r="L2042" s="17"/>
      <c r="M2042" s="17"/>
      <c r="N2042" s="17"/>
      <c r="O2042" s="17"/>
      <c r="P2042" s="17"/>
      <c r="Q2042" s="17"/>
      <c r="R2042" s="17"/>
      <c r="S2042" s="17"/>
    </row>
    <row r="2043" spans="1:19" x14ac:dyDescent="0.25">
      <c r="A2043" s="17"/>
      <c r="B2043" s="17"/>
      <c r="C2043" s="17"/>
      <c r="D2043" s="17"/>
      <c r="E2043" s="17"/>
      <c r="F2043" s="17"/>
      <c r="G2043" s="17"/>
      <c r="H2043" s="17"/>
      <c r="I2043" s="17"/>
      <c r="J2043" s="17"/>
      <c r="K2043" s="17"/>
      <c r="L2043" s="17"/>
      <c r="M2043" s="17"/>
      <c r="N2043" s="17"/>
      <c r="O2043" s="17"/>
      <c r="P2043" s="17"/>
      <c r="Q2043" s="17"/>
      <c r="R2043" s="17"/>
      <c r="S2043" s="17"/>
    </row>
    <row r="2044" spans="1:19" x14ac:dyDescent="0.25">
      <c r="A2044" s="17"/>
      <c r="B2044" s="17"/>
      <c r="C2044" s="17"/>
      <c r="D2044" s="17"/>
      <c r="E2044" s="17"/>
      <c r="F2044" s="17"/>
      <c r="G2044" s="17"/>
      <c r="H2044" s="17"/>
      <c r="I2044" s="17"/>
      <c r="J2044" s="17"/>
      <c r="K2044" s="17"/>
      <c r="L2044" s="17"/>
      <c r="M2044" s="17"/>
      <c r="N2044" s="17"/>
      <c r="O2044" s="17"/>
      <c r="P2044" s="17"/>
      <c r="Q2044" s="17"/>
      <c r="R2044" s="17"/>
      <c r="S2044" s="17"/>
    </row>
    <row r="2045" spans="1:19" x14ac:dyDescent="0.25">
      <c r="A2045" s="17"/>
      <c r="B2045" s="17"/>
      <c r="C2045" s="17"/>
      <c r="D2045" s="17"/>
      <c r="E2045" s="17"/>
      <c r="F2045" s="17"/>
      <c r="G2045" s="17"/>
      <c r="H2045" s="17"/>
      <c r="I2045" s="17"/>
      <c r="J2045" s="17"/>
      <c r="K2045" s="17"/>
      <c r="L2045" s="17"/>
      <c r="M2045" s="17"/>
      <c r="N2045" s="17"/>
      <c r="O2045" s="17"/>
      <c r="P2045" s="17"/>
      <c r="Q2045" s="17"/>
      <c r="R2045" s="17"/>
      <c r="S2045" s="17"/>
    </row>
    <row r="2046" spans="1:19" x14ac:dyDescent="0.25">
      <c r="A2046" s="17"/>
      <c r="B2046" s="17"/>
      <c r="C2046" s="17"/>
      <c r="D2046" s="17"/>
      <c r="E2046" s="17"/>
      <c r="F2046" s="17"/>
      <c r="G2046" s="17"/>
      <c r="H2046" s="17"/>
      <c r="I2046" s="17"/>
      <c r="J2046" s="17"/>
      <c r="K2046" s="17"/>
      <c r="L2046" s="17"/>
      <c r="M2046" s="17"/>
      <c r="N2046" s="17"/>
      <c r="O2046" s="17"/>
      <c r="P2046" s="17"/>
      <c r="Q2046" s="17"/>
      <c r="R2046" s="17"/>
      <c r="S2046" s="17"/>
    </row>
    <row r="2047" spans="1:19" x14ac:dyDescent="0.25">
      <c r="A2047" s="17"/>
      <c r="B2047" s="17"/>
      <c r="C2047" s="17"/>
      <c r="D2047" s="17"/>
      <c r="E2047" s="17"/>
      <c r="F2047" s="17"/>
      <c r="G2047" s="17"/>
      <c r="H2047" s="17"/>
      <c r="I2047" s="17"/>
      <c r="J2047" s="17"/>
      <c r="K2047" s="17"/>
      <c r="L2047" s="17"/>
      <c r="M2047" s="17"/>
      <c r="N2047" s="17"/>
      <c r="O2047" s="17"/>
      <c r="P2047" s="17"/>
      <c r="Q2047" s="17"/>
      <c r="R2047" s="17"/>
      <c r="S2047" s="17"/>
    </row>
    <row r="2048" spans="1:19" x14ac:dyDescent="0.25">
      <c r="A2048" s="17"/>
      <c r="B2048" s="17"/>
      <c r="C2048" s="17"/>
      <c r="D2048" s="17"/>
      <c r="E2048" s="17"/>
      <c r="F2048" s="17"/>
      <c r="G2048" s="17"/>
      <c r="H2048" s="17"/>
      <c r="I2048" s="17"/>
      <c r="J2048" s="17"/>
      <c r="K2048" s="17"/>
      <c r="L2048" s="17"/>
      <c r="M2048" s="17"/>
      <c r="N2048" s="17"/>
      <c r="O2048" s="17"/>
      <c r="P2048" s="17"/>
      <c r="Q2048" s="17"/>
      <c r="R2048" s="17"/>
      <c r="S2048" s="17"/>
    </row>
    <row r="2049" spans="1:19" x14ac:dyDescent="0.25">
      <c r="A2049" s="17"/>
      <c r="B2049" s="17"/>
      <c r="C2049" s="17"/>
      <c r="D2049" s="17"/>
      <c r="E2049" s="17"/>
      <c r="F2049" s="17"/>
      <c r="G2049" s="17"/>
      <c r="H2049" s="17"/>
      <c r="I2049" s="17"/>
      <c r="J2049" s="17"/>
      <c r="K2049" s="17"/>
      <c r="L2049" s="17"/>
      <c r="M2049" s="17"/>
      <c r="N2049" s="17"/>
      <c r="O2049" s="17"/>
      <c r="P2049" s="17"/>
      <c r="Q2049" s="17"/>
      <c r="R2049" s="17"/>
      <c r="S2049" s="17"/>
    </row>
    <row r="2050" spans="1:19" x14ac:dyDescent="0.25">
      <c r="A2050" s="17"/>
      <c r="B2050" s="17"/>
      <c r="C2050" s="17"/>
      <c r="D2050" s="17"/>
      <c r="E2050" s="17"/>
      <c r="F2050" s="17"/>
      <c r="G2050" s="17"/>
      <c r="H2050" s="17"/>
      <c r="I2050" s="17"/>
      <c r="J2050" s="17"/>
      <c r="K2050" s="17"/>
      <c r="L2050" s="17"/>
      <c r="M2050" s="17"/>
      <c r="N2050" s="17"/>
      <c r="O2050" s="17"/>
      <c r="P2050" s="17"/>
      <c r="Q2050" s="17"/>
      <c r="R2050" s="17"/>
      <c r="S2050" s="17"/>
    </row>
    <row r="2051" spans="1:19" x14ac:dyDescent="0.25">
      <c r="A2051" s="17"/>
      <c r="B2051" s="17"/>
      <c r="C2051" s="17"/>
      <c r="D2051" s="17"/>
      <c r="E2051" s="17"/>
      <c r="F2051" s="17"/>
      <c r="G2051" s="17"/>
      <c r="H2051" s="17"/>
      <c r="I2051" s="17"/>
      <c r="J2051" s="17"/>
      <c r="K2051" s="17"/>
      <c r="L2051" s="17"/>
      <c r="M2051" s="17"/>
      <c r="N2051" s="17"/>
      <c r="O2051" s="17"/>
      <c r="P2051" s="17"/>
      <c r="Q2051" s="17"/>
      <c r="R2051" s="17"/>
      <c r="S2051" s="17"/>
    </row>
    <row r="2052" spans="1:19" x14ac:dyDescent="0.25">
      <c r="A2052" s="17"/>
      <c r="B2052" s="17"/>
      <c r="C2052" s="17"/>
      <c r="D2052" s="17"/>
      <c r="E2052" s="17"/>
      <c r="F2052" s="17"/>
      <c r="G2052" s="17"/>
      <c r="H2052" s="17"/>
      <c r="I2052" s="17"/>
      <c r="J2052" s="17"/>
      <c r="K2052" s="17"/>
      <c r="L2052" s="17"/>
      <c r="M2052" s="17"/>
      <c r="N2052" s="17"/>
      <c r="O2052" s="17"/>
      <c r="P2052" s="17"/>
      <c r="Q2052" s="17"/>
      <c r="R2052" s="17"/>
      <c r="S2052" s="17"/>
    </row>
    <row r="2053" spans="1:19" x14ac:dyDescent="0.25">
      <c r="A2053" s="17"/>
      <c r="B2053" s="17"/>
      <c r="C2053" s="17"/>
      <c r="D2053" s="17"/>
      <c r="E2053" s="17"/>
      <c r="F2053" s="17"/>
      <c r="G2053" s="17"/>
      <c r="H2053" s="17"/>
      <c r="I2053" s="17"/>
      <c r="J2053" s="17"/>
      <c r="K2053" s="17"/>
      <c r="L2053" s="17"/>
      <c r="M2053" s="17"/>
      <c r="N2053" s="17"/>
      <c r="O2053" s="17"/>
      <c r="P2053" s="17"/>
      <c r="Q2053" s="17"/>
      <c r="R2053" s="17"/>
      <c r="S2053" s="17"/>
    </row>
    <row r="2054" spans="1:19" x14ac:dyDescent="0.25">
      <c r="A2054" s="17"/>
      <c r="B2054" s="17"/>
      <c r="C2054" s="17"/>
      <c r="D2054" s="17"/>
      <c r="E2054" s="17"/>
      <c r="F2054" s="17"/>
      <c r="G2054" s="17"/>
      <c r="H2054" s="17"/>
      <c r="I2054" s="17"/>
      <c r="J2054" s="17"/>
      <c r="K2054" s="17"/>
      <c r="L2054" s="17"/>
      <c r="M2054" s="17"/>
      <c r="N2054" s="17"/>
      <c r="O2054" s="17"/>
      <c r="P2054" s="17"/>
      <c r="Q2054" s="17"/>
      <c r="R2054" s="17"/>
      <c r="S2054" s="17"/>
    </row>
    <row r="2055" spans="1:19" x14ac:dyDescent="0.25">
      <c r="A2055" s="17"/>
      <c r="B2055" s="17"/>
      <c r="C2055" s="17"/>
      <c r="D2055" s="17"/>
      <c r="E2055" s="17"/>
      <c r="F2055" s="17"/>
      <c r="G2055" s="17"/>
      <c r="H2055" s="17"/>
      <c r="I2055" s="17"/>
      <c r="J2055" s="17"/>
      <c r="K2055" s="17"/>
      <c r="L2055" s="17"/>
      <c r="M2055" s="17"/>
      <c r="N2055" s="17"/>
      <c r="O2055" s="17"/>
      <c r="P2055" s="17"/>
      <c r="Q2055" s="17"/>
      <c r="R2055" s="17"/>
      <c r="S2055" s="17"/>
    </row>
    <row r="2056" spans="1:19" x14ac:dyDescent="0.25">
      <c r="A2056" s="17"/>
      <c r="B2056" s="17"/>
      <c r="C2056" s="17"/>
      <c r="D2056" s="17"/>
      <c r="E2056" s="17"/>
      <c r="F2056" s="17"/>
      <c r="G2056" s="17"/>
      <c r="H2056" s="17"/>
      <c r="I2056" s="17"/>
      <c r="J2056" s="17"/>
      <c r="K2056" s="17"/>
      <c r="L2056" s="17"/>
      <c r="M2056" s="17"/>
      <c r="N2056" s="17"/>
      <c r="O2056" s="17"/>
      <c r="P2056" s="17"/>
      <c r="Q2056" s="17"/>
      <c r="R2056" s="17"/>
      <c r="S2056" s="17"/>
    </row>
    <row r="2057" spans="1:19" x14ac:dyDescent="0.25">
      <c r="A2057" s="17"/>
      <c r="B2057" s="17"/>
      <c r="C2057" s="17"/>
      <c r="D2057" s="17"/>
      <c r="E2057" s="17"/>
      <c r="F2057" s="17"/>
      <c r="G2057" s="17"/>
      <c r="H2057" s="17"/>
      <c r="I2057" s="17"/>
      <c r="J2057" s="17"/>
      <c r="K2057" s="17"/>
      <c r="L2057" s="17"/>
      <c r="M2057" s="17"/>
      <c r="N2057" s="17"/>
      <c r="O2057" s="17"/>
      <c r="P2057" s="17"/>
      <c r="Q2057" s="17"/>
      <c r="R2057" s="17"/>
      <c r="S2057" s="17"/>
    </row>
    <row r="2058" spans="1:19" x14ac:dyDescent="0.25">
      <c r="A2058" s="17"/>
      <c r="B2058" s="17"/>
      <c r="C2058" s="17"/>
      <c r="D2058" s="17"/>
      <c r="E2058" s="17"/>
      <c r="F2058" s="17"/>
      <c r="G2058" s="17"/>
      <c r="H2058" s="17"/>
      <c r="I2058" s="17"/>
      <c r="J2058" s="17"/>
      <c r="K2058" s="17"/>
      <c r="L2058" s="17"/>
      <c r="M2058" s="17"/>
      <c r="N2058" s="17"/>
      <c r="O2058" s="17"/>
      <c r="P2058" s="17"/>
      <c r="Q2058" s="17"/>
      <c r="R2058" s="17"/>
      <c r="S2058" s="17"/>
    </row>
    <row r="2059" spans="1:19" x14ac:dyDescent="0.25">
      <c r="A2059" s="17"/>
      <c r="B2059" s="17"/>
      <c r="C2059" s="17"/>
      <c r="D2059" s="17"/>
      <c r="E2059" s="17"/>
      <c r="F2059" s="17"/>
      <c r="G2059" s="17"/>
      <c r="H2059" s="17"/>
      <c r="I2059" s="17"/>
      <c r="J2059" s="17"/>
      <c r="K2059" s="17"/>
      <c r="L2059" s="17"/>
      <c r="M2059" s="17"/>
      <c r="N2059" s="17"/>
      <c r="O2059" s="17"/>
      <c r="P2059" s="17"/>
      <c r="Q2059" s="17"/>
      <c r="R2059" s="17"/>
      <c r="S2059" s="17"/>
    </row>
    <row r="2060" spans="1:19" x14ac:dyDescent="0.25">
      <c r="A2060" s="17"/>
      <c r="B2060" s="17"/>
      <c r="C2060" s="17"/>
      <c r="D2060" s="17"/>
      <c r="E2060" s="17"/>
      <c r="F2060" s="17"/>
      <c r="G2060" s="17"/>
      <c r="H2060" s="17"/>
      <c r="I2060" s="17"/>
      <c r="J2060" s="17"/>
      <c r="K2060" s="17"/>
      <c r="L2060" s="17"/>
      <c r="M2060" s="17"/>
      <c r="N2060" s="17"/>
      <c r="O2060" s="17"/>
      <c r="P2060" s="17"/>
      <c r="Q2060" s="17"/>
      <c r="R2060" s="17"/>
      <c r="S2060" s="17"/>
    </row>
    <row r="2061" spans="1:19" x14ac:dyDescent="0.25">
      <c r="A2061" s="17"/>
      <c r="B2061" s="17"/>
      <c r="C2061" s="17"/>
      <c r="D2061" s="17"/>
      <c r="E2061" s="17"/>
      <c r="F2061" s="17"/>
      <c r="G2061" s="17"/>
      <c r="H2061" s="17"/>
      <c r="I2061" s="17"/>
      <c r="J2061" s="17"/>
      <c r="K2061" s="17"/>
      <c r="L2061" s="17"/>
      <c r="M2061" s="17"/>
      <c r="N2061" s="17"/>
      <c r="O2061" s="17"/>
      <c r="P2061" s="17"/>
      <c r="Q2061" s="17"/>
      <c r="R2061" s="17"/>
      <c r="S2061" s="17"/>
    </row>
    <row r="2062" spans="1:19" x14ac:dyDescent="0.25">
      <c r="A2062" s="17"/>
      <c r="B2062" s="17"/>
      <c r="C2062" s="17"/>
      <c r="D2062" s="17"/>
      <c r="E2062" s="17"/>
      <c r="F2062" s="17"/>
      <c r="G2062" s="17"/>
      <c r="H2062" s="17"/>
      <c r="I2062" s="17"/>
      <c r="J2062" s="17"/>
      <c r="K2062" s="17"/>
      <c r="L2062" s="17"/>
      <c r="M2062" s="17"/>
      <c r="N2062" s="17"/>
      <c r="O2062" s="17"/>
      <c r="P2062" s="17"/>
      <c r="Q2062" s="17"/>
      <c r="R2062" s="17"/>
      <c r="S2062" s="17"/>
    </row>
    <row r="2063" spans="1:19" x14ac:dyDescent="0.25">
      <c r="A2063" s="17"/>
      <c r="B2063" s="17"/>
      <c r="C2063" s="17"/>
      <c r="D2063" s="17"/>
      <c r="E2063" s="17"/>
      <c r="F2063" s="17"/>
      <c r="G2063" s="17"/>
      <c r="H2063" s="17"/>
      <c r="I2063" s="17"/>
      <c r="J2063" s="17"/>
      <c r="K2063" s="17"/>
      <c r="L2063" s="17"/>
      <c r="M2063" s="17"/>
      <c r="N2063" s="17"/>
      <c r="O2063" s="17"/>
      <c r="P2063" s="17"/>
      <c r="Q2063" s="17"/>
      <c r="R2063" s="17"/>
      <c r="S2063" s="17"/>
    </row>
    <row r="2064" spans="1:19" x14ac:dyDescent="0.25">
      <c r="A2064" s="17"/>
      <c r="B2064" s="17"/>
      <c r="C2064" s="17"/>
      <c r="D2064" s="17"/>
      <c r="E2064" s="17"/>
      <c r="F2064" s="17"/>
      <c r="G2064" s="17"/>
      <c r="H2064" s="17"/>
      <c r="I2064" s="17"/>
      <c r="J2064" s="17"/>
      <c r="K2064" s="17"/>
      <c r="L2064" s="17"/>
      <c r="M2064" s="17"/>
      <c r="N2064" s="17"/>
      <c r="O2064" s="17"/>
      <c r="P2064" s="17"/>
      <c r="Q2064" s="17"/>
      <c r="R2064" s="17"/>
      <c r="S2064" s="17"/>
    </row>
    <row r="2065" spans="1:19" x14ac:dyDescent="0.25">
      <c r="A2065" s="17"/>
      <c r="B2065" s="17"/>
      <c r="C2065" s="17"/>
      <c r="D2065" s="17"/>
      <c r="E2065" s="17"/>
      <c r="F2065" s="17"/>
      <c r="G2065" s="17"/>
      <c r="H2065" s="17"/>
      <c r="I2065" s="17"/>
      <c r="J2065" s="17"/>
      <c r="K2065" s="17"/>
      <c r="L2065" s="17"/>
      <c r="M2065" s="17"/>
      <c r="N2065" s="17"/>
      <c r="O2065" s="17"/>
      <c r="P2065" s="17"/>
      <c r="Q2065" s="17"/>
      <c r="R2065" s="17"/>
      <c r="S2065" s="17"/>
    </row>
    <row r="2066" spans="1:19" x14ac:dyDescent="0.25">
      <c r="A2066" s="17"/>
      <c r="B2066" s="17"/>
      <c r="C2066" s="17"/>
      <c r="D2066" s="17"/>
      <c r="E2066" s="17"/>
      <c r="F2066" s="17"/>
      <c r="G2066" s="17"/>
      <c r="H2066" s="17"/>
      <c r="I2066" s="17"/>
      <c r="J2066" s="17"/>
      <c r="K2066" s="17"/>
      <c r="L2066" s="17"/>
      <c r="M2066" s="17"/>
      <c r="N2066" s="17"/>
      <c r="O2066" s="17"/>
      <c r="P2066" s="17"/>
      <c r="Q2066" s="17"/>
      <c r="R2066" s="17"/>
      <c r="S2066" s="17"/>
    </row>
    <row r="2067" spans="1:19" x14ac:dyDescent="0.25">
      <c r="A2067" s="17"/>
      <c r="B2067" s="17"/>
      <c r="C2067" s="17"/>
      <c r="D2067" s="17"/>
      <c r="E2067" s="17"/>
      <c r="F2067" s="17"/>
      <c r="G2067" s="17"/>
      <c r="H2067" s="17"/>
      <c r="I2067" s="17"/>
      <c r="J2067" s="17"/>
      <c r="K2067" s="17"/>
      <c r="L2067" s="17"/>
      <c r="M2067" s="17"/>
      <c r="N2067" s="17"/>
      <c r="O2067" s="17"/>
      <c r="P2067" s="17"/>
      <c r="Q2067" s="17"/>
      <c r="R2067" s="17"/>
      <c r="S2067" s="17"/>
    </row>
    <row r="2068" spans="1:19" x14ac:dyDescent="0.25">
      <c r="A2068" s="17"/>
      <c r="B2068" s="17"/>
      <c r="C2068" s="17"/>
      <c r="D2068" s="17"/>
      <c r="E2068" s="17"/>
      <c r="F2068" s="17"/>
      <c r="G2068" s="17"/>
      <c r="H2068" s="17"/>
      <c r="I2068" s="17"/>
      <c r="J2068" s="17"/>
      <c r="K2068" s="17"/>
      <c r="L2068" s="17"/>
      <c r="M2068" s="17"/>
      <c r="N2068" s="17"/>
      <c r="O2068" s="17"/>
      <c r="P2068" s="17"/>
      <c r="Q2068" s="17"/>
      <c r="R2068" s="17"/>
      <c r="S2068" s="17"/>
    </row>
    <row r="2069" spans="1:19" x14ac:dyDescent="0.25">
      <c r="A2069" s="17"/>
      <c r="B2069" s="17"/>
      <c r="C2069" s="17"/>
      <c r="D2069" s="17"/>
      <c r="E2069" s="17"/>
      <c r="F2069" s="17"/>
      <c r="G2069" s="17"/>
      <c r="H2069" s="17"/>
      <c r="I2069" s="17"/>
      <c r="J2069" s="17"/>
      <c r="K2069" s="17"/>
      <c r="L2069" s="17"/>
      <c r="M2069" s="17"/>
      <c r="N2069" s="17"/>
      <c r="O2069" s="17"/>
      <c r="P2069" s="17"/>
      <c r="Q2069" s="17"/>
      <c r="R2069" s="17"/>
      <c r="S2069" s="17"/>
    </row>
    <row r="2070" spans="1:19" x14ac:dyDescent="0.25">
      <c r="A2070" s="17"/>
      <c r="B2070" s="17"/>
      <c r="C2070" s="17"/>
      <c r="D2070" s="17"/>
      <c r="E2070" s="17"/>
      <c r="F2070" s="17"/>
      <c r="G2070" s="17"/>
      <c r="H2070" s="17"/>
      <c r="I2070" s="17"/>
      <c r="J2070" s="17"/>
      <c r="K2070" s="17"/>
      <c r="L2070" s="17"/>
      <c r="M2070" s="17"/>
      <c r="N2070" s="17"/>
      <c r="O2070" s="17"/>
      <c r="P2070" s="17"/>
      <c r="Q2070" s="17"/>
      <c r="R2070" s="17"/>
      <c r="S2070" s="17"/>
    </row>
    <row r="2071" spans="1:19" x14ac:dyDescent="0.25">
      <c r="A2071" s="17"/>
      <c r="B2071" s="17"/>
      <c r="C2071" s="17"/>
      <c r="D2071" s="17"/>
      <c r="E2071" s="17"/>
      <c r="F2071" s="17"/>
      <c r="G2071" s="17"/>
      <c r="H2071" s="17"/>
      <c r="I2071" s="17"/>
      <c r="J2071" s="17"/>
      <c r="K2071" s="17"/>
      <c r="L2071" s="17"/>
      <c r="M2071" s="17"/>
      <c r="N2071" s="17"/>
      <c r="O2071" s="17"/>
      <c r="P2071" s="17"/>
      <c r="Q2071" s="17"/>
      <c r="R2071" s="17"/>
      <c r="S2071" s="17"/>
    </row>
    <row r="2072" spans="1:19" x14ac:dyDescent="0.25">
      <c r="A2072" s="17"/>
      <c r="B2072" s="17"/>
      <c r="C2072" s="17"/>
      <c r="D2072" s="17"/>
      <c r="E2072" s="17"/>
      <c r="F2072" s="17"/>
      <c r="G2072" s="17"/>
      <c r="H2072" s="17"/>
      <c r="I2072" s="17"/>
      <c r="J2072" s="17"/>
      <c r="K2072" s="17"/>
      <c r="L2072" s="17"/>
      <c r="M2072" s="17"/>
      <c r="N2072" s="17"/>
      <c r="O2072" s="17"/>
      <c r="P2072" s="17"/>
      <c r="Q2072" s="17"/>
      <c r="R2072" s="17"/>
      <c r="S2072" s="17"/>
    </row>
    <row r="2073" spans="1:19" x14ac:dyDescent="0.25">
      <c r="A2073" s="17"/>
      <c r="B2073" s="17"/>
      <c r="C2073" s="17"/>
      <c r="D2073" s="17"/>
      <c r="E2073" s="17"/>
      <c r="F2073" s="17"/>
      <c r="G2073" s="17"/>
      <c r="H2073" s="17"/>
      <c r="I2073" s="17"/>
      <c r="J2073" s="17"/>
      <c r="K2073" s="17"/>
      <c r="L2073" s="17"/>
      <c r="M2073" s="17"/>
      <c r="N2073" s="17"/>
      <c r="O2073" s="17"/>
      <c r="P2073" s="17"/>
      <c r="Q2073" s="17"/>
      <c r="R2073" s="17"/>
      <c r="S2073" s="17"/>
    </row>
    <row r="2074" spans="1:19" x14ac:dyDescent="0.25">
      <c r="A2074" s="17"/>
      <c r="B2074" s="17"/>
      <c r="C2074" s="17"/>
      <c r="D2074" s="17"/>
      <c r="E2074" s="17"/>
      <c r="F2074" s="17"/>
      <c r="G2074" s="17"/>
      <c r="H2074" s="17"/>
      <c r="I2074" s="17"/>
      <c r="J2074" s="17"/>
      <c r="K2074" s="17"/>
      <c r="L2074" s="17"/>
      <c r="M2074" s="17"/>
      <c r="N2074" s="17"/>
      <c r="O2074" s="17"/>
      <c r="P2074" s="17"/>
      <c r="Q2074" s="17"/>
      <c r="R2074" s="17"/>
      <c r="S2074" s="17"/>
    </row>
    <row r="2075" spans="1:19" x14ac:dyDescent="0.25">
      <c r="A2075" s="17"/>
      <c r="B2075" s="17"/>
      <c r="C2075" s="17"/>
      <c r="D2075" s="17"/>
      <c r="E2075" s="17"/>
      <c r="F2075" s="17"/>
      <c r="G2075" s="17"/>
      <c r="H2075" s="17"/>
      <c r="I2075" s="17"/>
      <c r="J2075" s="17"/>
      <c r="K2075" s="17"/>
      <c r="L2075" s="17"/>
      <c r="M2075" s="17"/>
      <c r="N2075" s="17"/>
      <c r="O2075" s="17"/>
      <c r="P2075" s="17"/>
      <c r="Q2075" s="17"/>
      <c r="R2075" s="17"/>
      <c r="S2075" s="17"/>
    </row>
    <row r="2076" spans="1:19" x14ac:dyDescent="0.25">
      <c r="A2076" s="17"/>
      <c r="B2076" s="17"/>
      <c r="C2076" s="17"/>
      <c r="D2076" s="17"/>
      <c r="E2076" s="17"/>
      <c r="F2076" s="17"/>
      <c r="G2076" s="17"/>
      <c r="H2076" s="17"/>
      <c r="I2076" s="17"/>
      <c r="J2076" s="17"/>
      <c r="K2076" s="17"/>
      <c r="L2076" s="17"/>
      <c r="M2076" s="17"/>
      <c r="N2076" s="17"/>
      <c r="O2076" s="17"/>
      <c r="P2076" s="17"/>
      <c r="Q2076" s="17"/>
      <c r="R2076" s="17"/>
      <c r="S2076" s="17"/>
    </row>
    <row r="2077" spans="1:19" x14ac:dyDescent="0.25">
      <c r="A2077" s="17"/>
      <c r="B2077" s="17"/>
      <c r="C2077" s="17"/>
      <c r="D2077" s="17"/>
      <c r="E2077" s="17"/>
      <c r="F2077" s="17"/>
      <c r="G2077" s="17"/>
      <c r="H2077" s="17"/>
      <c r="I2077" s="17"/>
      <c r="J2077" s="17"/>
      <c r="K2077" s="17"/>
      <c r="L2077" s="17"/>
      <c r="M2077" s="17"/>
      <c r="N2077" s="17"/>
      <c r="O2077" s="17"/>
      <c r="P2077" s="17"/>
      <c r="Q2077" s="17"/>
      <c r="R2077" s="17"/>
      <c r="S2077" s="17"/>
    </row>
    <row r="2078" spans="1:19" x14ac:dyDescent="0.25">
      <c r="A2078" s="17"/>
      <c r="B2078" s="17"/>
      <c r="C2078" s="17"/>
      <c r="D2078" s="17"/>
      <c r="E2078" s="17"/>
      <c r="F2078" s="17"/>
      <c r="G2078" s="17"/>
      <c r="H2078" s="17"/>
      <c r="I2078" s="17"/>
      <c r="J2078" s="17"/>
      <c r="K2078" s="17"/>
      <c r="L2078" s="17"/>
      <c r="M2078" s="17"/>
      <c r="N2078" s="17"/>
      <c r="O2078" s="17"/>
      <c r="P2078" s="17"/>
      <c r="Q2078" s="17"/>
      <c r="R2078" s="17"/>
      <c r="S2078" s="17"/>
    </row>
    <row r="2079" spans="1:19" x14ac:dyDescent="0.25">
      <c r="A2079" s="17"/>
      <c r="B2079" s="17"/>
      <c r="C2079" s="17"/>
      <c r="D2079" s="17"/>
      <c r="E2079" s="17"/>
      <c r="F2079" s="17"/>
      <c r="G2079" s="17"/>
      <c r="H2079" s="17"/>
      <c r="I2079" s="17"/>
      <c r="J2079" s="17"/>
      <c r="K2079" s="17"/>
      <c r="L2079" s="17"/>
      <c r="M2079" s="17"/>
      <c r="N2079" s="17"/>
      <c r="O2079" s="17"/>
      <c r="P2079" s="17"/>
      <c r="Q2079" s="17"/>
      <c r="R2079" s="17"/>
      <c r="S2079" s="17"/>
    </row>
    <row r="2080" spans="1:19" x14ac:dyDescent="0.25">
      <c r="A2080" s="17"/>
      <c r="B2080" s="17"/>
      <c r="C2080" s="17"/>
      <c r="D2080" s="17"/>
      <c r="E2080" s="17"/>
      <c r="F2080" s="17"/>
      <c r="G2080" s="17"/>
      <c r="H2080" s="17"/>
      <c r="I2080" s="17"/>
      <c r="J2080" s="17"/>
      <c r="K2080" s="17"/>
      <c r="L2080" s="17"/>
      <c r="M2080" s="17"/>
      <c r="N2080" s="17"/>
      <c r="O2080" s="17"/>
      <c r="P2080" s="17"/>
      <c r="Q2080" s="17"/>
      <c r="R2080" s="17"/>
      <c r="S2080" s="17"/>
    </row>
    <row r="2081" spans="1:19" x14ac:dyDescent="0.25">
      <c r="A2081" s="17"/>
      <c r="B2081" s="17"/>
      <c r="C2081" s="17"/>
      <c r="D2081" s="17"/>
      <c r="E2081" s="17"/>
      <c r="F2081" s="17"/>
      <c r="G2081" s="17"/>
      <c r="H2081" s="17"/>
      <c r="I2081" s="17"/>
      <c r="J2081" s="17"/>
      <c r="K2081" s="17"/>
      <c r="L2081" s="17"/>
      <c r="M2081" s="17"/>
      <c r="N2081" s="17"/>
      <c r="O2081" s="17"/>
      <c r="P2081" s="17"/>
      <c r="Q2081" s="17"/>
      <c r="R2081" s="17"/>
      <c r="S2081" s="17"/>
    </row>
    <row r="2082" spans="1:19" x14ac:dyDescent="0.25">
      <c r="A2082" s="17"/>
      <c r="B2082" s="17"/>
      <c r="C2082" s="17"/>
      <c r="D2082" s="17"/>
      <c r="E2082" s="17"/>
      <c r="F2082" s="17"/>
      <c r="G2082" s="17"/>
      <c r="H2082" s="17"/>
      <c r="I2082" s="17"/>
      <c r="J2082" s="17"/>
      <c r="K2082" s="17"/>
      <c r="L2082" s="17"/>
      <c r="M2082" s="17"/>
      <c r="N2082" s="17"/>
      <c r="O2082" s="17"/>
      <c r="P2082" s="17"/>
      <c r="Q2082" s="17"/>
      <c r="R2082" s="17"/>
      <c r="S2082" s="17"/>
    </row>
    <row r="2083" spans="1:19" x14ac:dyDescent="0.25">
      <c r="A2083" s="17"/>
      <c r="B2083" s="17"/>
      <c r="C2083" s="17"/>
      <c r="D2083" s="17"/>
      <c r="E2083" s="17"/>
      <c r="F2083" s="17"/>
      <c r="G2083" s="17"/>
      <c r="H2083" s="17"/>
      <c r="I2083" s="17"/>
      <c r="J2083" s="17"/>
      <c r="K2083" s="17"/>
      <c r="L2083" s="17"/>
      <c r="M2083" s="17"/>
      <c r="N2083" s="17"/>
      <c r="O2083" s="17"/>
      <c r="P2083" s="17"/>
      <c r="Q2083" s="17"/>
      <c r="R2083" s="17"/>
      <c r="S2083" s="17"/>
    </row>
    <row r="2084" spans="1:19" x14ac:dyDescent="0.25">
      <c r="A2084" s="17"/>
      <c r="B2084" s="17"/>
      <c r="C2084" s="17"/>
      <c r="D2084" s="17"/>
      <c r="E2084" s="17"/>
      <c r="F2084" s="17"/>
      <c r="G2084" s="17"/>
      <c r="H2084" s="17"/>
      <c r="I2084" s="17"/>
      <c r="J2084" s="17"/>
      <c r="K2084" s="17"/>
      <c r="L2084" s="17"/>
      <c r="M2084" s="17"/>
      <c r="N2084" s="17"/>
      <c r="O2084" s="17"/>
      <c r="P2084" s="17"/>
      <c r="Q2084" s="17"/>
      <c r="R2084" s="17"/>
      <c r="S2084" s="17"/>
    </row>
    <row r="2085" spans="1:19" x14ac:dyDescent="0.25">
      <c r="A2085" s="17"/>
      <c r="B2085" s="17"/>
      <c r="C2085" s="17"/>
      <c r="D2085" s="17"/>
      <c r="E2085" s="17"/>
      <c r="F2085" s="17"/>
      <c r="G2085" s="17"/>
      <c r="H2085" s="17"/>
      <c r="I2085" s="17"/>
      <c r="J2085" s="17"/>
      <c r="K2085" s="17"/>
      <c r="L2085" s="17"/>
      <c r="M2085" s="17"/>
      <c r="N2085" s="17"/>
      <c r="O2085" s="17"/>
      <c r="P2085" s="17"/>
      <c r="Q2085" s="17"/>
      <c r="R2085" s="17"/>
      <c r="S2085" s="17"/>
    </row>
    <row r="2086" spans="1:19" x14ac:dyDescent="0.25">
      <c r="A2086" s="17"/>
      <c r="B2086" s="17"/>
      <c r="C2086" s="17"/>
      <c r="D2086" s="17"/>
      <c r="E2086" s="17"/>
      <c r="F2086" s="17"/>
      <c r="G2086" s="17"/>
      <c r="H2086" s="17"/>
      <c r="I2086" s="17"/>
      <c r="J2086" s="17"/>
      <c r="K2086" s="17"/>
      <c r="L2086" s="17"/>
      <c r="M2086" s="17"/>
      <c r="N2086" s="17"/>
      <c r="O2086" s="17"/>
      <c r="P2086" s="17"/>
      <c r="Q2086" s="17"/>
      <c r="R2086" s="17"/>
      <c r="S2086" s="17"/>
    </row>
    <row r="2087" spans="1:19" x14ac:dyDescent="0.25">
      <c r="A2087" s="17"/>
      <c r="B2087" s="17"/>
      <c r="C2087" s="17"/>
      <c r="D2087" s="17"/>
      <c r="E2087" s="17"/>
      <c r="F2087" s="17"/>
      <c r="G2087" s="17"/>
      <c r="H2087" s="17"/>
      <c r="I2087" s="17"/>
      <c r="J2087" s="17"/>
      <c r="K2087" s="17"/>
      <c r="L2087" s="17"/>
      <c r="M2087" s="17"/>
      <c r="N2087" s="17"/>
      <c r="O2087" s="17"/>
      <c r="P2087" s="17"/>
      <c r="Q2087" s="17"/>
      <c r="R2087" s="17"/>
      <c r="S2087" s="17"/>
    </row>
    <row r="2088" spans="1:19" x14ac:dyDescent="0.25">
      <c r="A2088" s="17"/>
      <c r="B2088" s="17"/>
      <c r="C2088" s="17"/>
      <c r="D2088" s="17"/>
      <c r="E2088" s="17"/>
      <c r="F2088" s="17"/>
      <c r="G2088" s="17"/>
      <c r="H2088" s="17"/>
      <c r="I2088" s="17"/>
      <c r="J2088" s="17"/>
      <c r="K2088" s="17"/>
      <c r="L2088" s="17"/>
      <c r="M2088" s="17"/>
      <c r="N2088" s="17"/>
      <c r="O2088" s="17"/>
      <c r="P2088" s="17"/>
      <c r="Q2088" s="17"/>
      <c r="R2088" s="17"/>
      <c r="S2088" s="17"/>
    </row>
    <row r="2089" spans="1:19" x14ac:dyDescent="0.25">
      <c r="A2089" s="17"/>
      <c r="B2089" s="17"/>
      <c r="C2089" s="17"/>
      <c r="D2089" s="17"/>
      <c r="E2089" s="17"/>
      <c r="F2089" s="17"/>
      <c r="G2089" s="17"/>
      <c r="H2089" s="17"/>
      <c r="I2089" s="17"/>
      <c r="J2089" s="17"/>
      <c r="K2089" s="17"/>
      <c r="L2089" s="17"/>
      <c r="M2089" s="17"/>
      <c r="N2089" s="17"/>
      <c r="O2089" s="17"/>
      <c r="P2089" s="17"/>
      <c r="Q2089" s="17"/>
      <c r="R2089" s="17"/>
      <c r="S2089" s="17"/>
    </row>
    <row r="2090" spans="1:19" x14ac:dyDescent="0.25">
      <c r="A2090" s="17"/>
      <c r="B2090" s="17"/>
      <c r="C2090" s="17"/>
      <c r="D2090" s="17"/>
      <c r="E2090" s="17"/>
      <c r="F2090" s="17"/>
      <c r="G2090" s="17"/>
      <c r="H2090" s="17"/>
      <c r="I2090" s="17"/>
      <c r="J2090" s="17"/>
      <c r="K2090" s="17"/>
      <c r="L2090" s="17"/>
      <c r="M2090" s="17"/>
      <c r="N2090" s="17"/>
      <c r="O2090" s="17"/>
      <c r="P2090" s="17"/>
      <c r="Q2090" s="17"/>
      <c r="R2090" s="17"/>
      <c r="S2090" s="17"/>
    </row>
    <row r="2091" spans="1:19" x14ac:dyDescent="0.25">
      <c r="A2091" s="17"/>
      <c r="B2091" s="17"/>
      <c r="C2091" s="17"/>
      <c r="D2091" s="17"/>
      <c r="E2091" s="17"/>
      <c r="F2091" s="17"/>
      <c r="G2091" s="17"/>
      <c r="H2091" s="17"/>
      <c r="I2091" s="17"/>
      <c r="J2091" s="17"/>
      <c r="K2091" s="17"/>
      <c r="L2091" s="17"/>
      <c r="M2091" s="17"/>
      <c r="N2091" s="17"/>
      <c r="O2091" s="17"/>
      <c r="P2091" s="17"/>
      <c r="Q2091" s="17"/>
      <c r="R2091" s="17"/>
      <c r="S2091" s="17"/>
    </row>
    <row r="2092" spans="1:19" x14ac:dyDescent="0.25">
      <c r="A2092" s="17"/>
      <c r="B2092" s="17"/>
      <c r="C2092" s="17"/>
      <c r="D2092" s="17"/>
      <c r="E2092" s="17"/>
      <c r="F2092" s="17"/>
      <c r="G2092" s="17"/>
      <c r="H2092" s="17"/>
      <c r="I2092" s="17"/>
      <c r="J2092" s="17"/>
      <c r="K2092" s="17"/>
      <c r="L2092" s="17"/>
      <c r="M2092" s="17"/>
      <c r="N2092" s="17"/>
      <c r="O2092" s="17"/>
      <c r="P2092" s="17"/>
      <c r="Q2092" s="17"/>
      <c r="R2092" s="17"/>
      <c r="S2092" s="17"/>
    </row>
    <row r="2093" spans="1:19" x14ac:dyDescent="0.25">
      <c r="A2093" s="17"/>
      <c r="B2093" s="17"/>
      <c r="C2093" s="17"/>
      <c r="D2093" s="17"/>
      <c r="E2093" s="17"/>
      <c r="F2093" s="17"/>
      <c r="G2093" s="17"/>
      <c r="H2093" s="17"/>
      <c r="I2093" s="17"/>
      <c r="J2093" s="17"/>
      <c r="K2093" s="17"/>
      <c r="L2093" s="17"/>
      <c r="M2093" s="17"/>
      <c r="N2093" s="17"/>
      <c r="O2093" s="17"/>
      <c r="P2093" s="17"/>
      <c r="Q2093" s="17"/>
      <c r="R2093" s="17"/>
      <c r="S2093" s="17"/>
    </row>
    <row r="2094" spans="1:19" x14ac:dyDescent="0.25">
      <c r="A2094" s="17"/>
      <c r="B2094" s="17"/>
      <c r="C2094" s="17"/>
      <c r="D2094" s="17"/>
      <c r="E2094" s="17"/>
      <c r="F2094" s="17"/>
      <c r="G2094" s="17"/>
      <c r="H2094" s="17"/>
      <c r="I2094" s="17"/>
      <c r="J2094" s="17"/>
      <c r="K2094" s="17"/>
      <c r="L2094" s="17"/>
      <c r="M2094" s="17"/>
      <c r="N2094" s="17"/>
      <c r="O2094" s="17"/>
      <c r="P2094" s="17"/>
      <c r="Q2094" s="17"/>
      <c r="R2094" s="17"/>
      <c r="S2094" s="17"/>
    </row>
    <row r="2095" spans="1:19" x14ac:dyDescent="0.25">
      <c r="A2095" s="17"/>
      <c r="B2095" s="17"/>
      <c r="C2095" s="17"/>
      <c r="D2095" s="17"/>
      <c r="E2095" s="17"/>
      <c r="F2095" s="17"/>
      <c r="G2095" s="17"/>
      <c r="H2095" s="17"/>
      <c r="I2095" s="17"/>
      <c r="J2095" s="17"/>
      <c r="K2095" s="17"/>
      <c r="L2095" s="17"/>
      <c r="M2095" s="17"/>
      <c r="N2095" s="17"/>
      <c r="O2095" s="17"/>
      <c r="P2095" s="17"/>
      <c r="Q2095" s="17"/>
      <c r="R2095" s="17"/>
      <c r="S2095" s="17"/>
    </row>
    <row r="2096" spans="1:19" x14ac:dyDescent="0.25">
      <c r="A2096" s="17"/>
      <c r="B2096" s="17"/>
      <c r="C2096" s="17"/>
      <c r="D2096" s="17"/>
      <c r="E2096" s="17"/>
      <c r="F2096" s="17"/>
      <c r="G2096" s="17"/>
      <c r="H2096" s="17"/>
      <c r="I2096" s="17"/>
      <c r="J2096" s="17"/>
      <c r="K2096" s="17"/>
      <c r="L2096" s="17"/>
      <c r="M2096" s="17"/>
      <c r="N2096" s="17"/>
      <c r="O2096" s="17"/>
      <c r="P2096" s="17"/>
      <c r="Q2096" s="17"/>
      <c r="R2096" s="17"/>
      <c r="S2096" s="17"/>
    </row>
    <row r="2097" spans="1:19" x14ac:dyDescent="0.25">
      <c r="A2097" s="17"/>
      <c r="B2097" s="17"/>
      <c r="C2097" s="17"/>
      <c r="D2097" s="17"/>
      <c r="E2097" s="17"/>
      <c r="F2097" s="17"/>
      <c r="G2097" s="17"/>
      <c r="H2097" s="17"/>
      <c r="I2097" s="17"/>
      <c r="J2097" s="17"/>
      <c r="K2097" s="17"/>
      <c r="L2097" s="17"/>
      <c r="M2097" s="17"/>
      <c r="N2097" s="17"/>
      <c r="O2097" s="17"/>
      <c r="P2097" s="17"/>
      <c r="Q2097" s="17"/>
      <c r="R2097" s="17"/>
      <c r="S2097" s="17"/>
    </row>
    <row r="2098" spans="1:19" x14ac:dyDescent="0.25">
      <c r="A2098" s="17"/>
      <c r="B2098" s="17"/>
      <c r="C2098" s="17"/>
      <c r="D2098" s="17"/>
      <c r="E2098" s="17"/>
      <c r="F2098" s="17"/>
      <c r="G2098" s="17"/>
      <c r="H2098" s="17"/>
      <c r="I2098" s="17"/>
      <c r="J2098" s="17"/>
      <c r="K2098" s="17"/>
      <c r="L2098" s="17"/>
      <c r="M2098" s="17"/>
      <c r="N2098" s="17"/>
      <c r="O2098" s="17"/>
      <c r="P2098" s="17"/>
      <c r="Q2098" s="17"/>
      <c r="R2098" s="17"/>
      <c r="S2098" s="17"/>
    </row>
    <row r="2099" spans="1:19" x14ac:dyDescent="0.25">
      <c r="A2099" s="17"/>
      <c r="B2099" s="17"/>
      <c r="C2099" s="17"/>
      <c r="D2099" s="17"/>
      <c r="E2099" s="17"/>
      <c r="F2099" s="17"/>
      <c r="G2099" s="17"/>
      <c r="H2099" s="17"/>
      <c r="I2099" s="17"/>
      <c r="J2099" s="17"/>
      <c r="K2099" s="17"/>
      <c r="L2099" s="17"/>
      <c r="M2099" s="17"/>
      <c r="N2099" s="17"/>
      <c r="O2099" s="17"/>
      <c r="P2099" s="17"/>
      <c r="Q2099" s="17"/>
      <c r="R2099" s="17"/>
      <c r="S2099" s="17"/>
    </row>
    <row r="2100" spans="1:19" x14ac:dyDescent="0.25">
      <c r="A2100" s="17"/>
      <c r="B2100" s="17"/>
      <c r="C2100" s="17"/>
      <c r="D2100" s="17"/>
      <c r="E2100" s="17"/>
      <c r="F2100" s="17"/>
      <c r="G2100" s="17"/>
      <c r="H2100" s="17"/>
      <c r="I2100" s="17"/>
      <c r="J2100" s="17"/>
      <c r="K2100" s="17"/>
      <c r="L2100" s="17"/>
      <c r="M2100" s="17"/>
      <c r="N2100" s="17"/>
      <c r="O2100" s="17"/>
      <c r="P2100" s="17"/>
      <c r="Q2100" s="17"/>
      <c r="R2100" s="17"/>
      <c r="S2100" s="17"/>
    </row>
    <row r="2101" spans="1:19" x14ac:dyDescent="0.25">
      <c r="A2101" s="17"/>
      <c r="B2101" s="17"/>
      <c r="C2101" s="17"/>
      <c r="D2101" s="17"/>
      <c r="E2101" s="17"/>
      <c r="F2101" s="17"/>
      <c r="G2101" s="17"/>
      <c r="H2101" s="17"/>
      <c r="I2101" s="17"/>
      <c r="J2101" s="17"/>
      <c r="K2101" s="17"/>
      <c r="L2101" s="17"/>
      <c r="M2101" s="17"/>
      <c r="N2101" s="17"/>
      <c r="O2101" s="17"/>
      <c r="P2101" s="17"/>
      <c r="Q2101" s="17"/>
      <c r="R2101" s="17"/>
      <c r="S2101" s="17"/>
    </row>
    <row r="2102" spans="1:19" x14ac:dyDescent="0.25">
      <c r="A2102" s="17"/>
      <c r="B2102" s="17"/>
      <c r="C2102" s="17"/>
      <c r="D2102" s="17"/>
      <c r="E2102" s="17"/>
      <c r="F2102" s="17"/>
      <c r="G2102" s="17"/>
      <c r="H2102" s="17"/>
      <c r="I2102" s="17"/>
      <c r="J2102" s="17"/>
      <c r="K2102" s="17"/>
      <c r="L2102" s="17"/>
      <c r="M2102" s="17"/>
      <c r="N2102" s="17"/>
      <c r="O2102" s="17"/>
      <c r="P2102" s="17"/>
      <c r="Q2102" s="17"/>
      <c r="R2102" s="17"/>
      <c r="S2102" s="17"/>
    </row>
    <row r="2103" spans="1:19" x14ac:dyDescent="0.25">
      <c r="A2103" s="17"/>
      <c r="B2103" s="17"/>
      <c r="C2103" s="17"/>
      <c r="D2103" s="17"/>
      <c r="E2103" s="17"/>
      <c r="F2103" s="17"/>
      <c r="G2103" s="17"/>
      <c r="H2103" s="17"/>
      <c r="I2103" s="17"/>
      <c r="J2103" s="17"/>
      <c r="K2103" s="17"/>
      <c r="L2103" s="17"/>
      <c r="M2103" s="17"/>
      <c r="N2103" s="17"/>
      <c r="O2103" s="17"/>
      <c r="P2103" s="17"/>
      <c r="Q2103" s="17"/>
      <c r="R2103" s="17"/>
      <c r="S2103" s="17"/>
    </row>
    <row r="2104" spans="1:19" x14ac:dyDescent="0.25">
      <c r="A2104" s="17"/>
      <c r="B2104" s="17"/>
      <c r="C2104" s="17"/>
      <c r="D2104" s="17"/>
      <c r="E2104" s="17"/>
      <c r="F2104" s="17"/>
      <c r="G2104" s="17"/>
      <c r="H2104" s="17"/>
      <c r="I2104" s="17"/>
      <c r="J2104" s="17"/>
      <c r="K2104" s="17"/>
      <c r="L2104" s="17"/>
      <c r="M2104" s="17"/>
      <c r="N2104" s="17"/>
      <c r="O2104" s="17"/>
      <c r="P2104" s="17"/>
      <c r="Q2104" s="17"/>
      <c r="R2104" s="17"/>
      <c r="S2104" s="17"/>
    </row>
    <row r="2105" spans="1:19" x14ac:dyDescent="0.25">
      <c r="A2105" s="17"/>
      <c r="B2105" s="17"/>
      <c r="C2105" s="17"/>
      <c r="D2105" s="17"/>
      <c r="E2105" s="17"/>
      <c r="F2105" s="17"/>
      <c r="G2105" s="17"/>
      <c r="H2105" s="17"/>
      <c r="I2105" s="17"/>
      <c r="J2105" s="17"/>
      <c r="K2105" s="17"/>
      <c r="L2105" s="17"/>
      <c r="M2105" s="17"/>
      <c r="N2105" s="17"/>
      <c r="O2105" s="17"/>
      <c r="P2105" s="17"/>
      <c r="Q2105" s="17"/>
      <c r="R2105" s="17"/>
      <c r="S2105" s="17"/>
    </row>
    <row r="2106" spans="1:19" x14ac:dyDescent="0.25">
      <c r="A2106" s="17"/>
      <c r="B2106" s="17"/>
      <c r="C2106" s="17"/>
      <c r="D2106" s="17"/>
      <c r="E2106" s="17"/>
      <c r="F2106" s="17"/>
      <c r="G2106" s="17"/>
      <c r="H2106" s="17"/>
      <c r="I2106" s="17"/>
      <c r="J2106" s="17"/>
      <c r="K2106" s="17"/>
      <c r="L2106" s="17"/>
      <c r="M2106" s="17"/>
      <c r="N2106" s="17"/>
      <c r="O2106" s="17"/>
      <c r="P2106" s="17"/>
      <c r="Q2106" s="17"/>
      <c r="R2106" s="17"/>
      <c r="S2106" s="17"/>
    </row>
    <row r="2107" spans="1:19" x14ac:dyDescent="0.25">
      <c r="A2107" s="17"/>
      <c r="B2107" s="17"/>
      <c r="C2107" s="17"/>
      <c r="D2107" s="17"/>
      <c r="E2107" s="17"/>
      <c r="F2107" s="17"/>
      <c r="G2107" s="17"/>
      <c r="H2107" s="17"/>
      <c r="I2107" s="17"/>
      <c r="J2107" s="17"/>
      <c r="K2107" s="17"/>
      <c r="L2107" s="17"/>
      <c r="M2107" s="17"/>
      <c r="N2107" s="17"/>
      <c r="O2107" s="17"/>
      <c r="P2107" s="17"/>
      <c r="Q2107" s="17"/>
      <c r="R2107" s="17"/>
      <c r="S2107" s="17"/>
    </row>
    <row r="2108" spans="1:19" x14ac:dyDescent="0.25">
      <c r="A2108" s="17"/>
      <c r="B2108" s="17"/>
      <c r="C2108" s="17"/>
      <c r="D2108" s="17"/>
      <c r="E2108" s="17"/>
      <c r="F2108" s="17"/>
      <c r="G2108" s="17"/>
      <c r="H2108" s="17"/>
      <c r="I2108" s="17"/>
      <c r="J2108" s="17"/>
      <c r="K2108" s="17"/>
      <c r="L2108" s="17"/>
      <c r="M2108" s="17"/>
      <c r="N2108" s="17"/>
      <c r="O2108" s="17"/>
      <c r="P2108" s="17"/>
      <c r="Q2108" s="17"/>
      <c r="R2108" s="17"/>
      <c r="S2108" s="17"/>
    </row>
    <row r="2109" spans="1:19" x14ac:dyDescent="0.25">
      <c r="A2109" s="17"/>
      <c r="B2109" s="17"/>
      <c r="C2109" s="17"/>
      <c r="D2109" s="17"/>
      <c r="E2109" s="17"/>
      <c r="F2109" s="17"/>
      <c r="G2109" s="17"/>
      <c r="H2109" s="17"/>
      <c r="I2109" s="17"/>
      <c r="J2109" s="17"/>
      <c r="K2109" s="17"/>
      <c r="L2109" s="17"/>
      <c r="M2109" s="17"/>
      <c r="N2109" s="17"/>
      <c r="O2109" s="17"/>
      <c r="P2109" s="17"/>
      <c r="Q2109" s="17"/>
      <c r="R2109" s="17"/>
      <c r="S2109" s="17"/>
    </row>
    <row r="2110" spans="1:19" x14ac:dyDescent="0.25">
      <c r="A2110" s="17"/>
      <c r="B2110" s="17"/>
      <c r="C2110" s="17"/>
      <c r="D2110" s="17"/>
      <c r="E2110" s="17"/>
      <c r="F2110" s="17"/>
      <c r="G2110" s="17"/>
      <c r="H2110" s="17"/>
      <c r="I2110" s="17"/>
      <c r="J2110" s="17"/>
      <c r="K2110" s="17"/>
      <c r="L2110" s="17"/>
      <c r="M2110" s="17"/>
      <c r="N2110" s="17"/>
      <c r="O2110" s="17"/>
      <c r="P2110" s="17"/>
      <c r="Q2110" s="17"/>
      <c r="R2110" s="17"/>
      <c r="S2110" s="17"/>
    </row>
    <row r="2111" spans="1:19" x14ac:dyDescent="0.25">
      <c r="A2111" s="17"/>
      <c r="B2111" s="17"/>
      <c r="C2111" s="17"/>
      <c r="D2111" s="17"/>
      <c r="E2111" s="17"/>
      <c r="F2111" s="17"/>
      <c r="G2111" s="17"/>
      <c r="H2111" s="17"/>
      <c r="I2111" s="17"/>
      <c r="J2111" s="17"/>
      <c r="K2111" s="17"/>
      <c r="L2111" s="17"/>
      <c r="M2111" s="17"/>
      <c r="N2111" s="17"/>
      <c r="O2111" s="17"/>
      <c r="P2111" s="17"/>
      <c r="Q2111" s="17"/>
      <c r="R2111" s="17"/>
      <c r="S2111" s="17"/>
    </row>
    <row r="2112" spans="1:19" x14ac:dyDescent="0.25">
      <c r="A2112" s="17"/>
      <c r="B2112" s="17"/>
      <c r="C2112" s="17"/>
      <c r="D2112" s="17"/>
      <c r="E2112" s="17"/>
      <c r="F2112" s="17"/>
      <c r="G2112" s="17"/>
      <c r="H2112" s="17"/>
      <c r="I2112" s="17"/>
      <c r="J2112" s="17"/>
      <c r="K2112" s="17"/>
      <c r="L2112" s="17"/>
      <c r="M2112" s="17"/>
      <c r="N2112" s="17"/>
      <c r="O2112" s="17"/>
      <c r="P2112" s="17"/>
      <c r="Q2112" s="17"/>
      <c r="R2112" s="17"/>
      <c r="S2112" s="17"/>
    </row>
    <row r="2113" spans="1:19" x14ac:dyDescent="0.25">
      <c r="A2113" s="17"/>
      <c r="B2113" s="17"/>
      <c r="C2113" s="17"/>
      <c r="D2113" s="17"/>
      <c r="E2113" s="17"/>
      <c r="F2113" s="17"/>
      <c r="G2113" s="17"/>
      <c r="H2113" s="17"/>
      <c r="I2113" s="17"/>
      <c r="J2113" s="17"/>
      <c r="K2113" s="17"/>
      <c r="L2113" s="17"/>
      <c r="M2113" s="17"/>
      <c r="N2113" s="17"/>
      <c r="O2113" s="17"/>
      <c r="P2113" s="17"/>
      <c r="Q2113" s="17"/>
      <c r="R2113" s="17"/>
      <c r="S2113" s="17"/>
    </row>
    <row r="2114" spans="1:19" x14ac:dyDescent="0.25">
      <c r="A2114" s="17"/>
      <c r="B2114" s="17"/>
      <c r="C2114" s="17"/>
      <c r="D2114" s="17"/>
      <c r="E2114" s="17"/>
      <c r="F2114" s="17"/>
      <c r="G2114" s="17"/>
      <c r="H2114" s="17"/>
      <c r="I2114" s="17"/>
      <c r="J2114" s="17"/>
      <c r="K2114" s="17"/>
      <c r="L2114" s="17"/>
      <c r="M2114" s="17"/>
      <c r="N2114" s="17"/>
      <c r="O2114" s="17"/>
      <c r="P2114" s="17"/>
      <c r="Q2114" s="17"/>
      <c r="R2114" s="17"/>
      <c r="S2114" s="17"/>
    </row>
    <row r="2115" spans="1:19" x14ac:dyDescent="0.25">
      <c r="A2115" s="17"/>
      <c r="B2115" s="17"/>
      <c r="C2115" s="17"/>
      <c r="D2115" s="17"/>
      <c r="E2115" s="17"/>
      <c r="F2115" s="17"/>
      <c r="G2115" s="17"/>
      <c r="H2115" s="17"/>
      <c r="I2115" s="17"/>
      <c r="J2115" s="17"/>
      <c r="K2115" s="17"/>
      <c r="L2115" s="17"/>
      <c r="M2115" s="17"/>
      <c r="N2115" s="17"/>
      <c r="O2115" s="17"/>
      <c r="P2115" s="17"/>
      <c r="Q2115" s="17"/>
      <c r="R2115" s="17"/>
      <c r="S2115" s="17"/>
    </row>
    <row r="2116" spans="1:19" x14ac:dyDescent="0.25">
      <c r="A2116" s="17"/>
      <c r="B2116" s="17"/>
      <c r="C2116" s="17"/>
      <c r="D2116" s="17"/>
      <c r="E2116" s="17"/>
      <c r="F2116" s="17"/>
      <c r="G2116" s="17"/>
      <c r="H2116" s="17"/>
      <c r="I2116" s="17"/>
      <c r="J2116" s="17"/>
      <c r="K2116" s="17"/>
      <c r="L2116" s="17"/>
      <c r="M2116" s="17"/>
      <c r="N2116" s="17"/>
      <c r="O2116" s="17"/>
      <c r="P2116" s="17"/>
      <c r="Q2116" s="17"/>
      <c r="R2116" s="17"/>
      <c r="S2116" s="17"/>
    </row>
    <row r="2117" spans="1:19" x14ac:dyDescent="0.25">
      <c r="A2117" s="17"/>
      <c r="B2117" s="17"/>
      <c r="C2117" s="17"/>
      <c r="D2117" s="17"/>
      <c r="E2117" s="17"/>
      <c r="F2117" s="17"/>
      <c r="G2117" s="17"/>
      <c r="H2117" s="17"/>
      <c r="I2117" s="17"/>
      <c r="J2117" s="17"/>
      <c r="K2117" s="17"/>
      <c r="L2117" s="17"/>
      <c r="M2117" s="17"/>
      <c r="N2117" s="17"/>
      <c r="O2117" s="17"/>
      <c r="P2117" s="17"/>
      <c r="Q2117" s="17"/>
      <c r="R2117" s="17"/>
      <c r="S2117" s="17"/>
    </row>
    <row r="2118" spans="1:19" x14ac:dyDescent="0.25">
      <c r="A2118" s="17"/>
      <c r="B2118" s="17"/>
      <c r="C2118" s="17"/>
      <c r="D2118" s="17"/>
      <c r="E2118" s="17"/>
      <c r="F2118" s="17"/>
      <c r="G2118" s="17"/>
      <c r="H2118" s="17"/>
      <c r="I2118" s="17"/>
      <c r="J2118" s="17"/>
      <c r="K2118" s="17"/>
      <c r="L2118" s="17"/>
      <c r="M2118" s="17"/>
      <c r="N2118" s="17"/>
      <c r="O2118" s="17"/>
      <c r="P2118" s="17"/>
      <c r="Q2118" s="17"/>
      <c r="R2118" s="17"/>
      <c r="S2118" s="17"/>
    </row>
    <row r="2119" spans="1:19" x14ac:dyDescent="0.25">
      <c r="A2119" s="17"/>
      <c r="B2119" s="17"/>
      <c r="C2119" s="17"/>
      <c r="D2119" s="17"/>
      <c r="E2119" s="17"/>
      <c r="F2119" s="17"/>
      <c r="G2119" s="17"/>
      <c r="H2119" s="17"/>
      <c r="I2119" s="17"/>
      <c r="J2119" s="17"/>
      <c r="K2119" s="17"/>
      <c r="L2119" s="17"/>
      <c r="M2119" s="17"/>
      <c r="N2119" s="17"/>
      <c r="O2119" s="17"/>
      <c r="P2119" s="17"/>
      <c r="Q2119" s="17"/>
      <c r="R2119" s="17"/>
      <c r="S2119" s="17"/>
    </row>
    <row r="2120" spans="1:19" x14ac:dyDescent="0.25">
      <c r="A2120" s="17"/>
      <c r="B2120" s="17"/>
      <c r="C2120" s="17"/>
      <c r="D2120" s="17"/>
      <c r="E2120" s="17"/>
      <c r="F2120" s="17"/>
      <c r="G2120" s="17"/>
      <c r="H2120" s="17"/>
      <c r="I2120" s="17"/>
      <c r="J2120" s="17"/>
      <c r="K2120" s="17"/>
      <c r="L2120" s="17"/>
      <c r="M2120" s="17"/>
      <c r="N2120" s="17"/>
      <c r="O2120" s="17"/>
      <c r="P2120" s="17"/>
      <c r="Q2120" s="17"/>
      <c r="R2120" s="17"/>
      <c r="S2120" s="17"/>
    </row>
    <row r="2121" spans="1:19" x14ac:dyDescent="0.25">
      <c r="A2121" s="17"/>
      <c r="B2121" s="17"/>
      <c r="C2121" s="17"/>
      <c r="D2121" s="17"/>
      <c r="E2121" s="17"/>
      <c r="F2121" s="17"/>
      <c r="G2121" s="17"/>
      <c r="H2121" s="17"/>
      <c r="I2121" s="17"/>
      <c r="J2121" s="17"/>
      <c r="K2121" s="17"/>
      <c r="L2121" s="17"/>
      <c r="M2121" s="17"/>
      <c r="N2121" s="17"/>
      <c r="O2121" s="17"/>
      <c r="P2121" s="17"/>
      <c r="Q2121" s="17"/>
      <c r="R2121" s="17"/>
      <c r="S2121" s="17"/>
    </row>
    <row r="2122" spans="1:19" x14ac:dyDescent="0.25">
      <c r="A2122" s="17"/>
      <c r="B2122" s="17"/>
      <c r="C2122" s="17"/>
      <c r="D2122" s="17"/>
      <c r="E2122" s="17"/>
      <c r="F2122" s="17"/>
      <c r="G2122" s="17"/>
      <c r="H2122" s="17"/>
      <c r="I2122" s="17"/>
      <c r="J2122" s="17"/>
      <c r="K2122" s="17"/>
      <c r="L2122" s="17"/>
      <c r="M2122" s="17"/>
      <c r="N2122" s="17"/>
      <c r="O2122" s="17"/>
      <c r="P2122" s="17"/>
      <c r="Q2122" s="17"/>
      <c r="R2122" s="17"/>
      <c r="S2122" s="17"/>
    </row>
    <row r="2123" spans="1:19" x14ac:dyDescent="0.25">
      <c r="A2123" s="17"/>
      <c r="B2123" s="17"/>
      <c r="C2123" s="17"/>
      <c r="D2123" s="17"/>
      <c r="E2123" s="17"/>
      <c r="F2123" s="17"/>
      <c r="G2123" s="17"/>
      <c r="H2123" s="17"/>
      <c r="I2123" s="17"/>
      <c r="J2123" s="17"/>
      <c r="K2123" s="17"/>
      <c r="L2123" s="17"/>
      <c r="M2123" s="17"/>
      <c r="N2123" s="17"/>
      <c r="O2123" s="17"/>
      <c r="P2123" s="17"/>
      <c r="Q2123" s="17"/>
      <c r="R2123" s="17"/>
      <c r="S2123" s="17"/>
    </row>
    <row r="2124" spans="1:19" x14ac:dyDescent="0.25">
      <c r="A2124" s="17"/>
      <c r="B2124" s="17"/>
      <c r="C2124" s="17"/>
      <c r="D2124" s="17"/>
      <c r="E2124" s="17"/>
      <c r="F2124" s="17"/>
      <c r="G2124" s="17"/>
      <c r="H2124" s="17"/>
      <c r="I2124" s="17"/>
      <c r="J2124" s="17"/>
      <c r="K2124" s="17"/>
      <c r="L2124" s="17"/>
      <c r="M2124" s="17"/>
      <c r="N2124" s="17"/>
      <c r="O2124" s="17"/>
      <c r="P2124" s="17"/>
      <c r="Q2124" s="17"/>
      <c r="R2124" s="17"/>
      <c r="S2124" s="17"/>
    </row>
    <row r="2125" spans="1:19" x14ac:dyDescent="0.25">
      <c r="A2125" s="17"/>
      <c r="B2125" s="17"/>
      <c r="C2125" s="17"/>
      <c r="D2125" s="17"/>
      <c r="E2125" s="17"/>
      <c r="F2125" s="17"/>
      <c r="G2125" s="17"/>
      <c r="H2125" s="17"/>
      <c r="I2125" s="17"/>
      <c r="J2125" s="17"/>
      <c r="K2125" s="17"/>
      <c r="L2125" s="17"/>
      <c r="M2125" s="17"/>
      <c r="N2125" s="17"/>
      <c r="O2125" s="17"/>
      <c r="P2125" s="17"/>
      <c r="Q2125" s="17"/>
      <c r="R2125" s="17"/>
      <c r="S2125" s="17"/>
    </row>
    <row r="2126" spans="1:19" x14ac:dyDescent="0.25">
      <c r="A2126" s="17"/>
      <c r="B2126" s="17"/>
      <c r="C2126" s="17"/>
      <c r="D2126" s="17"/>
      <c r="E2126" s="17"/>
      <c r="F2126" s="17"/>
      <c r="G2126" s="17"/>
      <c r="H2126" s="17"/>
      <c r="I2126" s="17"/>
      <c r="J2126" s="17"/>
      <c r="K2126" s="17"/>
      <c r="L2126" s="17"/>
      <c r="M2126" s="17"/>
      <c r="N2126" s="17"/>
      <c r="O2126" s="17"/>
      <c r="P2126" s="17"/>
      <c r="Q2126" s="17"/>
      <c r="R2126" s="17"/>
      <c r="S2126" s="17"/>
    </row>
    <row r="2127" spans="1:19" x14ac:dyDescent="0.25">
      <c r="A2127" s="17"/>
      <c r="B2127" s="17"/>
      <c r="C2127" s="17"/>
      <c r="D2127" s="17"/>
      <c r="E2127" s="17"/>
      <c r="F2127" s="17"/>
      <c r="G2127" s="17"/>
      <c r="H2127" s="17"/>
      <c r="I2127" s="17"/>
      <c r="J2127" s="17"/>
      <c r="K2127" s="17"/>
      <c r="L2127" s="17"/>
      <c r="M2127" s="17"/>
      <c r="N2127" s="17"/>
      <c r="O2127" s="17"/>
      <c r="P2127" s="17"/>
      <c r="Q2127" s="17"/>
      <c r="R2127" s="17"/>
      <c r="S2127" s="17"/>
    </row>
    <row r="2128" spans="1:19" x14ac:dyDescent="0.25">
      <c r="A2128" s="17"/>
      <c r="B2128" s="17"/>
      <c r="C2128" s="17"/>
      <c r="D2128" s="17"/>
      <c r="E2128" s="17"/>
      <c r="F2128" s="17"/>
      <c r="G2128" s="17"/>
      <c r="H2128" s="17"/>
      <c r="I2128" s="17"/>
      <c r="J2128" s="17"/>
      <c r="K2128" s="17"/>
      <c r="L2128" s="17"/>
      <c r="M2128" s="17"/>
      <c r="N2128" s="17"/>
      <c r="O2128" s="17"/>
      <c r="P2128" s="17"/>
      <c r="Q2128" s="17"/>
      <c r="R2128" s="17"/>
      <c r="S2128" s="17"/>
    </row>
    <row r="2129" spans="1:19" x14ac:dyDescent="0.25">
      <c r="A2129" s="17"/>
      <c r="B2129" s="17"/>
      <c r="C2129" s="17"/>
      <c r="D2129" s="17"/>
      <c r="E2129" s="17"/>
      <c r="F2129" s="17"/>
      <c r="G2129" s="17"/>
      <c r="H2129" s="17"/>
      <c r="I2129" s="17"/>
      <c r="J2129" s="17"/>
      <c r="K2129" s="17"/>
      <c r="L2129" s="17"/>
      <c r="M2129" s="17"/>
      <c r="N2129" s="17"/>
      <c r="O2129" s="17"/>
      <c r="P2129" s="17"/>
      <c r="Q2129" s="17"/>
      <c r="R2129" s="17"/>
      <c r="S2129" s="17"/>
    </row>
    <row r="2130" spans="1:19" x14ac:dyDescent="0.25">
      <c r="A2130" s="17"/>
      <c r="B2130" s="17"/>
      <c r="C2130" s="17"/>
      <c r="D2130" s="17"/>
      <c r="E2130" s="17"/>
      <c r="F2130" s="17"/>
      <c r="G2130" s="17"/>
      <c r="H2130" s="17"/>
      <c r="I2130" s="17"/>
      <c r="J2130" s="17"/>
      <c r="K2130" s="17"/>
      <c r="L2130" s="17"/>
      <c r="M2130" s="17"/>
      <c r="N2130" s="17"/>
      <c r="O2130" s="17"/>
      <c r="P2130" s="17"/>
      <c r="Q2130" s="17"/>
      <c r="R2130" s="17"/>
      <c r="S2130" s="17"/>
    </row>
    <row r="2131" spans="1:19" x14ac:dyDescent="0.25">
      <c r="A2131" s="17"/>
      <c r="B2131" s="17"/>
      <c r="C2131" s="17"/>
      <c r="D2131" s="17"/>
      <c r="E2131" s="17"/>
      <c r="F2131" s="17"/>
      <c r="G2131" s="17"/>
      <c r="H2131" s="17"/>
      <c r="I2131" s="17"/>
      <c r="J2131" s="17"/>
      <c r="K2131" s="17"/>
      <c r="L2131" s="17"/>
      <c r="M2131" s="17"/>
      <c r="N2131" s="17"/>
      <c r="O2131" s="17"/>
      <c r="P2131" s="17"/>
      <c r="Q2131" s="17"/>
      <c r="R2131" s="17"/>
      <c r="S2131" s="17"/>
    </row>
    <row r="2132" spans="1:19" x14ac:dyDescent="0.25">
      <c r="A2132" s="17"/>
      <c r="B2132" s="17"/>
      <c r="C2132" s="17"/>
      <c r="D2132" s="17"/>
      <c r="E2132" s="17"/>
      <c r="F2132" s="17"/>
      <c r="G2132" s="17"/>
      <c r="H2132" s="17"/>
      <c r="I2132" s="17"/>
      <c r="J2132" s="17"/>
      <c r="K2132" s="17"/>
      <c r="L2132" s="17"/>
      <c r="M2132" s="17"/>
      <c r="N2132" s="17"/>
      <c r="O2132" s="17"/>
      <c r="P2132" s="17"/>
      <c r="Q2132" s="17"/>
      <c r="R2132" s="17"/>
      <c r="S2132" s="17"/>
    </row>
    <row r="2133" spans="1:19" x14ac:dyDescent="0.25">
      <c r="A2133" s="17"/>
      <c r="B2133" s="17"/>
      <c r="C2133" s="17"/>
      <c r="D2133" s="17"/>
      <c r="E2133" s="17"/>
      <c r="F2133" s="17"/>
      <c r="G2133" s="17"/>
      <c r="H2133" s="17"/>
      <c r="I2133" s="17"/>
      <c r="J2133" s="17"/>
      <c r="K2133" s="17"/>
      <c r="L2133" s="17"/>
      <c r="M2133" s="17"/>
      <c r="N2133" s="17"/>
      <c r="O2133" s="17"/>
      <c r="P2133" s="17"/>
      <c r="Q2133" s="17"/>
      <c r="R2133" s="17"/>
      <c r="S2133" s="17"/>
    </row>
    <row r="2134" spans="1:19" x14ac:dyDescent="0.25">
      <c r="A2134" s="17"/>
      <c r="B2134" s="17"/>
      <c r="C2134" s="17"/>
      <c r="D2134" s="17"/>
      <c r="E2134" s="17"/>
      <c r="F2134" s="17"/>
      <c r="G2134" s="17"/>
      <c r="H2134" s="17"/>
      <c r="I2134" s="17"/>
      <c r="J2134" s="17"/>
      <c r="K2134" s="17"/>
      <c r="L2134" s="17"/>
      <c r="M2134" s="17"/>
      <c r="N2134" s="17"/>
      <c r="O2134" s="17"/>
      <c r="P2134" s="17"/>
      <c r="Q2134" s="17"/>
      <c r="R2134" s="17"/>
      <c r="S2134" s="17"/>
    </row>
    <row r="2135" spans="1:19" x14ac:dyDescent="0.25">
      <c r="A2135" s="17"/>
      <c r="B2135" s="17"/>
      <c r="C2135" s="17"/>
      <c r="D2135" s="17"/>
      <c r="E2135" s="17"/>
      <c r="F2135" s="17"/>
      <c r="G2135" s="17"/>
      <c r="H2135" s="17"/>
      <c r="I2135" s="17"/>
      <c r="J2135" s="17"/>
      <c r="K2135" s="17"/>
      <c r="L2135" s="17"/>
      <c r="M2135" s="17"/>
      <c r="N2135" s="17"/>
      <c r="O2135" s="17"/>
      <c r="P2135" s="17"/>
      <c r="Q2135" s="17"/>
      <c r="R2135" s="17"/>
      <c r="S2135" s="17"/>
    </row>
    <row r="2136" spans="1:19" x14ac:dyDescent="0.25">
      <c r="A2136" s="17"/>
      <c r="B2136" s="17"/>
      <c r="C2136" s="17"/>
      <c r="D2136" s="17"/>
      <c r="E2136" s="17"/>
      <c r="F2136" s="17"/>
      <c r="G2136" s="17"/>
      <c r="H2136" s="17"/>
      <c r="I2136" s="17"/>
      <c r="J2136" s="17"/>
      <c r="K2136" s="17"/>
      <c r="L2136" s="17"/>
      <c r="M2136" s="17"/>
      <c r="N2136" s="17"/>
      <c r="O2136" s="17"/>
      <c r="P2136" s="17"/>
      <c r="Q2136" s="17"/>
      <c r="R2136" s="17"/>
      <c r="S2136" s="17"/>
    </row>
    <row r="2137" spans="1:19" x14ac:dyDescent="0.25">
      <c r="A2137" s="17"/>
      <c r="B2137" s="17"/>
      <c r="C2137" s="17"/>
      <c r="D2137" s="17"/>
      <c r="E2137" s="17"/>
      <c r="F2137" s="17"/>
      <c r="G2137" s="17"/>
      <c r="H2137" s="17"/>
      <c r="I2137" s="17"/>
      <c r="J2137" s="17"/>
      <c r="K2137" s="17"/>
      <c r="L2137" s="17"/>
      <c r="M2137" s="17"/>
      <c r="N2137" s="17"/>
      <c r="O2137" s="17"/>
      <c r="P2137" s="17"/>
      <c r="Q2137" s="17"/>
      <c r="R2137" s="17"/>
      <c r="S2137" s="17"/>
    </row>
    <row r="2138" spans="1:19" x14ac:dyDescent="0.25">
      <c r="A2138" s="17"/>
      <c r="B2138" s="17"/>
      <c r="C2138" s="17"/>
      <c r="D2138" s="17"/>
      <c r="E2138" s="17"/>
      <c r="F2138" s="17"/>
      <c r="G2138" s="17"/>
      <c r="H2138" s="17"/>
      <c r="I2138" s="17"/>
      <c r="J2138" s="17"/>
      <c r="K2138" s="17"/>
      <c r="L2138" s="17"/>
      <c r="M2138" s="17"/>
      <c r="N2138" s="17"/>
      <c r="O2138" s="17"/>
      <c r="P2138" s="17"/>
      <c r="Q2138" s="17"/>
      <c r="R2138" s="17"/>
      <c r="S2138" s="17"/>
    </row>
    <row r="2139" spans="1:19" x14ac:dyDescent="0.25">
      <c r="A2139" s="17"/>
      <c r="B2139" s="17"/>
      <c r="C2139" s="17"/>
      <c r="D2139" s="17"/>
      <c r="E2139" s="17"/>
      <c r="F2139" s="17"/>
      <c r="G2139" s="17"/>
      <c r="H2139" s="17"/>
      <c r="I2139" s="17"/>
      <c r="J2139" s="17"/>
      <c r="K2139" s="17"/>
      <c r="L2139" s="17"/>
      <c r="M2139" s="17"/>
      <c r="N2139" s="17"/>
      <c r="O2139" s="17"/>
      <c r="P2139" s="17"/>
      <c r="Q2139" s="17"/>
      <c r="R2139" s="17"/>
      <c r="S2139" s="17"/>
    </row>
    <row r="2140" spans="1:19" x14ac:dyDescent="0.25">
      <c r="A2140" s="17"/>
      <c r="B2140" s="17"/>
      <c r="C2140" s="17"/>
      <c r="D2140" s="17"/>
      <c r="E2140" s="17"/>
      <c r="F2140" s="17"/>
      <c r="G2140" s="17"/>
      <c r="H2140" s="17"/>
      <c r="I2140" s="17"/>
      <c r="J2140" s="17"/>
      <c r="K2140" s="17"/>
      <c r="L2140" s="17"/>
      <c r="M2140" s="17"/>
      <c r="N2140" s="17"/>
      <c r="O2140" s="17"/>
      <c r="P2140" s="17"/>
      <c r="Q2140" s="17"/>
      <c r="R2140" s="17"/>
      <c r="S2140" s="17"/>
    </row>
    <row r="2141" spans="1:19" x14ac:dyDescent="0.25">
      <c r="A2141" s="17"/>
      <c r="B2141" s="17"/>
      <c r="C2141" s="17"/>
      <c r="D2141" s="17"/>
      <c r="E2141" s="17"/>
      <c r="F2141" s="17"/>
      <c r="G2141" s="17"/>
      <c r="H2141" s="17"/>
      <c r="I2141" s="17"/>
      <c r="J2141" s="17"/>
      <c r="K2141" s="17"/>
      <c r="L2141" s="17"/>
      <c r="M2141" s="17"/>
      <c r="N2141" s="17"/>
      <c r="O2141" s="17"/>
      <c r="P2141" s="17"/>
      <c r="Q2141" s="17"/>
      <c r="R2141" s="17"/>
      <c r="S2141" s="17"/>
    </row>
    <row r="2142" spans="1:19" x14ac:dyDescent="0.25">
      <c r="A2142" s="17"/>
      <c r="B2142" s="17"/>
      <c r="C2142" s="17"/>
      <c r="D2142" s="17"/>
      <c r="E2142" s="17"/>
      <c r="F2142" s="17"/>
      <c r="G2142" s="17"/>
      <c r="H2142" s="17"/>
      <c r="I2142" s="17"/>
      <c r="J2142" s="17"/>
      <c r="K2142" s="17"/>
      <c r="L2142" s="17"/>
      <c r="M2142" s="17"/>
      <c r="N2142" s="17"/>
      <c r="O2142" s="17"/>
      <c r="P2142" s="17"/>
      <c r="Q2142" s="17"/>
      <c r="R2142" s="17"/>
      <c r="S2142" s="17"/>
    </row>
    <row r="2143" spans="1:19" x14ac:dyDescent="0.25">
      <c r="A2143" s="17"/>
      <c r="B2143" s="17"/>
      <c r="C2143" s="17"/>
      <c r="D2143" s="17"/>
      <c r="E2143" s="17"/>
      <c r="F2143" s="17"/>
      <c r="G2143" s="17"/>
      <c r="H2143" s="17"/>
      <c r="I2143" s="17"/>
      <c r="J2143" s="17"/>
      <c r="K2143" s="17"/>
      <c r="L2143" s="17"/>
      <c r="M2143" s="17"/>
      <c r="N2143" s="17"/>
      <c r="O2143" s="17"/>
      <c r="P2143" s="17"/>
      <c r="Q2143" s="17"/>
      <c r="R2143" s="17"/>
      <c r="S2143" s="17"/>
    </row>
    <row r="2144" spans="1:19" x14ac:dyDescent="0.25">
      <c r="A2144" s="17"/>
      <c r="B2144" s="17"/>
      <c r="C2144" s="17"/>
      <c r="D2144" s="17"/>
      <c r="E2144" s="17"/>
      <c r="F2144" s="17"/>
      <c r="G2144" s="17"/>
      <c r="H2144" s="17"/>
      <c r="I2144" s="17"/>
      <c r="J2144" s="17"/>
      <c r="K2144" s="17"/>
      <c r="L2144" s="17"/>
      <c r="M2144" s="17"/>
      <c r="N2144" s="17"/>
      <c r="O2144" s="17"/>
      <c r="P2144" s="17"/>
      <c r="Q2144" s="17"/>
      <c r="R2144" s="17"/>
      <c r="S2144" s="17"/>
    </row>
    <row r="2145" spans="1:19" x14ac:dyDescent="0.25">
      <c r="A2145" s="17"/>
      <c r="B2145" s="17"/>
      <c r="C2145" s="17"/>
      <c r="D2145" s="17"/>
      <c r="E2145" s="17"/>
      <c r="F2145" s="17"/>
      <c r="G2145" s="17"/>
      <c r="H2145" s="17"/>
      <c r="I2145" s="17"/>
      <c r="J2145" s="17"/>
      <c r="K2145" s="17"/>
      <c r="L2145" s="17"/>
      <c r="M2145" s="17"/>
      <c r="N2145" s="17"/>
      <c r="O2145" s="17"/>
      <c r="P2145" s="17"/>
      <c r="Q2145" s="17"/>
      <c r="R2145" s="17"/>
      <c r="S2145" s="17"/>
    </row>
    <row r="2146" spans="1:19" x14ac:dyDescent="0.25">
      <c r="A2146" s="17"/>
      <c r="B2146" s="17"/>
      <c r="C2146" s="17"/>
      <c r="D2146" s="17"/>
      <c r="E2146" s="17"/>
      <c r="F2146" s="17"/>
      <c r="G2146" s="17"/>
      <c r="H2146" s="17"/>
      <c r="I2146" s="17"/>
      <c r="J2146" s="17"/>
      <c r="K2146" s="17"/>
      <c r="L2146" s="17"/>
      <c r="M2146" s="17"/>
      <c r="N2146" s="17"/>
      <c r="O2146" s="17"/>
      <c r="P2146" s="17"/>
      <c r="Q2146" s="17"/>
      <c r="R2146" s="17"/>
      <c r="S2146" s="17"/>
    </row>
    <row r="2147" spans="1:19" x14ac:dyDescent="0.25">
      <c r="A2147" s="17"/>
      <c r="B2147" s="17"/>
      <c r="C2147" s="17"/>
      <c r="D2147" s="17"/>
      <c r="E2147" s="17"/>
      <c r="F2147" s="17"/>
      <c r="G2147" s="17"/>
      <c r="H2147" s="17"/>
      <c r="I2147" s="17"/>
      <c r="J2147" s="17"/>
      <c r="K2147" s="17"/>
      <c r="L2147" s="17"/>
      <c r="M2147" s="17"/>
      <c r="N2147" s="17"/>
      <c r="O2147" s="17"/>
      <c r="P2147" s="17"/>
      <c r="Q2147" s="17"/>
      <c r="R2147" s="17"/>
      <c r="S2147" s="17"/>
    </row>
    <row r="2148" spans="1:19" x14ac:dyDescent="0.25">
      <c r="A2148" s="17"/>
      <c r="B2148" s="17"/>
      <c r="C2148" s="17"/>
      <c r="D2148" s="17"/>
      <c r="E2148" s="17"/>
      <c r="F2148" s="17"/>
      <c r="G2148" s="17"/>
      <c r="H2148" s="17"/>
      <c r="I2148" s="17"/>
      <c r="J2148" s="17"/>
      <c r="K2148" s="17"/>
      <c r="L2148" s="17"/>
      <c r="M2148" s="17"/>
      <c r="N2148" s="17"/>
      <c r="O2148" s="17"/>
      <c r="P2148" s="17"/>
      <c r="Q2148" s="17"/>
      <c r="R2148" s="17"/>
      <c r="S2148" s="17"/>
    </row>
    <row r="2149" spans="1:19" x14ac:dyDescent="0.25">
      <c r="A2149" s="17"/>
      <c r="B2149" s="17"/>
      <c r="C2149" s="17"/>
      <c r="D2149" s="17"/>
      <c r="E2149" s="17"/>
      <c r="F2149" s="17"/>
      <c r="G2149" s="17"/>
      <c r="H2149" s="17"/>
      <c r="I2149" s="17"/>
      <c r="J2149" s="17"/>
      <c r="K2149" s="17"/>
      <c r="L2149" s="17"/>
      <c r="M2149" s="17"/>
      <c r="N2149" s="17"/>
      <c r="O2149" s="17"/>
      <c r="P2149" s="17"/>
      <c r="Q2149" s="17"/>
      <c r="R2149" s="17"/>
      <c r="S2149" s="17"/>
    </row>
    <row r="2150" spans="1:19" x14ac:dyDescent="0.25">
      <c r="A2150" s="17"/>
      <c r="B2150" s="17"/>
      <c r="C2150" s="17"/>
      <c r="D2150" s="17"/>
      <c r="E2150" s="17"/>
      <c r="F2150" s="17"/>
      <c r="G2150" s="17"/>
      <c r="H2150" s="17"/>
      <c r="I2150" s="17"/>
      <c r="J2150" s="17"/>
      <c r="K2150" s="17"/>
      <c r="L2150" s="17"/>
      <c r="M2150" s="17"/>
      <c r="N2150" s="17"/>
      <c r="O2150" s="17"/>
      <c r="P2150" s="17"/>
      <c r="Q2150" s="17"/>
      <c r="R2150" s="17"/>
      <c r="S2150" s="17"/>
    </row>
    <row r="2151" spans="1:19" x14ac:dyDescent="0.25">
      <c r="A2151" s="17"/>
      <c r="B2151" s="17"/>
      <c r="C2151" s="17"/>
      <c r="D2151" s="17"/>
      <c r="E2151" s="17"/>
      <c r="F2151" s="17"/>
      <c r="G2151" s="17"/>
      <c r="H2151" s="17"/>
      <c r="I2151" s="17"/>
      <c r="J2151" s="17"/>
      <c r="K2151" s="17"/>
      <c r="L2151" s="17"/>
      <c r="M2151" s="17"/>
      <c r="N2151" s="17"/>
      <c r="O2151" s="17"/>
      <c r="P2151" s="17"/>
      <c r="Q2151" s="17"/>
      <c r="R2151" s="17"/>
      <c r="S2151" s="17"/>
    </row>
    <row r="2152" spans="1:19" x14ac:dyDescent="0.25">
      <c r="A2152" s="17"/>
      <c r="B2152" s="17"/>
      <c r="C2152" s="17"/>
      <c r="D2152" s="17"/>
      <c r="E2152" s="17"/>
      <c r="F2152" s="17"/>
      <c r="G2152" s="17"/>
      <c r="H2152" s="17"/>
      <c r="I2152" s="17"/>
      <c r="J2152" s="17"/>
      <c r="K2152" s="17"/>
      <c r="L2152" s="17"/>
      <c r="M2152" s="17"/>
      <c r="N2152" s="17"/>
      <c r="O2152" s="17"/>
      <c r="P2152" s="17"/>
      <c r="Q2152" s="17"/>
      <c r="R2152" s="17"/>
      <c r="S2152" s="17"/>
    </row>
    <row r="2153" spans="1:19" x14ac:dyDescent="0.25">
      <c r="A2153" s="17"/>
      <c r="B2153" s="17"/>
      <c r="C2153" s="17"/>
      <c r="D2153" s="17"/>
      <c r="E2153" s="17"/>
      <c r="F2153" s="17"/>
      <c r="G2153" s="17"/>
      <c r="H2153" s="17"/>
      <c r="I2153" s="17"/>
      <c r="J2153" s="17"/>
      <c r="K2153" s="17"/>
      <c r="L2153" s="17"/>
      <c r="M2153" s="17"/>
      <c r="N2153" s="17"/>
      <c r="O2153" s="17"/>
      <c r="P2153" s="17"/>
      <c r="Q2153" s="17"/>
      <c r="R2153" s="17"/>
      <c r="S2153" s="17"/>
    </row>
    <row r="2154" spans="1:19" x14ac:dyDescent="0.25">
      <c r="A2154" s="17"/>
      <c r="B2154" s="17"/>
      <c r="C2154" s="17"/>
      <c r="D2154" s="17"/>
      <c r="E2154" s="17"/>
      <c r="F2154" s="17"/>
      <c r="G2154" s="17"/>
      <c r="H2154" s="17"/>
      <c r="I2154" s="17"/>
      <c r="J2154" s="17"/>
      <c r="K2154" s="17"/>
      <c r="L2154" s="17"/>
      <c r="M2154" s="17"/>
      <c r="N2154" s="17"/>
      <c r="O2154" s="17"/>
      <c r="P2154" s="17"/>
      <c r="Q2154" s="17"/>
      <c r="R2154" s="17"/>
      <c r="S2154" s="17"/>
    </row>
    <row r="2155" spans="1:19" x14ac:dyDescent="0.25">
      <c r="A2155" s="17"/>
      <c r="B2155" s="17"/>
      <c r="C2155" s="17"/>
      <c r="D2155" s="17"/>
      <c r="E2155" s="17"/>
      <c r="F2155" s="17"/>
      <c r="G2155" s="17"/>
      <c r="H2155" s="17"/>
      <c r="I2155" s="17"/>
      <c r="J2155" s="17"/>
      <c r="K2155" s="17"/>
      <c r="L2155" s="17"/>
      <c r="M2155" s="17"/>
      <c r="N2155" s="17"/>
      <c r="O2155" s="17"/>
      <c r="P2155" s="17"/>
      <c r="Q2155" s="17"/>
      <c r="R2155" s="17"/>
      <c r="S2155" s="17"/>
    </row>
    <row r="2156" spans="1:19" x14ac:dyDescent="0.25">
      <c r="A2156" s="17"/>
      <c r="B2156" s="17"/>
      <c r="C2156" s="17"/>
      <c r="D2156" s="17"/>
      <c r="E2156" s="17"/>
      <c r="F2156" s="17"/>
      <c r="G2156" s="17"/>
      <c r="H2156" s="17"/>
      <c r="I2156" s="17"/>
      <c r="J2156" s="17"/>
      <c r="K2156" s="17"/>
      <c r="L2156" s="17"/>
      <c r="M2156" s="17"/>
      <c r="N2156" s="17"/>
      <c r="O2156" s="17"/>
      <c r="P2156" s="17"/>
      <c r="Q2156" s="17"/>
      <c r="R2156" s="17"/>
      <c r="S2156" s="17"/>
    </row>
    <row r="2157" spans="1:19" x14ac:dyDescent="0.25">
      <c r="A2157" s="17"/>
      <c r="B2157" s="17"/>
      <c r="C2157" s="17"/>
      <c r="D2157" s="17"/>
      <c r="E2157" s="17"/>
      <c r="F2157" s="17"/>
      <c r="G2157" s="17"/>
      <c r="H2157" s="17"/>
      <c r="I2157" s="17"/>
      <c r="J2157" s="17"/>
      <c r="K2157" s="17"/>
      <c r="L2157" s="17"/>
      <c r="M2157" s="17"/>
      <c r="N2157" s="17"/>
      <c r="O2157" s="17"/>
      <c r="P2157" s="17"/>
      <c r="Q2157" s="17"/>
      <c r="R2157" s="17"/>
      <c r="S2157" s="17"/>
    </row>
    <row r="2158" spans="1:19" x14ac:dyDescent="0.25">
      <c r="A2158" s="17"/>
      <c r="B2158" s="17"/>
      <c r="C2158" s="17"/>
      <c r="D2158" s="17"/>
      <c r="E2158" s="17"/>
      <c r="F2158" s="17"/>
      <c r="G2158" s="17"/>
      <c r="H2158" s="17"/>
      <c r="I2158" s="17"/>
      <c r="J2158" s="17"/>
      <c r="K2158" s="17"/>
      <c r="L2158" s="17"/>
      <c r="M2158" s="17"/>
      <c r="N2158" s="17"/>
      <c r="O2158" s="17"/>
      <c r="P2158" s="17"/>
      <c r="Q2158" s="17"/>
      <c r="R2158" s="17"/>
      <c r="S2158" s="17"/>
    </row>
    <row r="2159" spans="1:19" x14ac:dyDescent="0.25">
      <c r="A2159" s="17"/>
      <c r="B2159" s="17"/>
      <c r="C2159" s="17"/>
      <c r="D2159" s="17"/>
      <c r="E2159" s="17"/>
      <c r="F2159" s="17"/>
      <c r="G2159" s="17"/>
      <c r="H2159" s="17"/>
      <c r="I2159" s="17"/>
      <c r="J2159" s="17"/>
      <c r="K2159" s="17"/>
      <c r="L2159" s="17"/>
      <c r="M2159" s="17"/>
      <c r="N2159" s="17"/>
      <c r="O2159" s="17"/>
      <c r="P2159" s="17"/>
      <c r="Q2159" s="17"/>
      <c r="R2159" s="17"/>
      <c r="S2159" s="17"/>
    </row>
    <row r="2160" spans="1:19" x14ac:dyDescent="0.25">
      <c r="A2160" s="17"/>
      <c r="B2160" s="17"/>
      <c r="C2160" s="17"/>
      <c r="D2160" s="17"/>
      <c r="E2160" s="17"/>
      <c r="F2160" s="17"/>
      <c r="G2160" s="17"/>
      <c r="H2160" s="17"/>
      <c r="I2160" s="17"/>
      <c r="J2160" s="17"/>
      <c r="K2160" s="17"/>
      <c r="L2160" s="17"/>
      <c r="M2160" s="17"/>
      <c r="N2160" s="17"/>
      <c r="O2160" s="17"/>
      <c r="P2160" s="17"/>
      <c r="Q2160" s="17"/>
      <c r="R2160" s="17"/>
      <c r="S2160" s="17"/>
    </row>
    <row r="2161" spans="1:19" x14ac:dyDescent="0.25">
      <c r="A2161" s="17"/>
      <c r="B2161" s="17"/>
      <c r="C2161" s="17"/>
      <c r="D2161" s="17"/>
      <c r="E2161" s="17"/>
      <c r="F2161" s="17"/>
      <c r="G2161" s="17"/>
      <c r="H2161" s="17"/>
      <c r="I2161" s="17"/>
      <c r="J2161" s="17"/>
      <c r="K2161" s="17"/>
      <c r="L2161" s="17"/>
      <c r="M2161" s="17"/>
      <c r="N2161" s="17"/>
      <c r="O2161" s="17"/>
      <c r="P2161" s="17"/>
      <c r="Q2161" s="17"/>
      <c r="R2161" s="17"/>
      <c r="S2161" s="17"/>
    </row>
    <row r="2162" spans="1:19" x14ac:dyDescent="0.25">
      <c r="A2162" s="17"/>
      <c r="B2162" s="17"/>
      <c r="C2162" s="17"/>
      <c r="D2162" s="17"/>
      <c r="E2162" s="17"/>
      <c r="F2162" s="17"/>
      <c r="G2162" s="17"/>
      <c r="H2162" s="17"/>
      <c r="I2162" s="17"/>
      <c r="J2162" s="17"/>
      <c r="K2162" s="17"/>
      <c r="L2162" s="17"/>
      <c r="M2162" s="17"/>
      <c r="N2162" s="17"/>
      <c r="O2162" s="17"/>
      <c r="P2162" s="17"/>
      <c r="Q2162" s="17"/>
      <c r="R2162" s="17"/>
      <c r="S2162" s="17"/>
    </row>
    <row r="2163" spans="1:19" x14ac:dyDescent="0.25">
      <c r="A2163" s="17"/>
      <c r="B2163" s="17"/>
      <c r="C2163" s="17"/>
      <c r="D2163" s="17"/>
      <c r="E2163" s="17"/>
      <c r="F2163" s="17"/>
      <c r="G2163" s="17"/>
      <c r="H2163" s="17"/>
      <c r="I2163" s="17"/>
      <c r="J2163" s="17"/>
      <c r="K2163" s="17"/>
      <c r="L2163" s="17"/>
      <c r="M2163" s="17"/>
      <c r="N2163" s="17"/>
      <c r="O2163" s="17"/>
      <c r="P2163" s="17"/>
      <c r="Q2163" s="17"/>
      <c r="R2163" s="17"/>
      <c r="S2163" s="17"/>
    </row>
    <row r="2164" spans="1:19" x14ac:dyDescent="0.25">
      <c r="A2164" s="17"/>
      <c r="B2164" s="17"/>
      <c r="C2164" s="17"/>
      <c r="D2164" s="17"/>
      <c r="E2164" s="17"/>
      <c r="F2164" s="17"/>
      <c r="G2164" s="17"/>
      <c r="H2164" s="17"/>
      <c r="I2164" s="17"/>
      <c r="J2164" s="17"/>
      <c r="K2164" s="17"/>
      <c r="L2164" s="17"/>
      <c r="M2164" s="17"/>
      <c r="N2164" s="17"/>
      <c r="O2164" s="17"/>
      <c r="P2164" s="17"/>
      <c r="Q2164" s="17"/>
      <c r="R2164" s="17"/>
      <c r="S2164" s="17"/>
    </row>
    <row r="2165" spans="1:19" x14ac:dyDescent="0.25">
      <c r="A2165" s="17"/>
      <c r="B2165" s="17"/>
      <c r="C2165" s="17"/>
      <c r="D2165" s="17"/>
      <c r="E2165" s="17"/>
      <c r="F2165" s="17"/>
      <c r="G2165" s="17"/>
      <c r="H2165" s="17"/>
      <c r="I2165" s="17"/>
      <c r="J2165" s="17"/>
      <c r="K2165" s="17"/>
      <c r="L2165" s="17"/>
      <c r="M2165" s="17"/>
      <c r="N2165" s="17"/>
      <c r="O2165" s="17"/>
      <c r="P2165" s="17"/>
      <c r="Q2165" s="17"/>
      <c r="R2165" s="17"/>
      <c r="S2165" s="17"/>
    </row>
    <row r="2166" spans="1:19" x14ac:dyDescent="0.25">
      <c r="A2166" s="17"/>
      <c r="B2166" s="17"/>
      <c r="C2166" s="17"/>
      <c r="D2166" s="17"/>
      <c r="E2166" s="17"/>
      <c r="F2166" s="17"/>
      <c r="G2166" s="17"/>
      <c r="H2166" s="17"/>
      <c r="I2166" s="17"/>
      <c r="J2166" s="17"/>
      <c r="K2166" s="17"/>
      <c r="L2166" s="17"/>
      <c r="M2166" s="17"/>
      <c r="N2166" s="17"/>
      <c r="O2166" s="17"/>
      <c r="P2166" s="17"/>
      <c r="Q2166" s="17"/>
      <c r="R2166" s="17"/>
      <c r="S2166" s="17"/>
    </row>
    <row r="2167" spans="1:19" x14ac:dyDescent="0.25">
      <c r="A2167" s="17"/>
      <c r="B2167" s="17"/>
      <c r="C2167" s="17"/>
      <c r="D2167" s="17"/>
      <c r="E2167" s="17"/>
      <c r="F2167" s="17"/>
      <c r="G2167" s="17"/>
      <c r="H2167" s="17"/>
      <c r="I2167" s="17"/>
      <c r="J2167" s="17"/>
      <c r="K2167" s="17"/>
      <c r="L2167" s="17"/>
      <c r="M2167" s="17"/>
      <c r="N2167" s="17"/>
      <c r="O2167" s="17"/>
      <c r="P2167" s="17"/>
      <c r="Q2167" s="17"/>
      <c r="R2167" s="17"/>
      <c r="S2167" s="17"/>
    </row>
    <row r="2168" spans="1:19" x14ac:dyDescent="0.25">
      <c r="A2168" s="17"/>
      <c r="B2168" s="17"/>
      <c r="C2168" s="17"/>
      <c r="D2168" s="17"/>
      <c r="E2168" s="17"/>
      <c r="F2168" s="17"/>
      <c r="G2168" s="17"/>
      <c r="H2168" s="17"/>
      <c r="I2168" s="17"/>
      <c r="J2168" s="17"/>
      <c r="K2168" s="17"/>
      <c r="L2168" s="17"/>
      <c r="M2168" s="17"/>
      <c r="N2168" s="17"/>
      <c r="O2168" s="17"/>
      <c r="P2168" s="17"/>
      <c r="Q2168" s="17"/>
      <c r="R2168" s="17"/>
      <c r="S2168" s="17"/>
    </row>
    <row r="2169" spans="1:19" x14ac:dyDescent="0.25">
      <c r="A2169" s="17"/>
      <c r="B2169" s="17"/>
      <c r="C2169" s="17"/>
      <c r="D2169" s="17"/>
      <c r="E2169" s="17"/>
      <c r="F2169" s="17"/>
      <c r="G2169" s="17"/>
      <c r="H2169" s="17"/>
      <c r="I2169" s="17"/>
      <c r="J2169" s="17"/>
      <c r="K2169" s="17"/>
      <c r="L2169" s="17"/>
      <c r="M2169" s="17"/>
      <c r="N2169" s="17"/>
      <c r="O2169" s="17"/>
      <c r="P2169" s="17"/>
      <c r="Q2169" s="17"/>
      <c r="R2169" s="17"/>
      <c r="S2169" s="17"/>
    </row>
    <row r="2170" spans="1:19" x14ac:dyDescent="0.25">
      <c r="A2170" s="17"/>
      <c r="B2170" s="17"/>
      <c r="C2170" s="17"/>
      <c r="D2170" s="17"/>
      <c r="E2170" s="17"/>
      <c r="F2170" s="17"/>
      <c r="G2170" s="17"/>
      <c r="H2170" s="17"/>
      <c r="I2170" s="17"/>
      <c r="J2170" s="17"/>
      <c r="K2170" s="17"/>
      <c r="L2170" s="17"/>
      <c r="M2170" s="17"/>
      <c r="N2170" s="17"/>
      <c r="O2170" s="17"/>
      <c r="P2170" s="17"/>
      <c r="Q2170" s="17"/>
      <c r="R2170" s="17"/>
      <c r="S2170" s="17"/>
    </row>
    <row r="2171" spans="1:19" x14ac:dyDescent="0.25">
      <c r="A2171" s="17"/>
      <c r="B2171" s="17"/>
      <c r="C2171" s="17"/>
      <c r="D2171" s="17"/>
      <c r="E2171" s="17"/>
      <c r="F2171" s="17"/>
      <c r="G2171" s="17"/>
      <c r="H2171" s="17"/>
      <c r="I2171" s="17"/>
      <c r="J2171" s="17"/>
      <c r="K2171" s="17"/>
      <c r="L2171" s="17"/>
      <c r="M2171" s="17"/>
      <c r="N2171" s="17"/>
      <c r="O2171" s="17"/>
      <c r="P2171" s="17"/>
      <c r="Q2171" s="17"/>
      <c r="R2171" s="17"/>
      <c r="S2171" s="17"/>
    </row>
    <row r="2172" spans="1:19" x14ac:dyDescent="0.25">
      <c r="A2172" s="17"/>
      <c r="B2172" s="17"/>
      <c r="C2172" s="17"/>
      <c r="D2172" s="17"/>
      <c r="E2172" s="17"/>
      <c r="F2172" s="17"/>
      <c r="G2172" s="17"/>
      <c r="H2172" s="17"/>
      <c r="I2172" s="17"/>
      <c r="J2172" s="17"/>
      <c r="K2172" s="17"/>
      <c r="L2172" s="17"/>
      <c r="M2172" s="17"/>
      <c r="N2172" s="17"/>
      <c r="O2172" s="17"/>
      <c r="P2172" s="17"/>
      <c r="Q2172" s="17"/>
      <c r="R2172" s="17"/>
      <c r="S2172" s="17"/>
    </row>
    <row r="2173" spans="1:19" x14ac:dyDescent="0.25">
      <c r="A2173" s="17"/>
      <c r="B2173" s="17"/>
      <c r="C2173" s="17"/>
      <c r="D2173" s="17"/>
      <c r="E2173" s="17"/>
      <c r="F2173" s="17"/>
      <c r="G2173" s="17"/>
      <c r="H2173" s="17"/>
      <c r="I2173" s="17"/>
      <c r="J2173" s="17"/>
      <c r="K2173" s="17"/>
      <c r="L2173" s="17"/>
      <c r="M2173" s="17"/>
      <c r="N2173" s="17"/>
      <c r="O2173" s="17"/>
      <c r="P2173" s="17"/>
      <c r="Q2173" s="17"/>
      <c r="R2173" s="17"/>
      <c r="S2173" s="17"/>
    </row>
    <row r="2174" spans="1:19" x14ac:dyDescent="0.25">
      <c r="A2174" s="17"/>
      <c r="B2174" s="17"/>
      <c r="C2174" s="17"/>
      <c r="D2174" s="17"/>
      <c r="E2174" s="17"/>
      <c r="F2174" s="17"/>
      <c r="G2174" s="17"/>
      <c r="H2174" s="17"/>
      <c r="I2174" s="17"/>
      <c r="J2174" s="17"/>
      <c r="K2174" s="17"/>
      <c r="L2174" s="17"/>
      <c r="M2174" s="17"/>
      <c r="N2174" s="17"/>
      <c r="O2174" s="17"/>
      <c r="P2174" s="17"/>
      <c r="Q2174" s="17"/>
      <c r="R2174" s="17"/>
      <c r="S2174" s="17"/>
    </row>
    <row r="2175" spans="1:19" x14ac:dyDescent="0.25">
      <c r="A2175" s="17"/>
      <c r="B2175" s="17"/>
      <c r="C2175" s="17"/>
      <c r="D2175" s="17"/>
      <c r="E2175" s="17"/>
      <c r="F2175" s="17"/>
      <c r="G2175" s="17"/>
      <c r="H2175" s="17"/>
      <c r="I2175" s="17"/>
      <c r="J2175" s="17"/>
      <c r="K2175" s="17"/>
      <c r="L2175" s="17"/>
      <c r="M2175" s="17"/>
      <c r="N2175" s="17"/>
      <c r="O2175" s="17"/>
      <c r="P2175" s="17"/>
      <c r="Q2175" s="17"/>
      <c r="R2175" s="17"/>
      <c r="S2175" s="17"/>
    </row>
    <row r="2176" spans="1:19" x14ac:dyDescent="0.25">
      <c r="A2176" s="17"/>
      <c r="B2176" s="17"/>
      <c r="C2176" s="17"/>
      <c r="D2176" s="17"/>
      <c r="E2176" s="17"/>
      <c r="F2176" s="17"/>
      <c r="G2176" s="17"/>
      <c r="H2176" s="17"/>
      <c r="I2176" s="17"/>
      <c r="J2176" s="17"/>
      <c r="K2176" s="17"/>
      <c r="L2176" s="17"/>
      <c r="M2176" s="17"/>
      <c r="N2176" s="17"/>
      <c r="O2176" s="17"/>
      <c r="P2176" s="17"/>
      <c r="Q2176" s="17"/>
      <c r="R2176" s="17"/>
      <c r="S2176" s="17"/>
    </row>
    <row r="2177" spans="1:19" x14ac:dyDescent="0.25">
      <c r="A2177" s="17"/>
      <c r="B2177" s="17"/>
      <c r="C2177" s="17"/>
      <c r="D2177" s="17"/>
      <c r="E2177" s="17"/>
      <c r="F2177" s="17"/>
      <c r="G2177" s="17"/>
      <c r="H2177" s="17"/>
      <c r="I2177" s="17"/>
      <c r="J2177" s="17"/>
      <c r="K2177" s="17"/>
      <c r="L2177" s="17"/>
      <c r="M2177" s="17"/>
      <c r="N2177" s="17"/>
      <c r="O2177" s="17"/>
      <c r="P2177" s="17"/>
      <c r="Q2177" s="17"/>
      <c r="R2177" s="17"/>
      <c r="S2177" s="17"/>
    </row>
    <row r="2178" spans="1:19" x14ac:dyDescent="0.25">
      <c r="A2178" s="17"/>
      <c r="B2178" s="17"/>
      <c r="C2178" s="17"/>
      <c r="D2178" s="17"/>
      <c r="E2178" s="17"/>
      <c r="F2178" s="17"/>
      <c r="G2178" s="17"/>
      <c r="H2178" s="17"/>
      <c r="I2178" s="17"/>
      <c r="J2178" s="17"/>
      <c r="K2178" s="17"/>
      <c r="L2178" s="17"/>
      <c r="M2178" s="17"/>
      <c r="N2178" s="17"/>
      <c r="O2178" s="17"/>
      <c r="P2178" s="17"/>
      <c r="Q2178" s="17"/>
      <c r="R2178" s="17"/>
      <c r="S2178" s="17"/>
    </row>
    <row r="2179" spans="1:19" x14ac:dyDescent="0.25">
      <c r="A2179" s="17"/>
      <c r="B2179" s="17"/>
      <c r="C2179" s="17"/>
      <c r="D2179" s="17"/>
      <c r="E2179" s="17"/>
      <c r="F2179" s="17"/>
      <c r="G2179" s="17"/>
      <c r="H2179" s="17"/>
      <c r="I2179" s="17"/>
      <c r="J2179" s="17"/>
      <c r="K2179" s="17"/>
      <c r="L2179" s="17"/>
      <c r="M2179" s="17"/>
      <c r="N2179" s="17"/>
      <c r="O2179" s="17"/>
      <c r="P2179" s="17"/>
      <c r="Q2179" s="17"/>
      <c r="R2179" s="17"/>
      <c r="S2179" s="17"/>
    </row>
    <row r="2180" spans="1:19" x14ac:dyDescent="0.25">
      <c r="A2180" s="17"/>
      <c r="B2180" s="17"/>
      <c r="C2180" s="17"/>
      <c r="D2180" s="17"/>
      <c r="E2180" s="17"/>
      <c r="F2180" s="17"/>
      <c r="G2180" s="17"/>
      <c r="H2180" s="17"/>
      <c r="I2180" s="17"/>
      <c r="J2180" s="17"/>
      <c r="K2180" s="17"/>
      <c r="L2180" s="17"/>
      <c r="M2180" s="17"/>
      <c r="N2180" s="17"/>
      <c r="O2180" s="17"/>
      <c r="P2180" s="17"/>
      <c r="Q2180" s="17"/>
      <c r="R2180" s="17"/>
      <c r="S2180" s="17"/>
    </row>
    <row r="2181" spans="1:19" x14ac:dyDescent="0.25">
      <c r="A2181" s="17"/>
      <c r="B2181" s="17"/>
      <c r="C2181" s="17"/>
      <c r="D2181" s="17"/>
      <c r="E2181" s="17"/>
      <c r="F2181" s="17"/>
      <c r="G2181" s="17"/>
      <c r="H2181" s="17"/>
      <c r="I2181" s="17"/>
      <c r="J2181" s="17"/>
      <c r="K2181" s="17"/>
      <c r="L2181" s="17"/>
      <c r="M2181" s="17"/>
      <c r="N2181" s="17"/>
      <c r="O2181" s="17"/>
      <c r="P2181" s="17"/>
      <c r="Q2181" s="17"/>
      <c r="R2181" s="17"/>
      <c r="S2181" s="17"/>
    </row>
    <row r="2182" spans="1:19" x14ac:dyDescent="0.25">
      <c r="A2182" s="17"/>
      <c r="B2182" s="17"/>
      <c r="C2182" s="17"/>
      <c r="D2182" s="17"/>
      <c r="E2182" s="17"/>
      <c r="F2182" s="17"/>
      <c r="G2182" s="17"/>
      <c r="H2182" s="17"/>
      <c r="I2182" s="17"/>
      <c r="J2182" s="17"/>
      <c r="K2182" s="17"/>
      <c r="L2182" s="17"/>
      <c r="M2182" s="17"/>
      <c r="N2182" s="17"/>
      <c r="O2182" s="17"/>
      <c r="P2182" s="17"/>
      <c r="Q2182" s="17"/>
      <c r="R2182" s="17"/>
      <c r="S2182" s="17"/>
    </row>
    <row r="2183" spans="1:19" x14ac:dyDescent="0.25">
      <c r="A2183" s="17"/>
      <c r="B2183" s="17"/>
      <c r="C2183" s="17"/>
      <c r="D2183" s="17"/>
      <c r="E2183" s="17"/>
      <c r="F2183" s="17"/>
      <c r="G2183" s="17"/>
      <c r="H2183" s="17"/>
      <c r="I2183" s="17"/>
      <c r="J2183" s="17"/>
      <c r="K2183" s="17"/>
      <c r="L2183" s="17"/>
      <c r="M2183" s="17"/>
      <c r="N2183" s="17"/>
      <c r="O2183" s="17"/>
      <c r="P2183" s="17"/>
      <c r="Q2183" s="17"/>
      <c r="R2183" s="17"/>
      <c r="S2183" s="17"/>
    </row>
    <row r="2184" spans="1:19" x14ac:dyDescent="0.25">
      <c r="A2184" s="17"/>
      <c r="B2184" s="17"/>
      <c r="C2184" s="17"/>
      <c r="D2184" s="17"/>
      <c r="E2184" s="17"/>
      <c r="F2184" s="17"/>
      <c r="G2184" s="17"/>
      <c r="H2184" s="17"/>
      <c r="I2184" s="17"/>
      <c r="J2184" s="17"/>
      <c r="K2184" s="17"/>
      <c r="L2184" s="17"/>
      <c r="M2184" s="17"/>
      <c r="N2184" s="17"/>
      <c r="O2184" s="17"/>
      <c r="P2184" s="17"/>
      <c r="Q2184" s="17"/>
      <c r="R2184" s="17"/>
      <c r="S2184" s="17"/>
    </row>
    <row r="2185" spans="1:19" x14ac:dyDescent="0.25">
      <c r="A2185" s="17"/>
      <c r="B2185" s="17"/>
      <c r="C2185" s="17"/>
      <c r="D2185" s="17"/>
      <c r="E2185" s="17"/>
      <c r="F2185" s="17"/>
      <c r="G2185" s="17"/>
      <c r="H2185" s="17"/>
      <c r="I2185" s="17"/>
      <c r="J2185" s="17"/>
      <c r="K2185" s="17"/>
      <c r="L2185" s="17"/>
      <c r="M2185" s="17"/>
      <c r="N2185" s="17"/>
      <c r="O2185" s="17"/>
      <c r="P2185" s="17"/>
      <c r="Q2185" s="17"/>
      <c r="R2185" s="17"/>
      <c r="S2185" s="17"/>
    </row>
    <row r="2186" spans="1:19" x14ac:dyDescent="0.25">
      <c r="A2186" s="17"/>
      <c r="B2186" s="17"/>
      <c r="C2186" s="17"/>
      <c r="D2186" s="17"/>
      <c r="E2186" s="17"/>
      <c r="F2186" s="17"/>
      <c r="G2186" s="17"/>
      <c r="H2186" s="17"/>
      <c r="I2186" s="17"/>
      <c r="J2186" s="17"/>
      <c r="K2186" s="17"/>
      <c r="L2186" s="17"/>
      <c r="M2186" s="17"/>
      <c r="N2186" s="17"/>
      <c r="O2186" s="17"/>
      <c r="P2186" s="17"/>
      <c r="Q2186" s="17"/>
      <c r="R2186" s="17"/>
      <c r="S2186" s="17"/>
    </row>
    <row r="2187" spans="1:19" x14ac:dyDescent="0.25">
      <c r="A2187" s="17"/>
      <c r="B2187" s="17"/>
      <c r="C2187" s="17"/>
      <c r="D2187" s="17"/>
      <c r="E2187" s="17"/>
      <c r="F2187" s="17"/>
      <c r="G2187" s="17"/>
      <c r="H2187" s="17"/>
      <c r="I2187" s="17"/>
      <c r="J2187" s="17"/>
      <c r="K2187" s="17"/>
      <c r="L2187" s="17"/>
      <c r="M2187" s="17"/>
      <c r="N2187" s="17"/>
      <c r="O2187" s="17"/>
      <c r="P2187" s="17"/>
      <c r="Q2187" s="17"/>
      <c r="R2187" s="17"/>
      <c r="S2187" s="17"/>
    </row>
    <row r="2188" spans="1:19" x14ac:dyDescent="0.25">
      <c r="A2188" s="17"/>
      <c r="B2188" s="17"/>
      <c r="C2188" s="17"/>
      <c r="D2188" s="17"/>
      <c r="E2188" s="17"/>
      <c r="F2188" s="17"/>
      <c r="G2188" s="17"/>
      <c r="H2188" s="17"/>
      <c r="I2188" s="17"/>
      <c r="J2188" s="17"/>
      <c r="K2188" s="17"/>
      <c r="L2188" s="17"/>
      <c r="M2188" s="17"/>
      <c r="N2188" s="17"/>
      <c r="O2188" s="17"/>
      <c r="P2188" s="17"/>
      <c r="Q2188" s="17"/>
      <c r="R2188" s="17"/>
      <c r="S2188" s="17"/>
    </row>
    <row r="2189" spans="1:19" x14ac:dyDescent="0.25">
      <c r="A2189" s="17"/>
      <c r="B2189" s="17"/>
      <c r="C2189" s="17"/>
      <c r="D2189" s="17"/>
      <c r="E2189" s="17"/>
      <c r="F2189" s="17"/>
      <c r="G2189" s="17"/>
      <c r="H2189" s="17"/>
      <c r="I2189" s="17"/>
      <c r="J2189" s="17"/>
      <c r="K2189" s="17"/>
      <c r="L2189" s="17"/>
      <c r="M2189" s="17"/>
      <c r="N2189" s="17"/>
      <c r="O2189" s="17"/>
      <c r="P2189" s="17"/>
      <c r="Q2189" s="17"/>
      <c r="R2189" s="17"/>
      <c r="S2189" s="17"/>
    </row>
    <row r="2190" spans="1:19" x14ac:dyDescent="0.25">
      <c r="A2190" s="17"/>
      <c r="B2190" s="17"/>
      <c r="C2190" s="17"/>
      <c r="D2190" s="17"/>
      <c r="E2190" s="17"/>
      <c r="F2190" s="17"/>
      <c r="G2190" s="17"/>
      <c r="H2190" s="17"/>
      <c r="I2190" s="17"/>
      <c r="J2190" s="17"/>
      <c r="K2190" s="17"/>
      <c r="L2190" s="17"/>
      <c r="M2190" s="17"/>
      <c r="N2190" s="17"/>
      <c r="O2190" s="17"/>
      <c r="P2190" s="17"/>
      <c r="Q2190" s="17"/>
      <c r="R2190" s="17"/>
      <c r="S2190" s="17"/>
    </row>
    <row r="2191" spans="1:19" x14ac:dyDescent="0.25">
      <c r="A2191" s="17"/>
      <c r="B2191" s="17"/>
      <c r="C2191" s="17"/>
      <c r="D2191" s="17"/>
      <c r="E2191" s="17"/>
      <c r="F2191" s="17"/>
      <c r="G2191" s="17"/>
      <c r="H2191" s="17"/>
      <c r="I2191" s="17"/>
      <c r="J2191" s="17"/>
      <c r="K2191" s="17"/>
      <c r="L2191" s="17"/>
      <c r="M2191" s="17"/>
      <c r="N2191" s="17"/>
      <c r="O2191" s="17"/>
      <c r="P2191" s="17"/>
      <c r="Q2191" s="17"/>
      <c r="R2191" s="17"/>
      <c r="S2191" s="17"/>
    </row>
    <row r="2192" spans="1:19" x14ac:dyDescent="0.25">
      <c r="A2192" s="17"/>
      <c r="B2192" s="17"/>
      <c r="C2192" s="17"/>
      <c r="D2192" s="17"/>
      <c r="E2192" s="17"/>
      <c r="F2192" s="17"/>
      <c r="G2192" s="17"/>
      <c r="H2192" s="17"/>
      <c r="I2192" s="17"/>
      <c r="J2192" s="17"/>
      <c r="K2192" s="17"/>
      <c r="L2192" s="17"/>
      <c r="M2192" s="17"/>
      <c r="N2192" s="17"/>
      <c r="O2192" s="17"/>
      <c r="P2192" s="17"/>
      <c r="Q2192" s="17"/>
      <c r="R2192" s="17"/>
      <c r="S2192" s="17"/>
    </row>
    <row r="2193" spans="1:19" x14ac:dyDescent="0.25">
      <c r="A2193" s="17"/>
      <c r="B2193" s="17"/>
      <c r="C2193" s="17"/>
      <c r="D2193" s="17"/>
      <c r="E2193" s="17"/>
      <c r="F2193" s="17"/>
      <c r="G2193" s="17"/>
      <c r="H2193" s="17"/>
      <c r="I2193" s="17"/>
      <c r="J2193" s="17"/>
      <c r="K2193" s="17"/>
      <c r="L2193" s="17"/>
      <c r="M2193" s="17"/>
      <c r="N2193" s="17"/>
      <c r="O2193" s="17"/>
      <c r="P2193" s="17"/>
      <c r="Q2193" s="17"/>
      <c r="R2193" s="17"/>
      <c r="S2193" s="17"/>
    </row>
    <row r="2194" spans="1:19" x14ac:dyDescent="0.25">
      <c r="A2194" s="17"/>
      <c r="B2194" s="17"/>
      <c r="C2194" s="17"/>
      <c r="D2194" s="17"/>
      <c r="E2194" s="17"/>
      <c r="F2194" s="17"/>
      <c r="G2194" s="17"/>
      <c r="H2194" s="17"/>
      <c r="I2194" s="17"/>
      <c r="J2194" s="17"/>
      <c r="K2194" s="17"/>
      <c r="L2194" s="17"/>
      <c r="M2194" s="17"/>
      <c r="N2194" s="17"/>
      <c r="O2194" s="17"/>
      <c r="P2194" s="17"/>
      <c r="Q2194" s="17"/>
      <c r="R2194" s="17"/>
      <c r="S2194" s="17"/>
    </row>
    <row r="2195" spans="1:19" x14ac:dyDescent="0.25">
      <c r="A2195" s="17"/>
      <c r="B2195" s="17"/>
      <c r="C2195" s="17"/>
      <c r="D2195" s="17"/>
      <c r="E2195" s="17"/>
      <c r="F2195" s="17"/>
      <c r="G2195" s="17"/>
      <c r="H2195" s="17"/>
      <c r="I2195" s="17"/>
      <c r="J2195" s="17"/>
      <c r="K2195" s="17"/>
      <c r="L2195" s="17"/>
      <c r="M2195" s="17"/>
      <c r="N2195" s="17"/>
      <c r="O2195" s="17"/>
      <c r="P2195" s="17"/>
      <c r="Q2195" s="17"/>
      <c r="R2195" s="17"/>
      <c r="S2195" s="17"/>
    </row>
    <row r="2196" spans="1:19" x14ac:dyDescent="0.25">
      <c r="A2196" s="17"/>
      <c r="B2196" s="17"/>
      <c r="C2196" s="17"/>
      <c r="D2196" s="17"/>
      <c r="E2196" s="17"/>
      <c r="F2196" s="17"/>
      <c r="G2196" s="17"/>
      <c r="H2196" s="17"/>
      <c r="I2196" s="17"/>
      <c r="J2196" s="17"/>
      <c r="K2196" s="17"/>
      <c r="L2196" s="17"/>
      <c r="M2196" s="17"/>
      <c r="N2196" s="17"/>
      <c r="O2196" s="17"/>
      <c r="P2196" s="17"/>
      <c r="Q2196" s="17"/>
      <c r="R2196" s="17"/>
      <c r="S2196" s="17"/>
    </row>
    <row r="2197" spans="1:19" x14ac:dyDescent="0.25">
      <c r="A2197" s="17"/>
      <c r="B2197" s="17"/>
      <c r="C2197" s="17"/>
      <c r="D2197" s="17"/>
      <c r="E2197" s="17"/>
      <c r="F2197" s="17"/>
      <c r="G2197" s="17"/>
      <c r="H2197" s="17"/>
      <c r="I2197" s="17"/>
      <c r="J2197" s="17"/>
      <c r="K2197" s="17"/>
      <c r="L2197" s="17"/>
      <c r="M2197" s="17"/>
      <c r="N2197" s="17"/>
      <c r="O2197" s="17"/>
      <c r="P2197" s="17"/>
      <c r="Q2197" s="17"/>
      <c r="R2197" s="17"/>
      <c r="S2197" s="17"/>
    </row>
    <row r="2198" spans="1:19" x14ac:dyDescent="0.25">
      <c r="A2198" s="17"/>
      <c r="B2198" s="17"/>
      <c r="C2198" s="17"/>
      <c r="D2198" s="17"/>
      <c r="E2198" s="17"/>
      <c r="F2198" s="17"/>
      <c r="G2198" s="17"/>
      <c r="H2198" s="17"/>
      <c r="I2198" s="17"/>
      <c r="J2198" s="17"/>
      <c r="K2198" s="17"/>
      <c r="L2198" s="17"/>
      <c r="M2198" s="17"/>
      <c r="N2198" s="17"/>
      <c r="O2198" s="17"/>
      <c r="P2198" s="17"/>
      <c r="Q2198" s="17"/>
      <c r="R2198" s="17"/>
      <c r="S2198" s="17"/>
    </row>
    <row r="2199" spans="1:19" x14ac:dyDescent="0.25">
      <c r="A2199" s="17"/>
      <c r="B2199" s="17"/>
      <c r="C2199" s="17"/>
      <c r="D2199" s="17"/>
      <c r="E2199" s="17"/>
      <c r="F2199" s="17"/>
      <c r="G2199" s="17"/>
      <c r="H2199" s="17"/>
      <c r="I2199" s="17"/>
      <c r="J2199" s="17"/>
      <c r="K2199" s="17"/>
      <c r="L2199" s="17"/>
      <c r="M2199" s="17"/>
      <c r="N2199" s="17"/>
      <c r="O2199" s="17"/>
      <c r="P2199" s="17"/>
      <c r="Q2199" s="17"/>
      <c r="R2199" s="17"/>
      <c r="S2199" s="17"/>
    </row>
    <row r="2200" spans="1:19" x14ac:dyDescent="0.25">
      <c r="A2200" s="17"/>
      <c r="B2200" s="17"/>
      <c r="C2200" s="17"/>
      <c r="D2200" s="17"/>
      <c r="E2200" s="17"/>
      <c r="F2200" s="17"/>
      <c r="G2200" s="17"/>
      <c r="H2200" s="17"/>
      <c r="I2200" s="17"/>
      <c r="J2200" s="17"/>
      <c r="K2200" s="17"/>
      <c r="L2200" s="17"/>
      <c r="M2200" s="17"/>
      <c r="N2200" s="17"/>
      <c r="O2200" s="17"/>
      <c r="P2200" s="17"/>
      <c r="Q2200" s="17"/>
      <c r="R2200" s="17"/>
      <c r="S2200" s="17"/>
    </row>
    <row r="2201" spans="1:19" x14ac:dyDescent="0.25">
      <c r="A2201" s="17"/>
      <c r="B2201" s="17"/>
      <c r="C2201" s="17"/>
      <c r="D2201" s="17"/>
      <c r="E2201" s="17"/>
      <c r="F2201" s="17"/>
      <c r="G2201" s="17"/>
      <c r="H2201" s="17"/>
      <c r="I2201" s="17"/>
      <c r="J2201" s="17"/>
      <c r="K2201" s="17"/>
      <c r="L2201" s="17"/>
      <c r="M2201" s="17"/>
      <c r="N2201" s="17"/>
      <c r="O2201" s="17"/>
      <c r="P2201" s="17"/>
      <c r="Q2201" s="17"/>
      <c r="R2201" s="17"/>
      <c r="S2201" s="17"/>
    </row>
    <row r="2202" spans="1:19" x14ac:dyDescent="0.25">
      <c r="A2202" s="17"/>
      <c r="B2202" s="17"/>
      <c r="C2202" s="17"/>
      <c r="D2202" s="17"/>
      <c r="E2202" s="17"/>
      <c r="F2202" s="17"/>
      <c r="G2202" s="17"/>
      <c r="H2202" s="17"/>
      <c r="I2202" s="17"/>
      <c r="J2202" s="17"/>
      <c r="K2202" s="17"/>
      <c r="L2202" s="17"/>
      <c r="M2202" s="17"/>
      <c r="N2202" s="17"/>
      <c r="O2202" s="17"/>
      <c r="P2202" s="17"/>
      <c r="Q2202" s="17"/>
      <c r="R2202" s="17"/>
      <c r="S2202" s="17"/>
    </row>
    <row r="2203" spans="1:19" x14ac:dyDescent="0.25">
      <c r="A2203" s="17"/>
      <c r="B2203" s="17"/>
      <c r="C2203" s="17"/>
      <c r="D2203" s="17"/>
      <c r="E2203" s="17"/>
      <c r="F2203" s="17"/>
      <c r="G2203" s="17"/>
      <c r="H2203" s="17"/>
      <c r="I2203" s="17"/>
      <c r="J2203" s="17"/>
      <c r="K2203" s="17"/>
      <c r="L2203" s="17"/>
      <c r="M2203" s="17"/>
      <c r="N2203" s="17"/>
      <c r="O2203" s="17"/>
      <c r="P2203" s="17"/>
      <c r="Q2203" s="17"/>
      <c r="R2203" s="17"/>
      <c r="S2203" s="17"/>
    </row>
    <row r="2204" spans="1:19" x14ac:dyDescent="0.25">
      <c r="A2204" s="17"/>
      <c r="B2204" s="17"/>
      <c r="C2204" s="17"/>
      <c r="D2204" s="17"/>
      <c r="E2204" s="17"/>
      <c r="F2204" s="17"/>
      <c r="G2204" s="17"/>
      <c r="H2204" s="17"/>
      <c r="I2204" s="17"/>
      <c r="J2204" s="17"/>
      <c r="K2204" s="17"/>
      <c r="L2204" s="17"/>
      <c r="M2204" s="17"/>
      <c r="N2204" s="17"/>
      <c r="O2204" s="17"/>
      <c r="P2204" s="17"/>
      <c r="Q2204" s="17"/>
      <c r="R2204" s="17"/>
      <c r="S2204" s="17"/>
    </row>
    <row r="2205" spans="1:19" x14ac:dyDescent="0.25">
      <c r="A2205" s="17"/>
      <c r="B2205" s="17"/>
      <c r="C2205" s="17"/>
      <c r="D2205" s="17"/>
      <c r="E2205" s="17"/>
      <c r="F2205" s="17"/>
      <c r="G2205" s="17"/>
      <c r="H2205" s="17"/>
      <c r="I2205" s="17"/>
      <c r="J2205" s="17"/>
      <c r="K2205" s="17"/>
      <c r="L2205" s="17"/>
      <c r="M2205" s="17"/>
      <c r="N2205" s="17"/>
      <c r="O2205" s="17"/>
      <c r="P2205" s="17"/>
      <c r="Q2205" s="17"/>
      <c r="R2205" s="17"/>
      <c r="S2205" s="17"/>
    </row>
    <row r="2206" spans="1:19" x14ac:dyDescent="0.25">
      <c r="A2206" s="17"/>
      <c r="B2206" s="17"/>
      <c r="C2206" s="17"/>
      <c r="D2206" s="17"/>
      <c r="E2206" s="17"/>
      <c r="F2206" s="17"/>
      <c r="G2206" s="17"/>
      <c r="H2206" s="17"/>
      <c r="I2206" s="17"/>
      <c r="J2206" s="17"/>
      <c r="K2206" s="17"/>
      <c r="L2206" s="17"/>
      <c r="M2206" s="17"/>
      <c r="N2206" s="17"/>
      <c r="O2206" s="17"/>
      <c r="P2206" s="17"/>
      <c r="Q2206" s="17"/>
      <c r="R2206" s="17"/>
      <c r="S2206" s="17"/>
    </row>
    <row r="2207" spans="1:19" x14ac:dyDescent="0.25">
      <c r="A2207" s="17"/>
      <c r="B2207" s="17"/>
      <c r="C2207" s="17"/>
      <c r="D2207" s="17"/>
      <c r="E2207" s="17"/>
      <c r="F2207" s="17"/>
      <c r="G2207" s="17"/>
      <c r="H2207" s="17"/>
      <c r="I2207" s="17"/>
      <c r="J2207" s="17"/>
      <c r="K2207" s="17"/>
      <c r="L2207" s="17"/>
      <c r="M2207" s="17"/>
      <c r="N2207" s="17"/>
      <c r="O2207" s="17"/>
      <c r="P2207" s="17"/>
      <c r="Q2207" s="17"/>
      <c r="R2207" s="17"/>
      <c r="S2207" s="17"/>
    </row>
    <row r="2208" spans="1:19" x14ac:dyDescent="0.25">
      <c r="A2208" s="17"/>
      <c r="B2208" s="17"/>
      <c r="C2208" s="17"/>
      <c r="D2208" s="17"/>
      <c r="E2208" s="17"/>
      <c r="F2208" s="17"/>
      <c r="G2208" s="17"/>
      <c r="H2208" s="17"/>
      <c r="I2208" s="17"/>
      <c r="J2208" s="17"/>
      <c r="K2208" s="17"/>
      <c r="L2208" s="17"/>
      <c r="M2208" s="17"/>
      <c r="N2208" s="17"/>
      <c r="O2208" s="17"/>
      <c r="P2208" s="17"/>
      <c r="Q2208" s="17"/>
      <c r="R2208" s="17"/>
      <c r="S2208" s="17"/>
    </row>
    <row r="2209" spans="1:19" x14ac:dyDescent="0.25">
      <c r="A2209" s="17"/>
      <c r="B2209" s="17"/>
      <c r="C2209" s="17"/>
      <c r="D2209" s="17"/>
      <c r="E2209" s="17"/>
      <c r="F2209" s="17"/>
      <c r="G2209" s="17"/>
      <c r="H2209" s="17"/>
      <c r="I2209" s="17"/>
      <c r="J2209" s="17"/>
      <c r="K2209" s="17"/>
      <c r="L2209" s="17"/>
      <c r="M2209" s="17"/>
      <c r="N2209" s="17"/>
      <c r="O2209" s="17"/>
      <c r="P2209" s="17"/>
      <c r="Q2209" s="17"/>
      <c r="R2209" s="17"/>
      <c r="S2209" s="17"/>
    </row>
    <row r="2210" spans="1:19" x14ac:dyDescent="0.25">
      <c r="A2210" s="17"/>
      <c r="B2210" s="17"/>
      <c r="C2210" s="17"/>
      <c r="D2210" s="17"/>
      <c r="E2210" s="17"/>
      <c r="F2210" s="17"/>
      <c r="G2210" s="17"/>
      <c r="H2210" s="17"/>
      <c r="I2210" s="17"/>
      <c r="J2210" s="17"/>
      <c r="K2210" s="17"/>
      <c r="L2210" s="17"/>
      <c r="M2210" s="17"/>
      <c r="N2210" s="17"/>
      <c r="O2210" s="17"/>
      <c r="P2210" s="17"/>
      <c r="Q2210" s="17"/>
      <c r="R2210" s="17"/>
      <c r="S2210" s="17"/>
    </row>
    <row r="2211" spans="1:19" x14ac:dyDescent="0.25">
      <c r="A2211" s="17"/>
      <c r="B2211" s="17"/>
      <c r="C2211" s="17"/>
      <c r="D2211" s="17"/>
      <c r="E2211" s="17"/>
      <c r="F2211" s="17"/>
      <c r="G2211" s="17"/>
      <c r="H2211" s="17"/>
      <c r="I2211" s="17"/>
      <c r="J2211" s="17"/>
      <c r="K2211" s="17"/>
      <c r="L2211" s="17"/>
      <c r="M2211" s="17"/>
      <c r="N2211" s="17"/>
      <c r="O2211" s="17"/>
      <c r="P2211" s="17"/>
      <c r="Q2211" s="17"/>
      <c r="R2211" s="17"/>
      <c r="S2211" s="17"/>
    </row>
    <row r="2212" spans="1:19" x14ac:dyDescent="0.25">
      <c r="A2212" s="17"/>
      <c r="B2212" s="17"/>
      <c r="C2212" s="17"/>
      <c r="D2212" s="17"/>
      <c r="E2212" s="17"/>
      <c r="F2212" s="17"/>
      <c r="G2212" s="17"/>
      <c r="H2212" s="17"/>
      <c r="I2212" s="17"/>
      <c r="J2212" s="17"/>
      <c r="K2212" s="17"/>
      <c r="L2212" s="17"/>
      <c r="M2212" s="17"/>
      <c r="N2212" s="17"/>
      <c r="O2212" s="17"/>
      <c r="P2212" s="17"/>
      <c r="Q2212" s="17"/>
      <c r="R2212" s="17"/>
      <c r="S2212" s="17"/>
    </row>
    <row r="2213" spans="1:19" x14ac:dyDescent="0.25">
      <c r="A2213" s="17"/>
      <c r="B2213" s="17"/>
      <c r="C2213" s="17"/>
      <c r="D2213" s="17"/>
      <c r="E2213" s="17"/>
      <c r="F2213" s="17"/>
      <c r="G2213" s="17"/>
      <c r="H2213" s="17"/>
      <c r="I2213" s="17"/>
      <c r="J2213" s="17"/>
      <c r="K2213" s="17"/>
      <c r="L2213" s="17"/>
      <c r="M2213" s="17"/>
      <c r="N2213" s="17"/>
      <c r="O2213" s="17"/>
      <c r="P2213" s="17"/>
      <c r="Q2213" s="17"/>
      <c r="R2213" s="17"/>
      <c r="S2213" s="17"/>
    </row>
    <row r="2214" spans="1:19" x14ac:dyDescent="0.25">
      <c r="A2214" s="17"/>
      <c r="B2214" s="17"/>
      <c r="C2214" s="17"/>
      <c r="D2214" s="17"/>
      <c r="E2214" s="17"/>
      <c r="F2214" s="17"/>
      <c r="G2214" s="17"/>
      <c r="H2214" s="17"/>
      <c r="I2214" s="17"/>
      <c r="J2214" s="17"/>
      <c r="K2214" s="17"/>
      <c r="L2214" s="17"/>
      <c r="M2214" s="17"/>
      <c r="N2214" s="17"/>
      <c r="O2214" s="17"/>
      <c r="P2214" s="17"/>
      <c r="Q2214" s="17"/>
      <c r="R2214" s="17"/>
      <c r="S2214" s="17"/>
    </row>
    <row r="2215" spans="1:19" x14ac:dyDescent="0.25">
      <c r="A2215" s="17"/>
      <c r="B2215" s="17"/>
      <c r="C2215" s="17"/>
      <c r="D2215" s="17"/>
      <c r="E2215" s="17"/>
      <c r="F2215" s="17"/>
      <c r="G2215" s="17"/>
      <c r="H2215" s="17"/>
      <c r="I2215" s="17"/>
      <c r="J2215" s="17"/>
      <c r="K2215" s="17"/>
      <c r="L2215" s="17"/>
      <c r="M2215" s="17"/>
      <c r="N2215" s="17"/>
      <c r="O2215" s="17"/>
      <c r="P2215" s="17"/>
      <c r="Q2215" s="17"/>
      <c r="R2215" s="17"/>
      <c r="S2215" s="17"/>
    </row>
    <row r="2216" spans="1:19" x14ac:dyDescent="0.25">
      <c r="A2216" s="17"/>
      <c r="B2216" s="17"/>
      <c r="C2216" s="17"/>
      <c r="D2216" s="17"/>
      <c r="E2216" s="17"/>
      <c r="F2216" s="17"/>
      <c r="G2216" s="17"/>
      <c r="H2216" s="17"/>
      <c r="I2216" s="17"/>
      <c r="J2216" s="17"/>
      <c r="K2216" s="17"/>
      <c r="L2216" s="17"/>
      <c r="M2216" s="17"/>
      <c r="N2216" s="17"/>
      <c r="O2216" s="17"/>
      <c r="P2216" s="17"/>
      <c r="Q2216" s="17"/>
      <c r="R2216" s="17"/>
      <c r="S2216" s="17"/>
    </row>
    <row r="2217" spans="1:19" x14ac:dyDescent="0.25">
      <c r="A2217" s="17"/>
      <c r="B2217" s="17"/>
      <c r="C2217" s="17"/>
      <c r="D2217" s="17"/>
      <c r="E2217" s="17"/>
      <c r="F2217" s="17"/>
      <c r="G2217" s="17"/>
      <c r="H2217" s="17"/>
      <c r="I2217" s="17"/>
      <c r="J2217" s="17"/>
      <c r="K2217" s="17"/>
      <c r="L2217" s="17"/>
      <c r="M2217" s="17"/>
      <c r="N2217" s="17"/>
      <c r="O2217" s="17"/>
      <c r="P2217" s="17"/>
      <c r="Q2217" s="17"/>
      <c r="R2217" s="17"/>
      <c r="S2217" s="17"/>
    </row>
    <row r="2218" spans="1:19" x14ac:dyDescent="0.25">
      <c r="A2218" s="17"/>
      <c r="B2218" s="17"/>
      <c r="C2218" s="17"/>
      <c r="D2218" s="17"/>
      <c r="E2218" s="17"/>
      <c r="F2218" s="17"/>
      <c r="G2218" s="17"/>
      <c r="H2218" s="17"/>
      <c r="I2218" s="17"/>
      <c r="J2218" s="17"/>
      <c r="K2218" s="17"/>
      <c r="L2218" s="17"/>
      <c r="M2218" s="17"/>
      <c r="N2218" s="17"/>
      <c r="O2218" s="17"/>
      <c r="P2218" s="17"/>
      <c r="Q2218" s="17"/>
      <c r="R2218" s="17"/>
      <c r="S2218" s="17"/>
    </row>
    <row r="2219" spans="1:19" x14ac:dyDescent="0.25">
      <c r="A2219" s="17"/>
      <c r="B2219" s="17"/>
      <c r="C2219" s="17"/>
      <c r="D2219" s="17"/>
      <c r="E2219" s="17"/>
      <c r="F2219" s="17"/>
      <c r="G2219" s="17"/>
      <c r="H2219" s="17"/>
      <c r="I2219" s="17"/>
      <c r="J2219" s="17"/>
      <c r="K2219" s="17"/>
      <c r="L2219" s="17"/>
      <c r="M2219" s="17"/>
      <c r="N2219" s="17"/>
      <c r="O2219" s="17"/>
      <c r="P2219" s="17"/>
      <c r="Q2219" s="17"/>
      <c r="R2219" s="17"/>
      <c r="S2219" s="17"/>
    </row>
    <row r="2220" spans="1:19" x14ac:dyDescent="0.25">
      <c r="A2220" s="17"/>
      <c r="B2220" s="17"/>
      <c r="C2220" s="17"/>
      <c r="D2220" s="17"/>
      <c r="E2220" s="17"/>
      <c r="F2220" s="17"/>
      <c r="G2220" s="17"/>
      <c r="H2220" s="17"/>
      <c r="I2220" s="17"/>
      <c r="J2220" s="17"/>
      <c r="K2220" s="17"/>
      <c r="L2220" s="17"/>
      <c r="M2220" s="17"/>
      <c r="N2220" s="17"/>
      <c r="O2220" s="17"/>
      <c r="P2220" s="17"/>
      <c r="Q2220" s="17"/>
      <c r="R2220" s="17"/>
      <c r="S2220" s="17"/>
    </row>
    <row r="2221" spans="1:19" x14ac:dyDescent="0.25">
      <c r="A2221" s="17"/>
      <c r="B2221" s="17"/>
      <c r="C2221" s="17"/>
      <c r="D2221" s="17"/>
      <c r="E2221" s="17"/>
      <c r="F2221" s="17"/>
      <c r="G2221" s="17"/>
      <c r="H2221" s="17"/>
      <c r="I2221" s="17"/>
      <c r="J2221" s="17"/>
      <c r="K2221" s="17"/>
      <c r="L2221" s="17"/>
      <c r="M2221" s="17"/>
      <c r="N2221" s="17"/>
      <c r="O2221" s="17"/>
      <c r="P2221" s="17"/>
      <c r="Q2221" s="17"/>
      <c r="R2221" s="17"/>
      <c r="S2221" s="17"/>
    </row>
    <row r="2222" spans="1:19" x14ac:dyDescent="0.25">
      <c r="A2222" s="17"/>
      <c r="B2222" s="17"/>
      <c r="C2222" s="17"/>
      <c r="D2222" s="17"/>
      <c r="E2222" s="17"/>
      <c r="F2222" s="17"/>
      <c r="G2222" s="17"/>
      <c r="H2222" s="17"/>
      <c r="I2222" s="17"/>
      <c r="J2222" s="17"/>
      <c r="K2222" s="17"/>
      <c r="L2222" s="17"/>
      <c r="M2222" s="17"/>
      <c r="N2222" s="17"/>
      <c r="O2222" s="17"/>
      <c r="P2222" s="17"/>
      <c r="Q2222" s="17"/>
      <c r="R2222" s="17"/>
      <c r="S2222" s="17"/>
    </row>
    <row r="2223" spans="1:19" x14ac:dyDescent="0.25">
      <c r="A2223" s="17"/>
      <c r="B2223" s="17"/>
      <c r="C2223" s="17"/>
      <c r="D2223" s="17"/>
      <c r="E2223" s="17"/>
      <c r="F2223" s="17"/>
      <c r="G2223" s="17"/>
      <c r="H2223" s="17"/>
      <c r="I2223" s="17"/>
      <c r="J2223" s="17"/>
      <c r="K2223" s="17"/>
      <c r="L2223" s="17"/>
      <c r="M2223" s="17"/>
      <c r="N2223" s="17"/>
      <c r="O2223" s="17"/>
      <c r="P2223" s="17"/>
      <c r="Q2223" s="17"/>
      <c r="R2223" s="17"/>
      <c r="S2223" s="17"/>
    </row>
    <row r="2224" spans="1:19" x14ac:dyDescent="0.25">
      <c r="A2224" s="17"/>
      <c r="B2224" s="17"/>
      <c r="C2224" s="17"/>
      <c r="D2224" s="17"/>
      <c r="E2224" s="17"/>
      <c r="F2224" s="17"/>
      <c r="G2224" s="17"/>
      <c r="H2224" s="17"/>
      <c r="I2224" s="17"/>
      <c r="J2224" s="17"/>
      <c r="K2224" s="17"/>
      <c r="L2224" s="17"/>
      <c r="M2224" s="17"/>
      <c r="N2224" s="17"/>
      <c r="O2224" s="17"/>
      <c r="P2224" s="17"/>
      <c r="Q2224" s="17"/>
      <c r="R2224" s="17"/>
      <c r="S2224" s="17"/>
    </row>
    <row r="2225" spans="1:19" x14ac:dyDescent="0.25">
      <c r="A2225" s="17"/>
      <c r="B2225" s="17"/>
      <c r="C2225" s="17"/>
      <c r="D2225" s="17"/>
      <c r="E2225" s="17"/>
      <c r="F2225" s="17"/>
      <c r="G2225" s="17"/>
      <c r="H2225" s="17"/>
      <c r="I2225" s="17"/>
      <c r="J2225" s="17"/>
      <c r="K2225" s="17"/>
      <c r="L2225" s="17"/>
      <c r="M2225" s="17"/>
      <c r="N2225" s="17"/>
      <c r="O2225" s="17"/>
      <c r="P2225" s="17"/>
      <c r="Q2225" s="17"/>
      <c r="R2225" s="17"/>
      <c r="S2225" s="17"/>
    </row>
    <row r="2226" spans="1:19" x14ac:dyDescent="0.25">
      <c r="A2226" s="17"/>
      <c r="B2226" s="17"/>
      <c r="C2226" s="17"/>
      <c r="D2226" s="17"/>
      <c r="E2226" s="17"/>
      <c r="F2226" s="17"/>
      <c r="G2226" s="17"/>
      <c r="H2226" s="17"/>
      <c r="I2226" s="17"/>
      <c r="J2226" s="17"/>
      <c r="K2226" s="17"/>
      <c r="L2226" s="17"/>
      <c r="M2226" s="17"/>
      <c r="N2226" s="17"/>
      <c r="O2226" s="17"/>
      <c r="P2226" s="17"/>
      <c r="Q2226" s="17"/>
      <c r="R2226" s="17"/>
      <c r="S2226" s="17"/>
    </row>
    <row r="2227" spans="1:19" x14ac:dyDescent="0.25">
      <c r="A2227" s="17"/>
      <c r="B2227" s="17"/>
      <c r="C2227" s="17"/>
      <c r="D2227" s="17"/>
      <c r="E2227" s="17"/>
      <c r="F2227" s="17"/>
      <c r="G2227" s="17"/>
      <c r="H2227" s="17"/>
      <c r="I2227" s="17"/>
      <c r="J2227" s="17"/>
      <c r="K2227" s="17"/>
      <c r="L2227" s="17"/>
      <c r="M2227" s="17"/>
      <c r="N2227" s="17"/>
      <c r="O2227" s="17"/>
      <c r="P2227" s="17"/>
      <c r="Q2227" s="17"/>
      <c r="R2227" s="17"/>
      <c r="S2227" s="17"/>
    </row>
    <row r="2228" spans="1:19" x14ac:dyDescent="0.25">
      <c r="A2228" s="17"/>
      <c r="B2228" s="17"/>
      <c r="C2228" s="17"/>
      <c r="D2228" s="17"/>
      <c r="E2228" s="17"/>
      <c r="F2228" s="17"/>
      <c r="G2228" s="17"/>
      <c r="H2228" s="17"/>
      <c r="I2228" s="17"/>
      <c r="J2228" s="17"/>
      <c r="K2228" s="17"/>
      <c r="L2228" s="17"/>
      <c r="M2228" s="17"/>
      <c r="N2228" s="17"/>
      <c r="O2228" s="17"/>
      <c r="P2228" s="17"/>
      <c r="Q2228" s="17"/>
      <c r="R2228" s="17"/>
      <c r="S2228" s="17"/>
    </row>
    <row r="2229" spans="1:19" x14ac:dyDescent="0.25">
      <c r="A2229" s="17"/>
      <c r="B2229" s="17"/>
      <c r="C2229" s="17"/>
      <c r="D2229" s="17"/>
      <c r="E2229" s="17"/>
      <c r="F2229" s="17"/>
      <c r="G2229" s="17"/>
      <c r="H2229" s="17"/>
      <c r="I2229" s="17"/>
      <c r="J2229" s="17"/>
      <c r="K2229" s="17"/>
      <c r="L2229" s="17"/>
      <c r="M2229" s="17"/>
      <c r="N2229" s="17"/>
      <c r="O2229" s="17"/>
      <c r="P2229" s="17"/>
      <c r="Q2229" s="17"/>
      <c r="R2229" s="17"/>
      <c r="S2229" s="17"/>
    </row>
    <row r="2230" spans="1:19" x14ac:dyDescent="0.25">
      <c r="A2230" s="17"/>
      <c r="B2230" s="17"/>
      <c r="C2230" s="17"/>
      <c r="D2230" s="17"/>
      <c r="E2230" s="17"/>
      <c r="F2230" s="17"/>
      <c r="G2230" s="17"/>
      <c r="H2230" s="17"/>
      <c r="I2230" s="17"/>
      <c r="J2230" s="17"/>
      <c r="K2230" s="17"/>
      <c r="L2230" s="17"/>
      <c r="M2230" s="17"/>
      <c r="N2230" s="17"/>
      <c r="O2230" s="17"/>
      <c r="P2230" s="17"/>
      <c r="Q2230" s="17"/>
      <c r="R2230" s="17"/>
      <c r="S2230" s="17"/>
    </row>
    <row r="2231" spans="1:19" x14ac:dyDescent="0.25">
      <c r="A2231" s="17"/>
      <c r="B2231" s="17"/>
      <c r="C2231" s="17"/>
      <c r="D2231" s="17"/>
      <c r="E2231" s="17"/>
      <c r="F2231" s="17"/>
      <c r="G2231" s="17"/>
      <c r="H2231" s="17"/>
      <c r="I2231" s="17"/>
      <c r="J2231" s="17"/>
      <c r="K2231" s="17"/>
      <c r="L2231" s="17"/>
      <c r="M2231" s="17"/>
      <c r="N2231" s="17"/>
      <c r="O2231" s="17"/>
      <c r="P2231" s="17"/>
      <c r="Q2231" s="17"/>
      <c r="R2231" s="17"/>
      <c r="S2231" s="17"/>
    </row>
    <row r="2232" spans="1:19" x14ac:dyDescent="0.25">
      <c r="A2232" s="17"/>
      <c r="B2232" s="17"/>
      <c r="C2232" s="17"/>
      <c r="D2232" s="17"/>
      <c r="E2232" s="17"/>
      <c r="F2232" s="17"/>
      <c r="G2232" s="17"/>
      <c r="H2232" s="17"/>
      <c r="I2232" s="17"/>
      <c r="J2232" s="17"/>
      <c r="K2232" s="17"/>
      <c r="L2232" s="17"/>
      <c r="M2232" s="17"/>
      <c r="N2232" s="17"/>
      <c r="O2232" s="17"/>
      <c r="P2232" s="17"/>
      <c r="Q2232" s="17"/>
      <c r="R2232" s="17"/>
      <c r="S2232" s="17"/>
    </row>
    <row r="2233" spans="1:19" x14ac:dyDescent="0.25">
      <c r="A2233" s="17"/>
      <c r="B2233" s="17"/>
      <c r="C2233" s="17"/>
      <c r="D2233" s="17"/>
      <c r="E2233" s="17"/>
      <c r="F2233" s="17"/>
      <c r="G2233" s="17"/>
      <c r="H2233" s="17"/>
      <c r="I2233" s="17"/>
      <c r="J2233" s="17"/>
      <c r="K2233" s="17"/>
      <c r="L2233" s="17"/>
      <c r="M2233" s="17"/>
      <c r="N2233" s="17"/>
      <c r="O2233" s="17"/>
      <c r="P2233" s="17"/>
      <c r="Q2233" s="17"/>
      <c r="R2233" s="17"/>
      <c r="S2233" s="17"/>
    </row>
    <row r="2234" spans="1:19" x14ac:dyDescent="0.25">
      <c r="A2234" s="17"/>
      <c r="B2234" s="17"/>
      <c r="C2234" s="17"/>
      <c r="D2234" s="17"/>
      <c r="E2234" s="17"/>
      <c r="F2234" s="17"/>
      <c r="G2234" s="17"/>
      <c r="H2234" s="17"/>
      <c r="I2234" s="17"/>
      <c r="J2234" s="17"/>
      <c r="K2234" s="17"/>
      <c r="L2234" s="17"/>
      <c r="M2234" s="17"/>
      <c r="N2234" s="17"/>
      <c r="O2234" s="17"/>
      <c r="P2234" s="17"/>
      <c r="Q2234" s="17"/>
      <c r="R2234" s="17"/>
      <c r="S2234" s="17"/>
    </row>
    <row r="2235" spans="1:19" x14ac:dyDescent="0.25">
      <c r="A2235" s="17"/>
      <c r="B2235" s="17"/>
      <c r="C2235" s="17"/>
      <c r="D2235" s="17"/>
      <c r="E2235" s="17"/>
      <c r="F2235" s="17"/>
      <c r="G2235" s="17"/>
      <c r="H2235" s="17"/>
      <c r="I2235" s="17"/>
      <c r="J2235" s="17"/>
      <c r="K2235" s="17"/>
      <c r="L2235" s="17"/>
      <c r="M2235" s="17"/>
      <c r="N2235" s="17"/>
      <c r="O2235" s="17"/>
      <c r="P2235" s="17"/>
      <c r="Q2235" s="17"/>
      <c r="R2235" s="17"/>
      <c r="S2235" s="17"/>
    </row>
    <row r="2236" spans="1:19" x14ac:dyDescent="0.25">
      <c r="A2236" s="17"/>
      <c r="B2236" s="17"/>
      <c r="C2236" s="17"/>
      <c r="D2236" s="17"/>
      <c r="E2236" s="17"/>
      <c r="F2236" s="17"/>
      <c r="G2236" s="17"/>
      <c r="H2236" s="17"/>
      <c r="I2236" s="17"/>
      <c r="J2236" s="17"/>
      <c r="K2236" s="17"/>
      <c r="L2236" s="17"/>
      <c r="M2236" s="17"/>
      <c r="N2236" s="17"/>
      <c r="O2236" s="17"/>
      <c r="P2236" s="17"/>
      <c r="Q2236" s="17"/>
      <c r="R2236" s="17"/>
      <c r="S2236" s="17"/>
    </row>
    <row r="2237" spans="1:19" x14ac:dyDescent="0.25">
      <c r="A2237" s="17"/>
      <c r="B2237" s="17"/>
      <c r="C2237" s="17"/>
      <c r="D2237" s="17"/>
      <c r="E2237" s="17"/>
      <c r="F2237" s="17"/>
      <c r="G2237" s="17"/>
      <c r="H2237" s="17"/>
      <c r="I2237" s="17"/>
      <c r="J2237" s="17"/>
      <c r="K2237" s="17"/>
      <c r="L2237" s="17"/>
      <c r="M2237" s="17"/>
      <c r="N2237" s="17"/>
      <c r="O2237" s="17"/>
      <c r="P2237" s="17"/>
      <c r="Q2237" s="17"/>
      <c r="R2237" s="17"/>
      <c r="S2237" s="17"/>
    </row>
    <row r="2238" spans="1:19" x14ac:dyDescent="0.25">
      <c r="A2238" s="17"/>
      <c r="B2238" s="17"/>
      <c r="C2238" s="17"/>
      <c r="D2238" s="17"/>
      <c r="E2238" s="17"/>
      <c r="F2238" s="17"/>
      <c r="G2238" s="17"/>
      <c r="H2238" s="17"/>
      <c r="I2238" s="17"/>
      <c r="J2238" s="17"/>
      <c r="K2238" s="17"/>
      <c r="L2238" s="17"/>
      <c r="M2238" s="17"/>
      <c r="N2238" s="17"/>
      <c r="O2238" s="17"/>
      <c r="P2238" s="17"/>
      <c r="Q2238" s="17"/>
      <c r="R2238" s="17"/>
      <c r="S2238" s="17"/>
    </row>
    <row r="2239" spans="1:19" x14ac:dyDescent="0.25">
      <c r="A2239" s="17"/>
      <c r="B2239" s="17"/>
      <c r="C2239" s="17"/>
      <c r="D2239" s="17"/>
      <c r="E2239" s="17"/>
      <c r="F2239" s="17"/>
      <c r="G2239" s="17"/>
      <c r="H2239" s="17"/>
      <c r="I2239" s="17"/>
      <c r="J2239" s="17"/>
      <c r="K2239" s="17"/>
      <c r="L2239" s="17"/>
      <c r="M2239" s="17"/>
      <c r="N2239" s="17"/>
      <c r="O2239" s="17"/>
      <c r="P2239" s="17"/>
      <c r="Q2239" s="17"/>
      <c r="R2239" s="17"/>
      <c r="S2239" s="17"/>
    </row>
    <row r="2240" spans="1:19" x14ac:dyDescent="0.25">
      <c r="A2240" s="17"/>
      <c r="B2240" s="17"/>
      <c r="C2240" s="17"/>
      <c r="D2240" s="17"/>
      <c r="E2240" s="17"/>
      <c r="F2240" s="17"/>
      <c r="G2240" s="17"/>
      <c r="H2240" s="17"/>
      <c r="I2240" s="17"/>
      <c r="J2240" s="17"/>
      <c r="K2240" s="17"/>
      <c r="L2240" s="17"/>
      <c r="M2240" s="17"/>
      <c r="N2240" s="17"/>
      <c r="O2240" s="17"/>
      <c r="P2240" s="17"/>
      <c r="Q2240" s="17"/>
      <c r="R2240" s="17"/>
      <c r="S2240" s="17"/>
    </row>
    <row r="2241" spans="1:19" x14ac:dyDescent="0.25">
      <c r="A2241" s="17"/>
      <c r="B2241" s="17"/>
      <c r="C2241" s="17"/>
      <c r="D2241" s="17"/>
      <c r="E2241" s="17"/>
      <c r="F2241" s="17"/>
      <c r="G2241" s="17"/>
      <c r="H2241" s="17"/>
      <c r="I2241" s="17"/>
      <c r="J2241" s="17"/>
      <c r="K2241" s="17"/>
      <c r="L2241" s="17"/>
      <c r="M2241" s="17"/>
      <c r="N2241" s="17"/>
      <c r="O2241" s="17"/>
      <c r="P2241" s="17"/>
      <c r="Q2241" s="17"/>
      <c r="R2241" s="17"/>
      <c r="S2241" s="17"/>
    </row>
    <row r="2242" spans="1:19" x14ac:dyDescent="0.25">
      <c r="A2242" s="17"/>
      <c r="B2242" s="17"/>
      <c r="C2242" s="17"/>
      <c r="D2242" s="17"/>
      <c r="E2242" s="17"/>
      <c r="F2242" s="17"/>
      <c r="G2242" s="17"/>
      <c r="H2242" s="17"/>
      <c r="I2242" s="17"/>
      <c r="J2242" s="17"/>
      <c r="K2242" s="17"/>
      <c r="L2242" s="17"/>
      <c r="M2242" s="17"/>
      <c r="N2242" s="17"/>
      <c r="O2242" s="17"/>
      <c r="P2242" s="17"/>
      <c r="Q2242" s="17"/>
      <c r="R2242" s="17"/>
      <c r="S2242" s="17"/>
    </row>
    <row r="2243" spans="1:19" x14ac:dyDescent="0.25">
      <c r="A2243" s="17"/>
      <c r="B2243" s="17"/>
      <c r="C2243" s="17"/>
      <c r="D2243" s="17"/>
      <c r="E2243" s="17"/>
      <c r="F2243" s="17"/>
      <c r="G2243" s="17"/>
      <c r="H2243" s="17"/>
      <c r="I2243" s="17"/>
      <c r="J2243" s="17"/>
      <c r="K2243" s="17"/>
      <c r="L2243" s="17"/>
      <c r="M2243" s="17"/>
      <c r="N2243" s="17"/>
      <c r="O2243" s="17"/>
      <c r="P2243" s="17"/>
      <c r="Q2243" s="17"/>
      <c r="R2243" s="17"/>
      <c r="S2243" s="17"/>
    </row>
    <row r="2244" spans="1:19" x14ac:dyDescent="0.25">
      <c r="A2244" s="17"/>
      <c r="B2244" s="17"/>
      <c r="C2244" s="17"/>
      <c r="D2244" s="17"/>
      <c r="E2244" s="17"/>
      <c r="F2244" s="17"/>
      <c r="G2244" s="17"/>
      <c r="H2244" s="17"/>
      <c r="I2244" s="17"/>
      <c r="J2244" s="17"/>
      <c r="K2244" s="17"/>
      <c r="L2244" s="17"/>
      <c r="M2244" s="17"/>
      <c r="N2244" s="17"/>
      <c r="O2244" s="17"/>
      <c r="P2244" s="17"/>
      <c r="Q2244" s="17"/>
      <c r="R2244" s="17"/>
      <c r="S2244" s="17"/>
    </row>
    <row r="2245" spans="1:19" x14ac:dyDescent="0.25">
      <c r="A2245" s="17"/>
      <c r="B2245" s="17"/>
      <c r="C2245" s="17"/>
      <c r="D2245" s="17"/>
      <c r="E2245" s="17"/>
      <c r="F2245" s="17"/>
      <c r="G2245" s="17"/>
      <c r="H2245" s="17"/>
      <c r="I2245" s="17"/>
      <c r="J2245" s="17"/>
      <c r="K2245" s="17"/>
      <c r="L2245" s="17"/>
      <c r="M2245" s="17"/>
      <c r="N2245" s="17"/>
      <c r="O2245" s="17"/>
      <c r="P2245" s="17"/>
      <c r="Q2245" s="17"/>
      <c r="R2245" s="17"/>
      <c r="S2245" s="17"/>
    </row>
    <row r="2246" spans="1:19" x14ac:dyDescent="0.25">
      <c r="A2246" s="17"/>
      <c r="B2246" s="17"/>
      <c r="C2246" s="17"/>
      <c r="D2246" s="17"/>
      <c r="E2246" s="17"/>
      <c r="F2246" s="17"/>
      <c r="G2246" s="17"/>
      <c r="H2246" s="17"/>
      <c r="I2246" s="17"/>
      <c r="J2246" s="17"/>
      <c r="K2246" s="17"/>
      <c r="L2246" s="17"/>
      <c r="M2246" s="17"/>
      <c r="N2246" s="17"/>
      <c r="O2246" s="17"/>
      <c r="P2246" s="17"/>
      <c r="Q2246" s="17"/>
      <c r="R2246" s="17"/>
      <c r="S2246" s="17"/>
    </row>
    <row r="2247" spans="1:19" x14ac:dyDescent="0.25">
      <c r="A2247" s="17"/>
      <c r="B2247" s="17"/>
      <c r="C2247" s="17"/>
      <c r="D2247" s="17"/>
      <c r="E2247" s="17"/>
      <c r="F2247" s="17"/>
      <c r="G2247" s="17"/>
      <c r="H2247" s="17"/>
      <c r="I2247" s="17"/>
      <c r="J2247" s="17"/>
      <c r="K2247" s="17"/>
      <c r="L2247" s="17"/>
      <c r="M2247" s="17"/>
      <c r="N2247" s="17"/>
      <c r="O2247" s="17"/>
      <c r="P2247" s="17"/>
      <c r="Q2247" s="17"/>
      <c r="R2247" s="17"/>
      <c r="S2247" s="17"/>
    </row>
    <row r="2248" spans="1:19" x14ac:dyDescent="0.25">
      <c r="A2248" s="17"/>
      <c r="B2248" s="17"/>
      <c r="C2248" s="17"/>
      <c r="D2248" s="17"/>
      <c r="E2248" s="17"/>
      <c r="F2248" s="17"/>
      <c r="G2248" s="17"/>
      <c r="H2248" s="17"/>
      <c r="I2248" s="17"/>
      <c r="J2248" s="17"/>
      <c r="K2248" s="17"/>
      <c r="L2248" s="17"/>
      <c r="M2248" s="17"/>
      <c r="N2248" s="17"/>
      <c r="O2248" s="17"/>
      <c r="P2248" s="17"/>
      <c r="Q2248" s="17"/>
      <c r="R2248" s="17"/>
      <c r="S2248" s="17"/>
    </row>
    <row r="2249" spans="1:19" x14ac:dyDescent="0.25">
      <c r="A2249" s="17"/>
      <c r="B2249" s="17"/>
      <c r="C2249" s="17"/>
      <c r="D2249" s="17"/>
      <c r="E2249" s="17"/>
      <c r="F2249" s="17"/>
      <c r="G2249" s="17"/>
      <c r="H2249" s="17"/>
      <c r="I2249" s="17"/>
      <c r="J2249" s="17"/>
      <c r="K2249" s="17"/>
      <c r="L2249" s="17"/>
      <c r="M2249" s="17"/>
      <c r="N2249" s="17"/>
      <c r="O2249" s="17"/>
      <c r="P2249" s="17"/>
      <c r="Q2249" s="17"/>
      <c r="R2249" s="17"/>
      <c r="S2249" s="17"/>
    </row>
    <row r="2250" spans="1:19" x14ac:dyDescent="0.25">
      <c r="A2250" s="17"/>
      <c r="B2250" s="17"/>
      <c r="C2250" s="17"/>
      <c r="D2250" s="17"/>
      <c r="E2250" s="17"/>
      <c r="F2250" s="17"/>
      <c r="G2250" s="17"/>
      <c r="H2250" s="17"/>
      <c r="I2250" s="17"/>
      <c r="J2250" s="17"/>
      <c r="K2250" s="17"/>
      <c r="L2250" s="17"/>
      <c r="M2250" s="17"/>
      <c r="N2250" s="17"/>
      <c r="O2250" s="17"/>
      <c r="P2250" s="17"/>
      <c r="Q2250" s="17"/>
      <c r="R2250" s="17"/>
      <c r="S2250" s="17"/>
    </row>
    <row r="2251" spans="1:19" x14ac:dyDescent="0.25">
      <c r="A2251" s="17"/>
      <c r="B2251" s="17"/>
      <c r="C2251" s="17"/>
      <c r="D2251" s="17"/>
      <c r="E2251" s="17"/>
      <c r="F2251" s="17"/>
      <c r="G2251" s="17"/>
      <c r="H2251" s="17"/>
      <c r="I2251" s="17"/>
      <c r="J2251" s="17"/>
      <c r="K2251" s="17"/>
      <c r="L2251" s="17"/>
      <c r="M2251" s="17"/>
      <c r="N2251" s="17"/>
      <c r="O2251" s="17"/>
      <c r="P2251" s="17"/>
      <c r="Q2251" s="17"/>
      <c r="R2251" s="17"/>
      <c r="S2251" s="17"/>
    </row>
    <row r="2252" spans="1:19" x14ac:dyDescent="0.25">
      <c r="A2252" s="17"/>
      <c r="B2252" s="17"/>
      <c r="C2252" s="17"/>
      <c r="D2252" s="17"/>
      <c r="E2252" s="17"/>
      <c r="F2252" s="17"/>
      <c r="G2252" s="17"/>
      <c r="H2252" s="17"/>
      <c r="I2252" s="17"/>
      <c r="J2252" s="17"/>
      <c r="K2252" s="17"/>
      <c r="L2252" s="17"/>
      <c r="M2252" s="17"/>
      <c r="N2252" s="17"/>
      <c r="O2252" s="17"/>
      <c r="P2252" s="17"/>
      <c r="Q2252" s="17"/>
      <c r="R2252" s="17"/>
      <c r="S2252" s="17"/>
    </row>
    <row r="2253" spans="1:19" x14ac:dyDescent="0.25">
      <c r="A2253" s="17"/>
      <c r="B2253" s="17"/>
      <c r="C2253" s="17"/>
      <c r="D2253" s="17"/>
      <c r="E2253" s="17"/>
      <c r="F2253" s="17"/>
      <c r="G2253" s="17"/>
      <c r="H2253" s="17"/>
      <c r="I2253" s="17"/>
      <c r="J2253" s="17"/>
      <c r="K2253" s="17"/>
      <c r="L2253" s="17"/>
      <c r="M2253" s="17"/>
      <c r="N2253" s="17"/>
      <c r="O2253" s="17"/>
      <c r="P2253" s="17"/>
      <c r="Q2253" s="17"/>
      <c r="R2253" s="17"/>
      <c r="S2253" s="17"/>
    </row>
    <row r="2254" spans="1:19" x14ac:dyDescent="0.25">
      <c r="A2254" s="17"/>
      <c r="B2254" s="17"/>
      <c r="C2254" s="17"/>
      <c r="D2254" s="17"/>
      <c r="E2254" s="17"/>
      <c r="F2254" s="17"/>
      <c r="G2254" s="17"/>
      <c r="H2254" s="17"/>
      <c r="I2254" s="17"/>
      <c r="J2254" s="17"/>
      <c r="K2254" s="17"/>
      <c r="L2254" s="17"/>
      <c r="M2254" s="17"/>
      <c r="N2254" s="17"/>
      <c r="O2254" s="17"/>
      <c r="P2254" s="17"/>
      <c r="Q2254" s="17"/>
      <c r="R2254" s="17"/>
      <c r="S2254" s="17"/>
    </row>
    <row r="2255" spans="1:19" x14ac:dyDescent="0.25">
      <c r="A2255" s="17"/>
      <c r="B2255" s="17"/>
      <c r="C2255" s="17"/>
      <c r="D2255" s="17"/>
      <c r="E2255" s="17"/>
      <c r="F2255" s="17"/>
      <c r="G2255" s="17"/>
      <c r="H2255" s="17"/>
      <c r="I2255" s="17"/>
      <c r="J2255" s="17"/>
      <c r="K2255" s="17"/>
      <c r="L2255" s="17"/>
      <c r="M2255" s="17"/>
      <c r="N2255" s="17"/>
      <c r="O2255" s="17"/>
      <c r="P2255" s="17"/>
      <c r="Q2255" s="17"/>
      <c r="R2255" s="17"/>
      <c r="S2255" s="17"/>
    </row>
    <row r="2256" spans="1:19" x14ac:dyDescent="0.25">
      <c r="A2256" s="17"/>
      <c r="B2256" s="17"/>
      <c r="C2256" s="17"/>
      <c r="D2256" s="17"/>
      <c r="E2256" s="17"/>
      <c r="F2256" s="17"/>
      <c r="G2256" s="17"/>
      <c r="H2256" s="17"/>
      <c r="I2256" s="17"/>
      <c r="J2256" s="17"/>
      <c r="K2256" s="17"/>
      <c r="L2256" s="17"/>
      <c r="M2256" s="17"/>
      <c r="N2256" s="17"/>
      <c r="O2256" s="17"/>
      <c r="P2256" s="17"/>
      <c r="Q2256" s="17"/>
      <c r="R2256" s="17"/>
      <c r="S2256" s="17"/>
    </row>
    <row r="2257" spans="1:19" x14ac:dyDescent="0.25">
      <c r="A2257" s="17"/>
      <c r="B2257" s="17"/>
      <c r="C2257" s="17"/>
      <c r="D2257" s="17"/>
      <c r="E2257" s="17"/>
      <c r="F2257" s="17"/>
      <c r="G2257" s="17"/>
      <c r="H2257" s="17"/>
      <c r="I2257" s="17"/>
      <c r="J2257" s="17"/>
      <c r="K2257" s="17"/>
      <c r="L2257" s="17"/>
      <c r="M2257" s="17"/>
      <c r="N2257" s="17"/>
      <c r="O2257" s="17"/>
      <c r="P2257" s="17"/>
      <c r="Q2257" s="17"/>
      <c r="R2257" s="17"/>
      <c r="S2257" s="17"/>
    </row>
    <row r="2258" spans="1:19" x14ac:dyDescent="0.25">
      <c r="A2258" s="17"/>
      <c r="B2258" s="17"/>
      <c r="C2258" s="17"/>
      <c r="D2258" s="17"/>
      <c r="E2258" s="17"/>
      <c r="F2258" s="17"/>
      <c r="G2258" s="17"/>
      <c r="H2258" s="17"/>
      <c r="I2258" s="17"/>
      <c r="J2258" s="17"/>
      <c r="K2258" s="17"/>
      <c r="L2258" s="17"/>
      <c r="M2258" s="17"/>
      <c r="N2258" s="17"/>
      <c r="O2258" s="17"/>
      <c r="P2258" s="17"/>
      <c r="Q2258" s="17"/>
      <c r="R2258" s="17"/>
      <c r="S2258" s="17"/>
    </row>
    <row r="2259" spans="1:19" x14ac:dyDescent="0.25">
      <c r="A2259" s="17"/>
      <c r="B2259" s="17"/>
      <c r="C2259" s="17"/>
      <c r="D2259" s="17"/>
      <c r="E2259" s="17"/>
      <c r="F2259" s="17"/>
      <c r="G2259" s="17"/>
      <c r="H2259" s="17"/>
      <c r="I2259" s="17"/>
      <c r="J2259" s="17"/>
      <c r="K2259" s="17"/>
      <c r="L2259" s="17"/>
      <c r="M2259" s="17"/>
      <c r="N2259" s="17"/>
      <c r="O2259" s="17"/>
      <c r="P2259" s="17"/>
      <c r="Q2259" s="17"/>
      <c r="R2259" s="17"/>
      <c r="S2259" s="17"/>
    </row>
    <row r="2260" spans="1:19" x14ac:dyDescent="0.25">
      <c r="A2260" s="17"/>
      <c r="B2260" s="17"/>
      <c r="C2260" s="17"/>
      <c r="D2260" s="17"/>
      <c r="E2260" s="17"/>
      <c r="F2260" s="17"/>
      <c r="G2260" s="17"/>
      <c r="H2260" s="17"/>
      <c r="I2260" s="17"/>
      <c r="J2260" s="17"/>
      <c r="K2260" s="17"/>
      <c r="L2260" s="17"/>
      <c r="M2260" s="17"/>
      <c r="N2260" s="17"/>
      <c r="O2260" s="17"/>
      <c r="P2260" s="17"/>
      <c r="Q2260" s="17"/>
      <c r="R2260" s="17"/>
      <c r="S2260" s="17"/>
    </row>
    <row r="2261" spans="1:19" x14ac:dyDescent="0.25">
      <c r="A2261" s="17"/>
      <c r="B2261" s="17"/>
      <c r="C2261" s="17"/>
      <c r="D2261" s="17"/>
      <c r="E2261" s="17"/>
      <c r="F2261" s="17"/>
      <c r="G2261" s="17"/>
      <c r="H2261" s="17"/>
      <c r="I2261" s="17"/>
      <c r="J2261" s="17"/>
      <c r="K2261" s="17"/>
      <c r="L2261" s="17"/>
      <c r="M2261" s="17"/>
      <c r="N2261" s="17"/>
      <c r="O2261" s="17"/>
      <c r="P2261" s="17"/>
      <c r="Q2261" s="17"/>
      <c r="R2261" s="17"/>
      <c r="S2261" s="17"/>
    </row>
    <row r="2262" spans="1:19" x14ac:dyDescent="0.25">
      <c r="A2262" s="17"/>
      <c r="B2262" s="17"/>
      <c r="C2262" s="17"/>
      <c r="D2262" s="17"/>
      <c r="E2262" s="17"/>
      <c r="F2262" s="17"/>
      <c r="G2262" s="17"/>
      <c r="H2262" s="17"/>
      <c r="I2262" s="17"/>
      <c r="J2262" s="17"/>
      <c r="K2262" s="17"/>
      <c r="L2262" s="17"/>
      <c r="M2262" s="17"/>
      <c r="N2262" s="17"/>
      <c r="O2262" s="17"/>
      <c r="P2262" s="17"/>
      <c r="Q2262" s="17"/>
      <c r="R2262" s="17"/>
      <c r="S2262" s="17"/>
    </row>
    <row r="2263" spans="1:19" x14ac:dyDescent="0.25">
      <c r="A2263" s="17"/>
      <c r="B2263" s="17"/>
      <c r="C2263" s="17"/>
      <c r="D2263" s="17"/>
      <c r="E2263" s="17"/>
      <c r="F2263" s="17"/>
      <c r="G2263" s="17"/>
      <c r="H2263" s="17"/>
      <c r="I2263" s="17"/>
      <c r="J2263" s="17"/>
      <c r="K2263" s="17"/>
      <c r="L2263" s="17"/>
      <c r="M2263" s="17"/>
      <c r="N2263" s="17"/>
      <c r="O2263" s="17"/>
      <c r="P2263" s="17"/>
      <c r="Q2263" s="17"/>
      <c r="R2263" s="17"/>
      <c r="S2263" s="17"/>
    </row>
    <row r="2264" spans="1:19" x14ac:dyDescent="0.25">
      <c r="A2264" s="17"/>
      <c r="B2264" s="17"/>
      <c r="C2264" s="17"/>
      <c r="D2264" s="17"/>
      <c r="E2264" s="17"/>
      <c r="F2264" s="17"/>
      <c r="G2264" s="17"/>
      <c r="H2264" s="17"/>
      <c r="I2264" s="17"/>
      <c r="J2264" s="17"/>
      <c r="K2264" s="17"/>
      <c r="L2264" s="17"/>
      <c r="M2264" s="17"/>
      <c r="N2264" s="17"/>
      <c r="O2264" s="17"/>
      <c r="P2264" s="17"/>
      <c r="Q2264" s="17"/>
      <c r="R2264" s="17"/>
      <c r="S2264" s="17"/>
    </row>
    <row r="2265" spans="1:19" x14ac:dyDescent="0.25">
      <c r="A2265" s="17"/>
      <c r="B2265" s="17"/>
      <c r="C2265" s="17"/>
      <c r="D2265" s="17"/>
      <c r="E2265" s="17"/>
      <c r="F2265" s="17"/>
      <c r="G2265" s="17"/>
      <c r="H2265" s="17"/>
      <c r="I2265" s="17"/>
      <c r="J2265" s="17"/>
      <c r="K2265" s="17"/>
      <c r="L2265" s="17"/>
      <c r="M2265" s="17"/>
      <c r="N2265" s="17"/>
      <c r="O2265" s="17"/>
      <c r="P2265" s="17"/>
      <c r="Q2265" s="17"/>
      <c r="R2265" s="17"/>
      <c r="S2265" s="17"/>
    </row>
    <row r="2266" spans="1:19" x14ac:dyDescent="0.25">
      <c r="A2266" s="17"/>
      <c r="B2266" s="17"/>
      <c r="C2266" s="17"/>
      <c r="D2266" s="17"/>
      <c r="E2266" s="17"/>
      <c r="F2266" s="17"/>
      <c r="G2266" s="17"/>
      <c r="H2266" s="17"/>
      <c r="I2266" s="17"/>
      <c r="J2266" s="17"/>
      <c r="K2266" s="17"/>
      <c r="L2266" s="17"/>
      <c r="M2266" s="17"/>
      <c r="N2266" s="17"/>
      <c r="O2266" s="17"/>
      <c r="P2266" s="17"/>
      <c r="Q2266" s="17"/>
      <c r="R2266" s="17"/>
      <c r="S2266" s="17"/>
    </row>
    <row r="2267" spans="1:19" x14ac:dyDescent="0.25">
      <c r="A2267" s="17"/>
      <c r="B2267" s="17"/>
      <c r="C2267" s="17"/>
      <c r="D2267" s="17"/>
      <c r="E2267" s="17"/>
      <c r="F2267" s="17"/>
      <c r="G2267" s="17"/>
      <c r="H2267" s="17"/>
      <c r="I2267" s="17"/>
      <c r="J2267" s="17"/>
      <c r="K2267" s="17"/>
      <c r="L2267" s="17"/>
      <c r="M2267" s="17"/>
      <c r="N2267" s="17"/>
      <c r="O2267" s="17"/>
      <c r="P2267" s="17"/>
      <c r="Q2267" s="17"/>
      <c r="R2267" s="17"/>
      <c r="S2267" s="17"/>
    </row>
    <row r="2268" spans="1:19" x14ac:dyDescent="0.25">
      <c r="A2268" s="17"/>
      <c r="B2268" s="17"/>
      <c r="C2268" s="17"/>
      <c r="D2268" s="17"/>
      <c r="E2268" s="17"/>
      <c r="F2268" s="17"/>
      <c r="G2268" s="17"/>
      <c r="H2268" s="17"/>
      <c r="I2268" s="17"/>
      <c r="J2268" s="17"/>
      <c r="K2268" s="17"/>
      <c r="L2268" s="17"/>
      <c r="M2268" s="17"/>
      <c r="N2268" s="17"/>
      <c r="O2268" s="17"/>
      <c r="P2268" s="17"/>
      <c r="Q2268" s="17"/>
      <c r="R2268" s="17"/>
      <c r="S2268" s="17"/>
    </row>
    <row r="2269" spans="1:19" x14ac:dyDescent="0.25">
      <c r="A2269" s="17"/>
      <c r="B2269" s="17"/>
      <c r="C2269" s="17"/>
      <c r="D2269" s="17"/>
      <c r="E2269" s="17"/>
      <c r="F2269" s="17"/>
      <c r="G2269" s="17"/>
      <c r="H2269" s="17"/>
      <c r="I2269" s="17"/>
      <c r="J2269" s="17"/>
      <c r="K2269" s="17"/>
      <c r="L2269" s="17"/>
      <c r="M2269" s="17"/>
      <c r="N2269" s="17"/>
      <c r="O2269" s="17"/>
      <c r="P2269" s="17"/>
      <c r="Q2269" s="17"/>
      <c r="R2269" s="17"/>
      <c r="S2269" s="17"/>
    </row>
    <row r="2270" spans="1:19" x14ac:dyDescent="0.25">
      <c r="A2270" s="17"/>
      <c r="B2270" s="17"/>
      <c r="C2270" s="17"/>
      <c r="D2270" s="17"/>
      <c r="E2270" s="17"/>
      <c r="F2270" s="17"/>
      <c r="G2270" s="17"/>
      <c r="H2270" s="17"/>
      <c r="I2270" s="17"/>
      <c r="J2270" s="17"/>
      <c r="K2270" s="17"/>
      <c r="L2270" s="17"/>
      <c r="M2270" s="17"/>
      <c r="N2270" s="17"/>
      <c r="O2270" s="17"/>
      <c r="P2270" s="17"/>
      <c r="Q2270" s="17"/>
      <c r="R2270" s="17"/>
      <c r="S2270" s="17"/>
    </row>
    <row r="2271" spans="1:19" x14ac:dyDescent="0.25">
      <c r="A2271" s="17"/>
      <c r="B2271" s="17"/>
      <c r="C2271" s="17"/>
      <c r="D2271" s="17"/>
      <c r="E2271" s="17"/>
      <c r="F2271" s="17"/>
      <c r="G2271" s="17"/>
      <c r="H2271" s="17"/>
      <c r="I2271" s="17"/>
      <c r="J2271" s="17"/>
      <c r="K2271" s="17"/>
      <c r="L2271" s="17"/>
      <c r="M2271" s="17"/>
      <c r="N2271" s="17"/>
      <c r="O2271" s="17"/>
      <c r="P2271" s="17"/>
      <c r="Q2271" s="17"/>
      <c r="R2271" s="17"/>
      <c r="S2271" s="17"/>
    </row>
    <row r="2272" spans="1:19" x14ac:dyDescent="0.25">
      <c r="A2272" s="17"/>
      <c r="B2272" s="17"/>
      <c r="C2272" s="17"/>
      <c r="D2272" s="17"/>
      <c r="E2272" s="17"/>
      <c r="F2272" s="17"/>
      <c r="G2272" s="17"/>
      <c r="H2272" s="17"/>
      <c r="I2272" s="17"/>
      <c r="J2272" s="17"/>
      <c r="K2272" s="17"/>
      <c r="L2272" s="17"/>
      <c r="M2272" s="17"/>
      <c r="N2272" s="17"/>
      <c r="O2272" s="17"/>
      <c r="P2272" s="17"/>
      <c r="Q2272" s="17"/>
      <c r="R2272" s="17"/>
      <c r="S2272" s="17"/>
    </row>
    <row r="2273" spans="1:19" x14ac:dyDescent="0.25">
      <c r="A2273" s="17"/>
      <c r="B2273" s="17"/>
      <c r="C2273" s="17"/>
      <c r="D2273" s="17"/>
      <c r="E2273" s="17"/>
      <c r="F2273" s="17"/>
      <c r="G2273" s="17"/>
      <c r="H2273" s="17"/>
      <c r="I2273" s="17"/>
      <c r="J2273" s="17"/>
      <c r="K2273" s="17"/>
      <c r="L2273" s="17"/>
      <c r="M2273" s="17"/>
      <c r="N2273" s="17"/>
      <c r="O2273" s="17"/>
      <c r="P2273" s="17"/>
      <c r="Q2273" s="17"/>
      <c r="R2273" s="17"/>
      <c r="S2273" s="17"/>
    </row>
    <row r="2274" spans="1:19" x14ac:dyDescent="0.25">
      <c r="A2274" s="17"/>
      <c r="B2274" s="17"/>
      <c r="C2274" s="17"/>
      <c r="D2274" s="17"/>
      <c r="E2274" s="17"/>
      <c r="F2274" s="17"/>
      <c r="G2274" s="17"/>
      <c r="H2274" s="17"/>
      <c r="I2274" s="17"/>
      <c r="J2274" s="17"/>
      <c r="K2274" s="17"/>
      <c r="L2274" s="17"/>
      <c r="M2274" s="17"/>
      <c r="N2274" s="17"/>
      <c r="O2274" s="17"/>
      <c r="P2274" s="17"/>
      <c r="Q2274" s="17"/>
      <c r="R2274" s="17"/>
      <c r="S2274" s="17"/>
    </row>
    <row r="2275" spans="1:19" x14ac:dyDescent="0.25">
      <c r="A2275" s="17"/>
      <c r="B2275" s="17"/>
      <c r="C2275" s="17"/>
      <c r="D2275" s="17"/>
      <c r="E2275" s="17"/>
      <c r="F2275" s="17"/>
      <c r="G2275" s="17"/>
      <c r="H2275" s="17"/>
      <c r="I2275" s="17"/>
      <c r="J2275" s="17"/>
      <c r="K2275" s="17"/>
      <c r="L2275" s="17"/>
      <c r="M2275" s="17"/>
      <c r="N2275" s="17"/>
      <c r="O2275" s="17"/>
      <c r="P2275" s="17"/>
      <c r="Q2275" s="17"/>
      <c r="R2275" s="17"/>
      <c r="S2275" s="17"/>
    </row>
    <row r="2276" spans="1:19" x14ac:dyDescent="0.25">
      <c r="A2276" s="17"/>
      <c r="B2276" s="17"/>
      <c r="C2276" s="17"/>
      <c r="D2276" s="17"/>
      <c r="E2276" s="17"/>
      <c r="F2276" s="17"/>
      <c r="G2276" s="17"/>
      <c r="H2276" s="17"/>
      <c r="I2276" s="17"/>
      <c r="J2276" s="17"/>
      <c r="K2276" s="17"/>
      <c r="L2276" s="17"/>
      <c r="M2276" s="17"/>
      <c r="N2276" s="17"/>
      <c r="O2276" s="17"/>
      <c r="P2276" s="17"/>
      <c r="Q2276" s="17"/>
      <c r="R2276" s="17"/>
      <c r="S2276" s="17"/>
    </row>
    <row r="2277" spans="1:19" x14ac:dyDescent="0.25">
      <c r="A2277" s="17"/>
      <c r="B2277" s="17"/>
      <c r="C2277" s="17"/>
      <c r="D2277" s="17"/>
      <c r="E2277" s="17"/>
      <c r="F2277" s="17"/>
      <c r="G2277" s="17"/>
      <c r="H2277" s="17"/>
      <c r="I2277" s="17"/>
      <c r="J2277" s="17"/>
      <c r="K2277" s="17"/>
      <c r="L2277" s="17"/>
      <c r="M2277" s="17"/>
      <c r="N2277" s="17"/>
      <c r="O2277" s="17"/>
      <c r="P2277" s="17"/>
      <c r="Q2277" s="17"/>
      <c r="R2277" s="17"/>
      <c r="S2277" s="17"/>
    </row>
    <row r="2278" spans="1:19" x14ac:dyDescent="0.25">
      <c r="A2278" s="17"/>
      <c r="B2278" s="17"/>
      <c r="C2278" s="17"/>
      <c r="D2278" s="17"/>
      <c r="E2278" s="17"/>
      <c r="F2278" s="17"/>
      <c r="G2278" s="17"/>
      <c r="H2278" s="17"/>
      <c r="I2278" s="17"/>
      <c r="J2278" s="17"/>
      <c r="K2278" s="17"/>
      <c r="L2278" s="17"/>
      <c r="M2278" s="17"/>
      <c r="N2278" s="17"/>
      <c r="O2278" s="17"/>
      <c r="P2278" s="17"/>
      <c r="Q2278" s="17"/>
      <c r="R2278" s="17"/>
      <c r="S2278" s="17"/>
    </row>
    <row r="2279" spans="1:19" x14ac:dyDescent="0.25">
      <c r="A2279" s="17"/>
      <c r="B2279" s="17"/>
      <c r="C2279" s="17"/>
      <c r="D2279" s="17"/>
      <c r="E2279" s="17"/>
      <c r="F2279" s="17"/>
      <c r="G2279" s="17"/>
      <c r="H2279" s="17"/>
      <c r="I2279" s="17"/>
      <c r="J2279" s="17"/>
      <c r="K2279" s="17"/>
      <c r="L2279" s="17"/>
      <c r="M2279" s="17"/>
      <c r="N2279" s="17"/>
      <c r="O2279" s="17"/>
      <c r="P2279" s="17"/>
      <c r="Q2279" s="17"/>
      <c r="R2279" s="17"/>
      <c r="S2279" s="17"/>
    </row>
    <row r="2280" spans="1:19" x14ac:dyDescent="0.25">
      <c r="A2280" s="17"/>
      <c r="B2280" s="17"/>
      <c r="C2280" s="17"/>
      <c r="D2280" s="17"/>
      <c r="E2280" s="17"/>
      <c r="F2280" s="17"/>
      <c r="G2280" s="17"/>
      <c r="H2280" s="17"/>
      <c r="I2280" s="17"/>
      <c r="J2280" s="17"/>
      <c r="K2280" s="17"/>
      <c r="L2280" s="17"/>
      <c r="M2280" s="17"/>
      <c r="N2280" s="17"/>
      <c r="O2280" s="17"/>
      <c r="P2280" s="17"/>
      <c r="Q2280" s="17"/>
      <c r="R2280" s="17"/>
      <c r="S2280" s="17"/>
    </row>
    <row r="2281" spans="1:19" x14ac:dyDescent="0.25">
      <c r="A2281" s="17"/>
      <c r="B2281" s="17"/>
      <c r="C2281" s="17"/>
      <c r="D2281" s="17"/>
      <c r="E2281" s="17"/>
      <c r="F2281" s="17"/>
      <c r="G2281" s="17"/>
      <c r="H2281" s="17"/>
      <c r="I2281" s="17"/>
      <c r="J2281" s="17"/>
      <c r="K2281" s="17"/>
      <c r="L2281" s="17"/>
      <c r="M2281" s="17"/>
      <c r="N2281" s="17"/>
      <c r="O2281" s="17"/>
      <c r="P2281" s="17"/>
      <c r="Q2281" s="17"/>
      <c r="R2281" s="17"/>
      <c r="S2281" s="17"/>
    </row>
    <row r="2282" spans="1:19" x14ac:dyDescent="0.25">
      <c r="A2282" s="17"/>
      <c r="B2282" s="17"/>
      <c r="C2282" s="17"/>
      <c r="D2282" s="17"/>
      <c r="E2282" s="17"/>
      <c r="F2282" s="17"/>
      <c r="G2282" s="17"/>
      <c r="H2282" s="17"/>
      <c r="I2282" s="17"/>
      <c r="J2282" s="17"/>
      <c r="K2282" s="17"/>
      <c r="L2282" s="17"/>
      <c r="M2282" s="17"/>
      <c r="N2282" s="17"/>
      <c r="O2282" s="17"/>
      <c r="P2282" s="17"/>
      <c r="Q2282" s="17"/>
      <c r="R2282" s="17"/>
      <c r="S2282" s="17"/>
    </row>
    <row r="2283" spans="1:19" x14ac:dyDescent="0.25">
      <c r="A2283" s="17"/>
      <c r="B2283" s="17"/>
      <c r="C2283" s="17"/>
      <c r="D2283" s="17"/>
      <c r="E2283" s="17"/>
      <c r="F2283" s="17"/>
      <c r="G2283" s="17"/>
      <c r="H2283" s="17"/>
      <c r="I2283" s="17"/>
      <c r="J2283" s="17"/>
      <c r="K2283" s="17"/>
      <c r="L2283" s="17"/>
      <c r="M2283" s="17"/>
      <c r="N2283" s="17"/>
      <c r="O2283" s="17"/>
      <c r="P2283" s="17"/>
      <c r="Q2283" s="17"/>
      <c r="R2283" s="17"/>
      <c r="S2283" s="17"/>
    </row>
    <row r="2284" spans="1:19" x14ac:dyDescent="0.25">
      <c r="A2284" s="17"/>
      <c r="B2284" s="17"/>
      <c r="C2284" s="17"/>
      <c r="D2284" s="17"/>
      <c r="E2284" s="17"/>
      <c r="F2284" s="17"/>
      <c r="G2284" s="17"/>
      <c r="H2284" s="17"/>
      <c r="I2284" s="17"/>
      <c r="J2284" s="17"/>
      <c r="K2284" s="17"/>
      <c r="L2284" s="17"/>
      <c r="M2284" s="17"/>
      <c r="N2284" s="17"/>
      <c r="O2284" s="17"/>
      <c r="P2284" s="17"/>
      <c r="Q2284" s="17"/>
      <c r="R2284" s="17"/>
      <c r="S2284" s="17"/>
    </row>
    <row r="2285" spans="1:19" x14ac:dyDescent="0.25">
      <c r="A2285" s="17"/>
      <c r="B2285" s="17"/>
      <c r="C2285" s="17"/>
      <c r="D2285" s="17"/>
      <c r="E2285" s="17"/>
      <c r="F2285" s="17"/>
      <c r="G2285" s="17"/>
      <c r="H2285" s="17"/>
      <c r="I2285" s="17"/>
      <c r="J2285" s="17"/>
      <c r="K2285" s="17"/>
      <c r="L2285" s="17"/>
      <c r="M2285" s="17"/>
      <c r="N2285" s="17"/>
      <c r="O2285" s="17"/>
      <c r="P2285" s="17"/>
      <c r="Q2285" s="17"/>
      <c r="R2285" s="17"/>
      <c r="S2285" s="17"/>
    </row>
    <row r="2286" spans="1:19" x14ac:dyDescent="0.25">
      <c r="A2286" s="17"/>
      <c r="B2286" s="17"/>
      <c r="C2286" s="17"/>
      <c r="D2286" s="17"/>
      <c r="E2286" s="17"/>
      <c r="F2286" s="17"/>
      <c r="G2286" s="17"/>
      <c r="H2286" s="17"/>
      <c r="I2286" s="17"/>
      <c r="J2286" s="17"/>
      <c r="K2286" s="17"/>
      <c r="L2286" s="17"/>
      <c r="M2286" s="17"/>
      <c r="N2286" s="17"/>
      <c r="O2286" s="17"/>
      <c r="P2286" s="17"/>
      <c r="Q2286" s="17"/>
      <c r="R2286" s="17"/>
      <c r="S2286" s="17"/>
    </row>
    <row r="2287" spans="1:19" x14ac:dyDescent="0.25">
      <c r="A2287" s="17"/>
      <c r="B2287" s="17"/>
      <c r="C2287" s="17"/>
      <c r="D2287" s="17"/>
      <c r="E2287" s="17"/>
      <c r="F2287" s="17"/>
      <c r="G2287" s="17"/>
      <c r="H2287" s="17"/>
      <c r="I2287" s="17"/>
      <c r="J2287" s="17"/>
      <c r="K2287" s="17"/>
      <c r="L2287" s="17"/>
      <c r="M2287" s="17"/>
      <c r="N2287" s="17"/>
      <c r="O2287" s="17"/>
      <c r="P2287" s="17"/>
      <c r="Q2287" s="17"/>
      <c r="R2287" s="17"/>
      <c r="S2287" s="17"/>
    </row>
    <row r="2288" spans="1:19" x14ac:dyDescent="0.25">
      <c r="A2288" s="17"/>
      <c r="B2288" s="17"/>
      <c r="C2288" s="17"/>
      <c r="D2288" s="17"/>
      <c r="E2288" s="17"/>
      <c r="F2288" s="17"/>
      <c r="G2288" s="17"/>
      <c r="H2288" s="17"/>
      <c r="I2288" s="17"/>
      <c r="J2288" s="17"/>
      <c r="K2288" s="17"/>
      <c r="L2288" s="17"/>
      <c r="M2288" s="17"/>
      <c r="N2288" s="17"/>
      <c r="O2288" s="17"/>
      <c r="P2288" s="17"/>
      <c r="Q2288" s="17"/>
      <c r="R2288" s="17"/>
      <c r="S2288" s="17"/>
    </row>
    <row r="2289" spans="1:19" x14ac:dyDescent="0.25">
      <c r="A2289" s="17"/>
      <c r="B2289" s="17"/>
      <c r="C2289" s="17"/>
      <c r="D2289" s="17"/>
      <c r="E2289" s="17"/>
      <c r="F2289" s="17"/>
      <c r="G2289" s="17"/>
      <c r="H2289" s="17"/>
      <c r="I2289" s="17"/>
      <c r="J2289" s="17"/>
      <c r="K2289" s="17"/>
      <c r="L2289" s="17"/>
      <c r="M2289" s="17"/>
      <c r="N2289" s="17"/>
      <c r="O2289" s="17"/>
      <c r="P2289" s="17"/>
      <c r="Q2289" s="17"/>
      <c r="R2289" s="17"/>
      <c r="S2289" s="17"/>
    </row>
    <row r="2290" spans="1:19" x14ac:dyDescent="0.25">
      <c r="A2290" s="17"/>
      <c r="B2290" s="17"/>
      <c r="C2290" s="17"/>
      <c r="D2290" s="17"/>
      <c r="E2290" s="17"/>
      <c r="F2290" s="17"/>
      <c r="G2290" s="17"/>
      <c r="H2290" s="17"/>
      <c r="I2290" s="17"/>
      <c r="J2290" s="17"/>
      <c r="K2290" s="17"/>
      <c r="L2290" s="17"/>
      <c r="M2290" s="17"/>
      <c r="N2290" s="17"/>
      <c r="O2290" s="17"/>
      <c r="P2290" s="17"/>
      <c r="Q2290" s="17"/>
      <c r="R2290" s="17"/>
      <c r="S2290" s="17"/>
    </row>
    <row r="2291" spans="1:19" x14ac:dyDescent="0.25">
      <c r="A2291" s="17"/>
      <c r="B2291" s="17"/>
      <c r="C2291" s="17"/>
      <c r="D2291" s="17"/>
      <c r="E2291" s="17"/>
      <c r="F2291" s="17"/>
      <c r="G2291" s="17"/>
      <c r="H2291" s="17"/>
      <c r="I2291" s="17"/>
      <c r="J2291" s="17"/>
      <c r="K2291" s="17"/>
      <c r="L2291" s="17"/>
      <c r="M2291" s="17"/>
      <c r="N2291" s="17"/>
      <c r="O2291" s="17"/>
      <c r="P2291" s="17"/>
      <c r="Q2291" s="17"/>
      <c r="R2291" s="17"/>
      <c r="S2291" s="17"/>
    </row>
    <row r="2292" spans="1:19" x14ac:dyDescent="0.25">
      <c r="A2292" s="17"/>
      <c r="B2292" s="17"/>
      <c r="C2292" s="17"/>
      <c r="D2292" s="17"/>
      <c r="E2292" s="17"/>
      <c r="F2292" s="17"/>
      <c r="G2292" s="17"/>
      <c r="H2292" s="17"/>
      <c r="I2292" s="17"/>
      <c r="J2292" s="17"/>
      <c r="K2292" s="17"/>
      <c r="L2292" s="17"/>
      <c r="M2292" s="17"/>
      <c r="N2292" s="17"/>
      <c r="O2292" s="17"/>
      <c r="P2292" s="17"/>
      <c r="Q2292" s="17"/>
      <c r="R2292" s="17"/>
      <c r="S2292" s="17"/>
    </row>
    <row r="2293" spans="1:19" x14ac:dyDescent="0.25">
      <c r="A2293" s="17"/>
      <c r="B2293" s="17"/>
      <c r="C2293" s="17"/>
      <c r="D2293" s="17"/>
      <c r="E2293" s="17"/>
      <c r="F2293" s="17"/>
      <c r="G2293" s="17"/>
      <c r="H2293" s="17"/>
      <c r="I2293" s="17"/>
      <c r="J2293" s="17"/>
      <c r="K2293" s="17"/>
      <c r="L2293" s="17"/>
      <c r="M2293" s="17"/>
      <c r="N2293" s="17"/>
      <c r="O2293" s="17"/>
      <c r="P2293" s="17"/>
      <c r="Q2293" s="17"/>
      <c r="R2293" s="17"/>
      <c r="S2293" s="17"/>
    </row>
    <row r="2294" spans="1:19" x14ac:dyDescent="0.25">
      <c r="A2294" s="17"/>
      <c r="B2294" s="17"/>
      <c r="C2294" s="17"/>
      <c r="D2294" s="17"/>
      <c r="E2294" s="17"/>
      <c r="F2294" s="17"/>
      <c r="G2294" s="17"/>
      <c r="H2294" s="17"/>
      <c r="I2294" s="17"/>
      <c r="J2294" s="17"/>
      <c r="K2294" s="17"/>
      <c r="L2294" s="17"/>
      <c r="M2294" s="17"/>
      <c r="N2294" s="17"/>
      <c r="O2294" s="17"/>
      <c r="P2294" s="17"/>
      <c r="Q2294" s="17"/>
      <c r="R2294" s="17"/>
      <c r="S2294" s="17"/>
    </row>
    <row r="2295" spans="1:19" x14ac:dyDescent="0.25">
      <c r="A2295" s="17"/>
      <c r="B2295" s="17"/>
      <c r="C2295" s="17"/>
      <c r="D2295" s="17"/>
      <c r="E2295" s="17"/>
      <c r="F2295" s="17"/>
      <c r="G2295" s="17"/>
      <c r="H2295" s="17"/>
      <c r="I2295" s="17"/>
      <c r="J2295" s="17"/>
      <c r="K2295" s="17"/>
      <c r="L2295" s="17"/>
      <c r="M2295" s="17"/>
      <c r="N2295" s="17"/>
      <c r="O2295" s="17"/>
      <c r="P2295" s="17"/>
      <c r="Q2295" s="17"/>
      <c r="R2295" s="17"/>
      <c r="S2295" s="17"/>
    </row>
    <row r="2296" spans="1:19" x14ac:dyDescent="0.25">
      <c r="A2296" s="17"/>
      <c r="B2296" s="17"/>
      <c r="C2296" s="17"/>
      <c r="D2296" s="17"/>
      <c r="E2296" s="17"/>
      <c r="F2296" s="17"/>
      <c r="G2296" s="17"/>
      <c r="H2296" s="17"/>
      <c r="I2296" s="17"/>
      <c r="J2296" s="17"/>
      <c r="K2296" s="17"/>
      <c r="L2296" s="17"/>
      <c r="M2296" s="17"/>
      <c r="N2296" s="17"/>
      <c r="O2296" s="17"/>
      <c r="P2296" s="17"/>
      <c r="Q2296" s="17"/>
      <c r="R2296" s="17"/>
      <c r="S2296" s="17"/>
    </row>
    <row r="2297" spans="1:19" x14ac:dyDescent="0.25">
      <c r="A2297" s="17"/>
      <c r="B2297" s="17"/>
      <c r="C2297" s="17"/>
      <c r="D2297" s="17"/>
      <c r="E2297" s="17"/>
      <c r="F2297" s="17"/>
      <c r="G2297" s="17"/>
      <c r="H2297" s="17"/>
      <c r="I2297" s="17"/>
      <c r="J2297" s="17"/>
      <c r="K2297" s="17"/>
      <c r="L2297" s="17"/>
      <c r="M2297" s="17"/>
      <c r="N2297" s="17"/>
      <c r="O2297" s="17"/>
      <c r="P2297" s="17"/>
      <c r="Q2297" s="17"/>
      <c r="R2297" s="17"/>
      <c r="S2297" s="17"/>
    </row>
    <row r="2298" spans="1:19" x14ac:dyDescent="0.25">
      <c r="A2298" s="17"/>
      <c r="B2298" s="17"/>
      <c r="C2298" s="17"/>
      <c r="D2298" s="17"/>
      <c r="E2298" s="17"/>
      <c r="F2298" s="17"/>
      <c r="G2298" s="17"/>
      <c r="H2298" s="17"/>
      <c r="I2298" s="17"/>
      <c r="J2298" s="17"/>
      <c r="K2298" s="17"/>
      <c r="L2298" s="17"/>
      <c r="M2298" s="17"/>
      <c r="N2298" s="17"/>
      <c r="O2298" s="17"/>
      <c r="P2298" s="17"/>
      <c r="Q2298" s="17"/>
      <c r="R2298" s="17"/>
      <c r="S2298" s="17"/>
    </row>
    <row r="2299" spans="1:19" x14ac:dyDescent="0.25">
      <c r="A2299" s="17"/>
      <c r="B2299" s="17"/>
      <c r="C2299" s="17"/>
      <c r="D2299" s="17"/>
      <c r="E2299" s="17"/>
      <c r="F2299" s="17"/>
      <c r="G2299" s="17"/>
      <c r="H2299" s="17"/>
      <c r="I2299" s="17"/>
      <c r="J2299" s="17"/>
      <c r="K2299" s="17"/>
      <c r="L2299" s="17"/>
      <c r="M2299" s="17"/>
      <c r="N2299" s="17"/>
      <c r="O2299" s="17"/>
      <c r="P2299" s="17"/>
      <c r="Q2299" s="17"/>
      <c r="R2299" s="17"/>
      <c r="S2299" s="17"/>
    </row>
    <row r="2300" spans="1:19" x14ac:dyDescent="0.25">
      <c r="A2300" s="17"/>
      <c r="B2300" s="17"/>
      <c r="C2300" s="17"/>
      <c r="D2300" s="17"/>
      <c r="E2300" s="17"/>
      <c r="F2300" s="17"/>
      <c r="G2300" s="17"/>
      <c r="H2300" s="17"/>
      <c r="I2300" s="17"/>
      <c r="J2300" s="17"/>
      <c r="K2300" s="17"/>
      <c r="L2300" s="17"/>
      <c r="M2300" s="17"/>
      <c r="N2300" s="17"/>
      <c r="O2300" s="17"/>
      <c r="P2300" s="17"/>
      <c r="Q2300" s="17"/>
      <c r="R2300" s="17"/>
      <c r="S2300" s="17"/>
    </row>
    <row r="2301" spans="1:19" x14ac:dyDescent="0.25">
      <c r="A2301" s="17"/>
      <c r="B2301" s="17"/>
      <c r="C2301" s="17"/>
      <c r="D2301" s="17"/>
      <c r="E2301" s="17"/>
      <c r="F2301" s="17"/>
      <c r="G2301" s="17"/>
      <c r="H2301" s="17"/>
      <c r="I2301" s="17"/>
      <c r="J2301" s="17"/>
      <c r="K2301" s="17"/>
      <c r="L2301" s="17"/>
      <c r="M2301" s="17"/>
      <c r="N2301" s="17"/>
      <c r="O2301" s="17"/>
      <c r="P2301" s="17"/>
      <c r="Q2301" s="17"/>
      <c r="R2301" s="17"/>
      <c r="S2301" s="17"/>
    </row>
    <row r="2302" spans="1:19" x14ac:dyDescent="0.25">
      <c r="A2302" s="17"/>
      <c r="B2302" s="17"/>
      <c r="C2302" s="17"/>
      <c r="D2302" s="17"/>
      <c r="E2302" s="17"/>
      <c r="F2302" s="17"/>
      <c r="G2302" s="17"/>
      <c r="H2302" s="17"/>
      <c r="I2302" s="17"/>
      <c r="J2302" s="17"/>
      <c r="K2302" s="17"/>
      <c r="L2302" s="17"/>
      <c r="M2302" s="17"/>
      <c r="N2302" s="17"/>
      <c r="O2302" s="17"/>
      <c r="P2302" s="17"/>
      <c r="Q2302" s="17"/>
      <c r="R2302" s="17"/>
      <c r="S2302" s="17"/>
    </row>
    <row r="2303" spans="1:19" x14ac:dyDescent="0.25">
      <c r="A2303" s="17"/>
      <c r="B2303" s="17"/>
      <c r="C2303" s="17"/>
      <c r="D2303" s="17"/>
      <c r="E2303" s="17"/>
      <c r="F2303" s="17"/>
      <c r="G2303" s="17"/>
      <c r="H2303" s="17"/>
      <c r="I2303" s="17"/>
      <c r="J2303" s="17"/>
      <c r="K2303" s="17"/>
      <c r="L2303" s="17"/>
      <c r="M2303" s="17"/>
      <c r="N2303" s="17"/>
      <c r="O2303" s="17"/>
      <c r="P2303" s="17"/>
      <c r="Q2303" s="17"/>
      <c r="R2303" s="17"/>
      <c r="S2303" s="17"/>
    </row>
    <row r="2304" spans="1:19" x14ac:dyDescent="0.25">
      <c r="A2304" s="17"/>
      <c r="B2304" s="17"/>
      <c r="C2304" s="17"/>
      <c r="D2304" s="17"/>
      <c r="E2304" s="17"/>
      <c r="F2304" s="17"/>
      <c r="G2304" s="17"/>
      <c r="H2304" s="17"/>
      <c r="I2304" s="17"/>
      <c r="J2304" s="17"/>
      <c r="K2304" s="17"/>
      <c r="L2304" s="17"/>
      <c r="M2304" s="17"/>
      <c r="N2304" s="17"/>
      <c r="O2304" s="17"/>
      <c r="P2304" s="17"/>
      <c r="Q2304" s="17"/>
      <c r="R2304" s="17"/>
      <c r="S2304" s="17"/>
    </row>
    <row r="2305" spans="1:19" x14ac:dyDescent="0.25">
      <c r="A2305" s="17"/>
      <c r="B2305" s="17"/>
      <c r="C2305" s="17"/>
      <c r="D2305" s="17"/>
      <c r="E2305" s="17"/>
      <c r="F2305" s="17"/>
      <c r="G2305" s="17"/>
      <c r="H2305" s="17"/>
      <c r="I2305" s="17"/>
      <c r="J2305" s="17"/>
      <c r="K2305" s="17"/>
      <c r="L2305" s="17"/>
      <c r="M2305" s="17"/>
      <c r="N2305" s="17"/>
      <c r="O2305" s="17"/>
      <c r="P2305" s="17"/>
      <c r="Q2305" s="17"/>
      <c r="R2305" s="17"/>
      <c r="S2305" s="17"/>
    </row>
    <row r="2306" spans="1:19" x14ac:dyDescent="0.25">
      <c r="A2306" s="17"/>
      <c r="B2306" s="17"/>
      <c r="C2306" s="17"/>
      <c r="D2306" s="17"/>
      <c r="E2306" s="17"/>
      <c r="F2306" s="17"/>
      <c r="G2306" s="17"/>
      <c r="H2306" s="17"/>
      <c r="I2306" s="17"/>
      <c r="J2306" s="17"/>
      <c r="K2306" s="17"/>
      <c r="L2306" s="17"/>
      <c r="M2306" s="17"/>
      <c r="N2306" s="17"/>
      <c r="O2306" s="17"/>
      <c r="P2306" s="17"/>
      <c r="Q2306" s="17"/>
      <c r="R2306" s="17"/>
      <c r="S2306" s="17"/>
    </row>
    <row r="2307" spans="1:19" x14ac:dyDescent="0.25">
      <c r="A2307" s="17"/>
      <c r="B2307" s="17"/>
      <c r="C2307" s="17"/>
      <c r="D2307" s="17"/>
      <c r="E2307" s="17"/>
      <c r="F2307" s="17"/>
      <c r="G2307" s="17"/>
      <c r="H2307" s="17"/>
      <c r="I2307" s="17"/>
      <c r="J2307" s="17"/>
      <c r="K2307" s="17"/>
      <c r="L2307" s="17"/>
      <c r="M2307" s="17"/>
      <c r="N2307" s="17"/>
      <c r="O2307" s="17"/>
      <c r="P2307" s="17"/>
      <c r="Q2307" s="17"/>
      <c r="R2307" s="17"/>
      <c r="S2307" s="17"/>
    </row>
    <row r="2308" spans="1:19" x14ac:dyDescent="0.25">
      <c r="A2308" s="17"/>
      <c r="B2308" s="17"/>
      <c r="C2308" s="17"/>
      <c r="D2308" s="17"/>
      <c r="E2308" s="17"/>
      <c r="F2308" s="17"/>
      <c r="G2308" s="17"/>
      <c r="H2308" s="17"/>
      <c r="I2308" s="17"/>
      <c r="J2308" s="17"/>
      <c r="K2308" s="17"/>
      <c r="L2308" s="17"/>
      <c r="M2308" s="17"/>
      <c r="N2308" s="17"/>
      <c r="O2308" s="17"/>
      <c r="P2308" s="17"/>
      <c r="Q2308" s="17"/>
      <c r="R2308" s="17"/>
      <c r="S2308" s="17"/>
    </row>
    <row r="2309" spans="1:19" x14ac:dyDescent="0.25">
      <c r="A2309" s="17"/>
      <c r="B2309" s="17"/>
      <c r="C2309" s="17"/>
      <c r="D2309" s="17"/>
      <c r="E2309" s="17"/>
      <c r="F2309" s="17"/>
      <c r="G2309" s="17"/>
      <c r="H2309" s="17"/>
      <c r="I2309" s="17"/>
      <c r="J2309" s="17"/>
      <c r="K2309" s="17"/>
      <c r="L2309" s="17"/>
      <c r="M2309" s="17"/>
      <c r="N2309" s="17"/>
      <c r="O2309" s="17"/>
      <c r="P2309" s="17"/>
      <c r="Q2309" s="17"/>
      <c r="R2309" s="17"/>
      <c r="S2309" s="17"/>
    </row>
    <row r="2310" spans="1:19" x14ac:dyDescent="0.25">
      <c r="A2310" s="17"/>
      <c r="B2310" s="17"/>
      <c r="C2310" s="17"/>
      <c r="D2310" s="17"/>
      <c r="E2310" s="17"/>
      <c r="F2310" s="17"/>
      <c r="G2310" s="17"/>
      <c r="H2310" s="17"/>
      <c r="I2310" s="17"/>
      <c r="J2310" s="17"/>
      <c r="K2310" s="17"/>
      <c r="L2310" s="17"/>
      <c r="M2310" s="17"/>
      <c r="N2310" s="17"/>
      <c r="O2310" s="17"/>
      <c r="P2310" s="17"/>
      <c r="Q2310" s="17"/>
      <c r="R2310" s="17"/>
      <c r="S2310" s="17"/>
    </row>
    <row r="2311" spans="1:19" x14ac:dyDescent="0.25">
      <c r="A2311" s="17"/>
      <c r="B2311" s="17"/>
      <c r="C2311" s="17"/>
      <c r="D2311" s="17"/>
      <c r="E2311" s="17"/>
      <c r="F2311" s="17"/>
      <c r="G2311" s="17"/>
      <c r="H2311" s="17"/>
      <c r="I2311" s="17"/>
      <c r="J2311" s="17"/>
      <c r="K2311" s="17"/>
      <c r="L2311" s="17"/>
      <c r="M2311" s="17"/>
      <c r="N2311" s="17"/>
      <c r="O2311" s="17"/>
      <c r="P2311" s="17"/>
      <c r="Q2311" s="17"/>
      <c r="R2311" s="17"/>
      <c r="S2311" s="17"/>
    </row>
    <row r="2312" spans="1:19" x14ac:dyDescent="0.25">
      <c r="A2312" s="17"/>
      <c r="B2312" s="17"/>
      <c r="C2312" s="17"/>
      <c r="D2312" s="17"/>
      <c r="E2312" s="17"/>
      <c r="F2312" s="17"/>
      <c r="G2312" s="17"/>
      <c r="H2312" s="17"/>
      <c r="I2312" s="17"/>
      <c r="J2312" s="17"/>
      <c r="K2312" s="17"/>
      <c r="L2312" s="17"/>
      <c r="M2312" s="17"/>
      <c r="N2312" s="17"/>
      <c r="O2312" s="17"/>
      <c r="P2312" s="17"/>
      <c r="Q2312" s="17"/>
      <c r="R2312" s="17"/>
      <c r="S2312" s="17"/>
    </row>
    <row r="2313" spans="1:19" x14ac:dyDescent="0.25">
      <c r="A2313" s="17"/>
      <c r="B2313" s="17"/>
      <c r="C2313" s="17"/>
      <c r="D2313" s="17"/>
      <c r="E2313" s="17"/>
      <c r="F2313" s="17"/>
      <c r="G2313" s="17"/>
      <c r="H2313" s="17"/>
      <c r="I2313" s="17"/>
      <c r="J2313" s="17"/>
      <c r="K2313" s="17"/>
      <c r="L2313" s="17"/>
      <c r="M2313" s="17"/>
      <c r="N2313" s="17"/>
      <c r="O2313" s="17"/>
      <c r="P2313" s="17"/>
      <c r="Q2313" s="17"/>
      <c r="R2313" s="17"/>
      <c r="S2313" s="17"/>
    </row>
    <row r="2314" spans="1:19" x14ac:dyDescent="0.25">
      <c r="A2314" s="17"/>
      <c r="B2314" s="17"/>
      <c r="C2314" s="17"/>
      <c r="D2314" s="17"/>
      <c r="E2314" s="17"/>
      <c r="F2314" s="17"/>
      <c r="G2314" s="17"/>
      <c r="H2314" s="17"/>
      <c r="I2314" s="17"/>
      <c r="J2314" s="17"/>
      <c r="K2314" s="17"/>
      <c r="L2314" s="17"/>
      <c r="M2314" s="17"/>
      <c r="N2314" s="17"/>
      <c r="O2314" s="17"/>
      <c r="P2314" s="17"/>
      <c r="Q2314" s="17"/>
      <c r="R2314" s="17"/>
      <c r="S2314" s="17"/>
    </row>
    <row r="2315" spans="1:19" x14ac:dyDescent="0.25">
      <c r="A2315" s="17"/>
      <c r="B2315" s="17"/>
      <c r="C2315" s="17"/>
      <c r="D2315" s="17"/>
      <c r="E2315" s="17"/>
      <c r="F2315" s="17"/>
      <c r="G2315" s="17"/>
      <c r="H2315" s="17"/>
      <c r="I2315" s="17"/>
      <c r="J2315" s="17"/>
      <c r="K2315" s="17"/>
      <c r="L2315" s="17"/>
      <c r="M2315" s="17"/>
      <c r="N2315" s="17"/>
      <c r="O2315" s="17"/>
      <c r="P2315" s="17"/>
      <c r="Q2315" s="17"/>
      <c r="R2315" s="17"/>
      <c r="S2315" s="17"/>
    </row>
    <row r="2316" spans="1:19" x14ac:dyDescent="0.25">
      <c r="A2316" s="17"/>
      <c r="B2316" s="17"/>
      <c r="C2316" s="17"/>
      <c r="D2316" s="17"/>
      <c r="E2316" s="17"/>
      <c r="F2316" s="17"/>
      <c r="G2316" s="17"/>
      <c r="H2316" s="17"/>
      <c r="I2316" s="17"/>
      <c r="J2316" s="17"/>
      <c r="K2316" s="17"/>
      <c r="L2316" s="17"/>
      <c r="M2316" s="17"/>
      <c r="N2316" s="17"/>
      <c r="O2316" s="17"/>
      <c r="P2316" s="17"/>
      <c r="Q2316" s="17"/>
      <c r="R2316" s="17"/>
      <c r="S2316" s="17"/>
    </row>
    <row r="2317" spans="1:19" x14ac:dyDescent="0.25">
      <c r="A2317" s="17"/>
      <c r="B2317" s="17"/>
      <c r="C2317" s="17"/>
      <c r="D2317" s="17"/>
      <c r="E2317" s="17"/>
      <c r="F2317" s="17"/>
      <c r="G2317" s="17"/>
      <c r="H2317" s="17"/>
      <c r="I2317" s="17"/>
      <c r="J2317" s="17"/>
      <c r="K2317" s="17"/>
      <c r="L2317" s="17"/>
      <c r="M2317" s="17"/>
      <c r="N2317" s="17"/>
      <c r="O2317" s="17"/>
      <c r="P2317" s="17"/>
      <c r="Q2317" s="17"/>
      <c r="R2317" s="17"/>
      <c r="S2317" s="17"/>
    </row>
    <row r="2318" spans="1:19" x14ac:dyDescent="0.25">
      <c r="A2318" s="17"/>
      <c r="B2318" s="17"/>
      <c r="C2318" s="17"/>
      <c r="D2318" s="17"/>
      <c r="E2318" s="17"/>
      <c r="F2318" s="17"/>
      <c r="G2318" s="17"/>
      <c r="H2318" s="17"/>
      <c r="I2318" s="17"/>
      <c r="J2318" s="17"/>
      <c r="K2318" s="17"/>
      <c r="L2318" s="17"/>
      <c r="M2318" s="17"/>
      <c r="N2318" s="17"/>
      <c r="O2318" s="17"/>
      <c r="P2318" s="17"/>
      <c r="Q2318" s="17"/>
      <c r="R2318" s="17"/>
      <c r="S2318" s="17"/>
    </row>
    <row r="2319" spans="1:19" x14ac:dyDescent="0.25">
      <c r="A2319" s="17"/>
      <c r="B2319" s="17"/>
      <c r="C2319" s="17"/>
      <c r="D2319" s="17"/>
      <c r="E2319" s="17"/>
      <c r="F2319" s="17"/>
      <c r="G2319" s="17"/>
      <c r="H2319" s="17"/>
      <c r="I2319" s="17"/>
      <c r="J2319" s="17"/>
      <c r="K2319" s="17"/>
      <c r="L2319" s="17"/>
      <c r="M2319" s="17"/>
      <c r="N2319" s="17"/>
      <c r="O2319" s="17"/>
      <c r="P2319" s="17"/>
      <c r="Q2319" s="17"/>
      <c r="R2319" s="17"/>
      <c r="S2319" s="17"/>
    </row>
    <row r="2320" spans="1:19" x14ac:dyDescent="0.25">
      <c r="A2320" s="17"/>
      <c r="B2320" s="17"/>
      <c r="C2320" s="17"/>
      <c r="D2320" s="17"/>
      <c r="E2320" s="17"/>
      <c r="F2320" s="17"/>
      <c r="G2320" s="17"/>
      <c r="H2320" s="17"/>
      <c r="I2320" s="17"/>
      <c r="J2320" s="17"/>
      <c r="K2320" s="17"/>
      <c r="L2320" s="17"/>
      <c r="M2320" s="17"/>
      <c r="N2320" s="17"/>
      <c r="O2320" s="17"/>
      <c r="P2320" s="17"/>
      <c r="Q2320" s="17"/>
      <c r="R2320" s="17"/>
      <c r="S2320" s="17"/>
    </row>
    <row r="2321" spans="1:19" x14ac:dyDescent="0.25">
      <c r="A2321" s="17"/>
      <c r="B2321" s="17"/>
      <c r="C2321" s="17"/>
      <c r="D2321" s="17"/>
      <c r="E2321" s="17"/>
      <c r="F2321" s="17"/>
      <c r="G2321" s="17"/>
      <c r="H2321" s="17"/>
      <c r="I2321" s="17"/>
      <c r="J2321" s="17"/>
      <c r="K2321" s="17"/>
      <c r="L2321" s="17"/>
      <c r="M2321" s="17"/>
      <c r="N2321" s="17"/>
      <c r="O2321" s="17"/>
      <c r="P2321" s="17"/>
      <c r="Q2321" s="17"/>
      <c r="R2321" s="17"/>
      <c r="S2321" s="17"/>
    </row>
    <row r="2322" spans="1:19" x14ac:dyDescent="0.25">
      <c r="A2322" s="17"/>
      <c r="B2322" s="17"/>
      <c r="C2322" s="17"/>
      <c r="D2322" s="17"/>
      <c r="E2322" s="17"/>
      <c r="F2322" s="17"/>
      <c r="G2322" s="17"/>
      <c r="H2322" s="17"/>
      <c r="I2322" s="17"/>
      <c r="J2322" s="17"/>
      <c r="K2322" s="17"/>
      <c r="L2322" s="17"/>
      <c r="M2322" s="17"/>
      <c r="N2322" s="17"/>
      <c r="O2322" s="17"/>
      <c r="P2322" s="17"/>
      <c r="Q2322" s="17"/>
      <c r="R2322" s="17"/>
      <c r="S2322" s="17"/>
    </row>
    <row r="2323" spans="1:19" x14ac:dyDescent="0.25">
      <c r="A2323" s="17"/>
      <c r="B2323" s="17"/>
      <c r="C2323" s="17"/>
      <c r="D2323" s="17"/>
      <c r="E2323" s="17"/>
      <c r="F2323" s="17"/>
      <c r="G2323" s="17"/>
      <c r="H2323" s="17"/>
      <c r="I2323" s="17"/>
      <c r="J2323" s="17"/>
      <c r="K2323" s="17"/>
      <c r="L2323" s="17"/>
      <c r="M2323" s="17"/>
      <c r="N2323" s="17"/>
      <c r="O2323" s="17"/>
      <c r="P2323" s="17"/>
      <c r="Q2323" s="17"/>
      <c r="R2323" s="17"/>
      <c r="S2323" s="17"/>
    </row>
    <row r="2324" spans="1:19" x14ac:dyDescent="0.25">
      <c r="A2324" s="17"/>
      <c r="B2324" s="17"/>
      <c r="C2324" s="17"/>
      <c r="D2324" s="17"/>
      <c r="E2324" s="17"/>
      <c r="F2324" s="17"/>
      <c r="G2324" s="17"/>
      <c r="H2324" s="17"/>
      <c r="I2324" s="17"/>
      <c r="J2324" s="17"/>
      <c r="K2324" s="17"/>
      <c r="L2324" s="17"/>
      <c r="M2324" s="17"/>
      <c r="N2324" s="17"/>
      <c r="O2324" s="17"/>
      <c r="P2324" s="17"/>
      <c r="Q2324" s="17"/>
      <c r="R2324" s="17"/>
      <c r="S2324" s="17"/>
    </row>
    <row r="2325" spans="1:19" x14ac:dyDescent="0.25">
      <c r="A2325" s="17"/>
      <c r="B2325" s="17"/>
      <c r="C2325" s="17"/>
      <c r="D2325" s="17"/>
      <c r="E2325" s="17"/>
      <c r="F2325" s="17"/>
      <c r="G2325" s="17"/>
      <c r="H2325" s="17"/>
      <c r="I2325" s="17"/>
      <c r="J2325" s="17"/>
      <c r="K2325" s="17"/>
      <c r="L2325" s="17"/>
      <c r="M2325" s="17"/>
      <c r="N2325" s="17"/>
      <c r="O2325" s="17"/>
      <c r="P2325" s="17"/>
      <c r="Q2325" s="17"/>
      <c r="R2325" s="17"/>
      <c r="S2325" s="17"/>
    </row>
    <row r="2326" spans="1:19" x14ac:dyDescent="0.25">
      <c r="A2326" s="17"/>
      <c r="B2326" s="17"/>
      <c r="C2326" s="17"/>
      <c r="D2326" s="17"/>
      <c r="E2326" s="17"/>
      <c r="F2326" s="17"/>
      <c r="G2326" s="17"/>
      <c r="H2326" s="17"/>
      <c r="I2326" s="17"/>
      <c r="J2326" s="17"/>
      <c r="K2326" s="17"/>
      <c r="L2326" s="17"/>
      <c r="M2326" s="17"/>
      <c r="N2326" s="17"/>
      <c r="O2326" s="17"/>
      <c r="P2326" s="17"/>
      <c r="Q2326" s="17"/>
      <c r="R2326" s="17"/>
      <c r="S2326" s="17"/>
    </row>
    <row r="2327" spans="1:19" x14ac:dyDescent="0.25">
      <c r="A2327" s="17"/>
      <c r="B2327" s="17"/>
      <c r="C2327" s="17"/>
      <c r="D2327" s="17"/>
      <c r="E2327" s="17"/>
      <c r="F2327" s="17"/>
      <c r="G2327" s="17"/>
      <c r="H2327" s="17"/>
      <c r="I2327" s="17"/>
      <c r="J2327" s="17"/>
      <c r="K2327" s="17"/>
      <c r="L2327" s="17"/>
      <c r="M2327" s="17"/>
      <c r="N2327" s="17"/>
      <c r="O2327" s="17"/>
      <c r="P2327" s="17"/>
      <c r="Q2327" s="17"/>
      <c r="R2327" s="17"/>
      <c r="S2327" s="17"/>
    </row>
    <row r="2328" spans="1:19" x14ac:dyDescent="0.25">
      <c r="A2328" s="17"/>
      <c r="B2328" s="17"/>
      <c r="C2328" s="17"/>
      <c r="D2328" s="17"/>
      <c r="E2328" s="17"/>
      <c r="F2328" s="17"/>
      <c r="G2328" s="17"/>
      <c r="H2328" s="17"/>
      <c r="I2328" s="17"/>
      <c r="J2328" s="17"/>
      <c r="K2328" s="17"/>
      <c r="L2328" s="17"/>
      <c r="M2328" s="17"/>
      <c r="N2328" s="17"/>
      <c r="O2328" s="17"/>
      <c r="P2328" s="17"/>
      <c r="Q2328" s="17"/>
      <c r="R2328" s="17"/>
      <c r="S2328" s="17"/>
    </row>
    <row r="2329" spans="1:19" x14ac:dyDescent="0.25">
      <c r="A2329" s="17"/>
      <c r="B2329" s="17"/>
      <c r="C2329" s="17"/>
      <c r="D2329" s="17"/>
      <c r="E2329" s="17"/>
      <c r="F2329" s="17"/>
      <c r="G2329" s="17"/>
      <c r="H2329" s="17"/>
      <c r="I2329" s="17"/>
      <c r="J2329" s="17"/>
      <c r="K2329" s="17"/>
      <c r="L2329" s="17"/>
      <c r="M2329" s="17"/>
      <c r="N2329" s="17"/>
      <c r="O2329" s="17"/>
      <c r="P2329" s="17"/>
      <c r="Q2329" s="17"/>
      <c r="R2329" s="17"/>
      <c r="S2329" s="17"/>
    </row>
    <row r="2330" spans="1:19" x14ac:dyDescent="0.25">
      <c r="A2330" s="17"/>
      <c r="B2330" s="17"/>
      <c r="C2330" s="17"/>
      <c r="D2330" s="17"/>
      <c r="E2330" s="17"/>
      <c r="F2330" s="17"/>
      <c r="G2330" s="17"/>
      <c r="H2330" s="17"/>
      <c r="I2330" s="17"/>
      <c r="J2330" s="17"/>
      <c r="K2330" s="17"/>
      <c r="L2330" s="17"/>
      <c r="M2330" s="17"/>
      <c r="N2330" s="17"/>
      <c r="O2330" s="17"/>
      <c r="P2330" s="17"/>
      <c r="Q2330" s="17"/>
      <c r="R2330" s="17"/>
      <c r="S2330" s="17"/>
    </row>
    <row r="2331" spans="1:19" x14ac:dyDescent="0.25">
      <c r="A2331" s="17"/>
      <c r="B2331" s="17"/>
      <c r="C2331" s="17"/>
      <c r="D2331" s="17"/>
      <c r="E2331" s="17"/>
      <c r="F2331" s="17"/>
      <c r="G2331" s="17"/>
      <c r="H2331" s="17"/>
      <c r="I2331" s="17"/>
      <c r="J2331" s="17"/>
      <c r="K2331" s="17"/>
      <c r="L2331" s="17"/>
      <c r="M2331" s="17"/>
      <c r="N2331" s="17"/>
      <c r="O2331" s="17"/>
      <c r="P2331" s="17"/>
      <c r="Q2331" s="17"/>
      <c r="R2331" s="17"/>
      <c r="S2331" s="17"/>
    </row>
    <row r="2332" spans="1:19" x14ac:dyDescent="0.25">
      <c r="A2332" s="17"/>
      <c r="B2332" s="17"/>
      <c r="C2332" s="17"/>
      <c r="D2332" s="17"/>
      <c r="E2332" s="17"/>
      <c r="F2332" s="17"/>
      <c r="G2332" s="17"/>
      <c r="H2332" s="17"/>
      <c r="I2332" s="17"/>
      <c r="J2332" s="17"/>
      <c r="K2332" s="17"/>
      <c r="L2332" s="17"/>
      <c r="M2332" s="17"/>
      <c r="N2332" s="17"/>
      <c r="O2332" s="17"/>
      <c r="P2332" s="17"/>
      <c r="Q2332" s="17"/>
      <c r="R2332" s="17"/>
      <c r="S2332" s="17"/>
    </row>
    <row r="2333" spans="1:19" x14ac:dyDescent="0.25">
      <c r="A2333" s="17"/>
      <c r="B2333" s="17"/>
      <c r="C2333" s="17"/>
      <c r="D2333" s="17"/>
      <c r="E2333" s="17"/>
      <c r="F2333" s="17"/>
      <c r="G2333" s="17"/>
      <c r="H2333" s="17"/>
      <c r="I2333" s="17"/>
      <c r="J2333" s="17"/>
      <c r="K2333" s="17"/>
      <c r="L2333" s="17"/>
      <c r="M2333" s="17"/>
      <c r="N2333" s="17"/>
      <c r="O2333" s="17"/>
      <c r="P2333" s="17"/>
      <c r="Q2333" s="17"/>
      <c r="R2333" s="17"/>
      <c r="S2333" s="17"/>
    </row>
    <row r="2334" spans="1:19" x14ac:dyDescent="0.25">
      <c r="A2334" s="17"/>
      <c r="B2334" s="17"/>
      <c r="C2334" s="17"/>
      <c r="D2334" s="17"/>
      <c r="E2334" s="17"/>
      <c r="F2334" s="17"/>
      <c r="G2334" s="17"/>
      <c r="H2334" s="17"/>
      <c r="I2334" s="17"/>
      <c r="J2334" s="17"/>
      <c r="K2334" s="17"/>
      <c r="L2334" s="17"/>
      <c r="M2334" s="17"/>
      <c r="N2334" s="17"/>
      <c r="O2334" s="17"/>
      <c r="P2334" s="17"/>
      <c r="Q2334" s="17"/>
      <c r="R2334" s="17"/>
      <c r="S2334" s="17"/>
    </row>
    <row r="2335" spans="1:19" x14ac:dyDescent="0.25">
      <c r="A2335" s="17"/>
      <c r="B2335" s="17"/>
      <c r="C2335" s="17"/>
      <c r="D2335" s="17"/>
      <c r="E2335" s="17"/>
      <c r="F2335" s="17"/>
      <c r="G2335" s="17"/>
      <c r="H2335" s="17"/>
      <c r="I2335" s="17"/>
      <c r="J2335" s="17"/>
      <c r="K2335" s="17"/>
      <c r="L2335" s="17"/>
      <c r="M2335" s="17"/>
      <c r="N2335" s="17"/>
      <c r="O2335" s="17"/>
      <c r="P2335" s="17"/>
      <c r="Q2335" s="17"/>
      <c r="R2335" s="17"/>
      <c r="S2335" s="17"/>
    </row>
    <row r="2336" spans="1:19" x14ac:dyDescent="0.25">
      <c r="A2336" s="17"/>
      <c r="B2336" s="17"/>
      <c r="C2336" s="17"/>
      <c r="D2336" s="17"/>
      <c r="E2336" s="17"/>
      <c r="F2336" s="17"/>
      <c r="G2336" s="17"/>
      <c r="H2336" s="17"/>
      <c r="I2336" s="17"/>
      <c r="J2336" s="17"/>
      <c r="K2336" s="17"/>
      <c r="L2336" s="17"/>
      <c r="M2336" s="17"/>
      <c r="N2336" s="17"/>
      <c r="O2336" s="17"/>
      <c r="P2336" s="17"/>
      <c r="Q2336" s="17"/>
      <c r="R2336" s="17"/>
      <c r="S2336" s="17"/>
    </row>
    <row r="2337" spans="1:19" x14ac:dyDescent="0.25">
      <c r="A2337" s="17"/>
      <c r="B2337" s="17"/>
      <c r="C2337" s="17"/>
      <c r="D2337" s="17"/>
      <c r="E2337" s="17"/>
      <c r="F2337" s="17"/>
      <c r="G2337" s="17"/>
      <c r="H2337" s="17"/>
      <c r="I2337" s="17"/>
      <c r="J2337" s="17"/>
      <c r="K2337" s="17"/>
      <c r="L2337" s="17"/>
      <c r="M2337" s="17"/>
      <c r="N2337" s="17"/>
      <c r="O2337" s="17"/>
      <c r="P2337" s="17"/>
      <c r="Q2337" s="17"/>
      <c r="R2337" s="17"/>
      <c r="S2337" s="17"/>
    </row>
    <row r="2338" spans="1:19" x14ac:dyDescent="0.25">
      <c r="A2338" s="17"/>
      <c r="B2338" s="17"/>
      <c r="C2338" s="17"/>
      <c r="D2338" s="17"/>
      <c r="E2338" s="17"/>
      <c r="F2338" s="17"/>
      <c r="G2338" s="17"/>
      <c r="H2338" s="17"/>
      <c r="I2338" s="17"/>
      <c r="J2338" s="17"/>
      <c r="K2338" s="17"/>
      <c r="L2338" s="17"/>
      <c r="M2338" s="17"/>
      <c r="N2338" s="17"/>
      <c r="O2338" s="17"/>
      <c r="P2338" s="17"/>
      <c r="Q2338" s="17"/>
      <c r="R2338" s="17"/>
      <c r="S2338" s="17"/>
    </row>
    <row r="2339" spans="1:19" x14ac:dyDescent="0.25">
      <c r="A2339" s="17"/>
      <c r="B2339" s="17"/>
      <c r="C2339" s="17"/>
      <c r="D2339" s="17"/>
      <c r="E2339" s="17"/>
      <c r="F2339" s="17"/>
      <c r="G2339" s="17"/>
      <c r="H2339" s="17"/>
      <c r="I2339" s="17"/>
      <c r="J2339" s="17"/>
      <c r="K2339" s="17"/>
      <c r="L2339" s="17"/>
      <c r="M2339" s="17"/>
      <c r="N2339" s="17"/>
      <c r="O2339" s="17"/>
      <c r="P2339" s="17"/>
      <c r="Q2339" s="17"/>
      <c r="R2339" s="17"/>
      <c r="S2339" s="17"/>
    </row>
    <row r="2340" spans="1:19" x14ac:dyDescent="0.25">
      <c r="A2340" s="17"/>
      <c r="B2340" s="17"/>
      <c r="C2340" s="17"/>
      <c r="D2340" s="17"/>
      <c r="E2340" s="17"/>
      <c r="F2340" s="17"/>
      <c r="G2340" s="17"/>
      <c r="H2340" s="17"/>
      <c r="I2340" s="17"/>
      <c r="J2340" s="17"/>
      <c r="K2340" s="17"/>
      <c r="L2340" s="17"/>
      <c r="M2340" s="17"/>
      <c r="N2340" s="17"/>
      <c r="O2340" s="17"/>
      <c r="P2340" s="17"/>
      <c r="Q2340" s="17"/>
      <c r="R2340" s="17"/>
      <c r="S2340" s="17"/>
    </row>
    <row r="2341" spans="1:19" x14ac:dyDescent="0.25">
      <c r="A2341" s="17"/>
      <c r="B2341" s="17"/>
      <c r="C2341" s="17"/>
      <c r="D2341" s="17"/>
      <c r="E2341" s="17"/>
      <c r="F2341" s="17"/>
      <c r="G2341" s="17"/>
      <c r="H2341" s="17"/>
      <c r="I2341" s="17"/>
      <c r="J2341" s="17"/>
      <c r="K2341" s="17"/>
      <c r="L2341" s="17"/>
      <c r="M2341" s="17"/>
      <c r="N2341" s="17"/>
      <c r="O2341" s="17"/>
      <c r="P2341" s="17"/>
      <c r="Q2341" s="17"/>
      <c r="R2341" s="17"/>
      <c r="S2341" s="17"/>
    </row>
    <row r="2342" spans="1:19" x14ac:dyDescent="0.25">
      <c r="A2342" s="17"/>
      <c r="B2342" s="17"/>
      <c r="C2342" s="17"/>
      <c r="D2342" s="17"/>
      <c r="E2342" s="17"/>
      <c r="F2342" s="17"/>
      <c r="G2342" s="17"/>
      <c r="H2342" s="17"/>
      <c r="I2342" s="17"/>
      <c r="J2342" s="17"/>
      <c r="K2342" s="17"/>
      <c r="L2342" s="17"/>
      <c r="M2342" s="17"/>
      <c r="N2342" s="17"/>
      <c r="O2342" s="17"/>
      <c r="P2342" s="17"/>
      <c r="Q2342" s="17"/>
      <c r="R2342" s="17"/>
      <c r="S2342" s="17"/>
    </row>
    <row r="2343" spans="1:19" x14ac:dyDescent="0.25">
      <c r="A2343" s="17"/>
      <c r="B2343" s="17"/>
      <c r="C2343" s="17"/>
      <c r="D2343" s="17"/>
      <c r="E2343" s="17"/>
      <c r="F2343" s="17"/>
      <c r="G2343" s="17"/>
      <c r="H2343" s="17"/>
      <c r="I2343" s="17"/>
      <c r="J2343" s="17"/>
      <c r="K2343" s="17"/>
      <c r="L2343" s="17"/>
      <c r="M2343" s="17"/>
      <c r="N2343" s="17"/>
      <c r="O2343" s="17"/>
      <c r="P2343" s="17"/>
      <c r="Q2343" s="17"/>
      <c r="R2343" s="17"/>
      <c r="S2343" s="17"/>
    </row>
    <row r="2344" spans="1:19" x14ac:dyDescent="0.25">
      <c r="A2344" s="17"/>
      <c r="B2344" s="17"/>
      <c r="C2344" s="17"/>
      <c r="D2344" s="17"/>
      <c r="E2344" s="17"/>
      <c r="F2344" s="17"/>
      <c r="G2344" s="17"/>
      <c r="H2344" s="17"/>
      <c r="I2344" s="17"/>
      <c r="J2344" s="17"/>
      <c r="K2344" s="17"/>
      <c r="L2344" s="17"/>
      <c r="M2344" s="17"/>
      <c r="N2344" s="17"/>
      <c r="O2344" s="17"/>
      <c r="P2344" s="17"/>
      <c r="Q2344" s="17"/>
      <c r="R2344" s="17"/>
      <c r="S2344" s="17"/>
    </row>
    <row r="2345" spans="1:19" x14ac:dyDescent="0.25">
      <c r="A2345" s="17"/>
      <c r="B2345" s="17"/>
      <c r="C2345" s="17"/>
      <c r="D2345" s="17"/>
      <c r="E2345" s="17"/>
      <c r="F2345" s="17"/>
      <c r="G2345" s="17"/>
      <c r="H2345" s="17"/>
      <c r="I2345" s="17"/>
      <c r="J2345" s="17"/>
      <c r="K2345" s="17"/>
      <c r="L2345" s="17"/>
      <c r="M2345" s="17"/>
      <c r="N2345" s="17"/>
      <c r="O2345" s="17"/>
      <c r="P2345" s="17"/>
      <c r="Q2345" s="17"/>
      <c r="R2345" s="17"/>
      <c r="S2345" s="17"/>
    </row>
    <row r="2346" spans="1:19" x14ac:dyDescent="0.25">
      <c r="A2346" s="17"/>
      <c r="B2346" s="17"/>
      <c r="C2346" s="17"/>
      <c r="D2346" s="17"/>
      <c r="E2346" s="17"/>
      <c r="F2346" s="17"/>
      <c r="G2346" s="17"/>
      <c r="H2346" s="17"/>
      <c r="I2346" s="17"/>
      <c r="J2346" s="17"/>
      <c r="K2346" s="17"/>
      <c r="L2346" s="17"/>
      <c r="M2346" s="17"/>
      <c r="N2346" s="17"/>
      <c r="O2346" s="17"/>
      <c r="P2346" s="17"/>
      <c r="Q2346" s="17"/>
      <c r="R2346" s="17"/>
      <c r="S2346" s="17"/>
    </row>
    <row r="2347" spans="1:19" x14ac:dyDescent="0.25">
      <c r="A2347" s="17"/>
      <c r="B2347" s="17"/>
      <c r="C2347" s="17"/>
      <c r="D2347" s="17"/>
      <c r="E2347" s="17"/>
      <c r="F2347" s="17"/>
      <c r="G2347" s="17"/>
      <c r="H2347" s="17"/>
      <c r="I2347" s="17"/>
      <c r="J2347" s="17"/>
      <c r="K2347" s="17"/>
      <c r="L2347" s="17"/>
      <c r="M2347" s="17"/>
      <c r="N2347" s="17"/>
      <c r="O2347" s="17"/>
      <c r="P2347" s="17"/>
      <c r="Q2347" s="17"/>
      <c r="R2347" s="17"/>
      <c r="S2347" s="17"/>
    </row>
    <row r="2348" spans="1:19" x14ac:dyDescent="0.25">
      <c r="A2348" s="17"/>
      <c r="B2348" s="17"/>
      <c r="C2348" s="17"/>
      <c r="D2348" s="17"/>
      <c r="E2348" s="17"/>
      <c r="F2348" s="17"/>
      <c r="G2348" s="17"/>
      <c r="H2348" s="17"/>
      <c r="I2348" s="17"/>
      <c r="J2348" s="17"/>
      <c r="K2348" s="17"/>
      <c r="L2348" s="17"/>
      <c r="M2348" s="17"/>
      <c r="N2348" s="17"/>
      <c r="O2348" s="17"/>
      <c r="P2348" s="17"/>
      <c r="Q2348" s="17"/>
      <c r="R2348" s="17"/>
      <c r="S2348" s="17"/>
    </row>
    <row r="2349" spans="1:19" x14ac:dyDescent="0.25">
      <c r="A2349" s="17"/>
      <c r="B2349" s="17"/>
      <c r="C2349" s="17"/>
      <c r="D2349" s="17"/>
      <c r="E2349" s="17"/>
      <c r="F2349" s="17"/>
      <c r="G2349" s="17"/>
      <c r="H2349" s="17"/>
      <c r="I2349" s="17"/>
      <c r="J2349" s="17"/>
      <c r="K2349" s="17"/>
      <c r="L2349" s="17"/>
      <c r="M2349" s="17"/>
      <c r="N2349" s="17"/>
      <c r="O2349" s="17"/>
      <c r="P2349" s="17"/>
      <c r="Q2349" s="17"/>
      <c r="R2349" s="17"/>
      <c r="S2349" s="17"/>
    </row>
    <row r="2350" spans="1:19" x14ac:dyDescent="0.25">
      <c r="A2350" s="17"/>
      <c r="B2350" s="17"/>
      <c r="C2350" s="17"/>
      <c r="D2350" s="17"/>
      <c r="E2350" s="17"/>
      <c r="F2350" s="17"/>
      <c r="G2350" s="17"/>
      <c r="H2350" s="17"/>
      <c r="I2350" s="17"/>
      <c r="J2350" s="17"/>
      <c r="K2350" s="17"/>
      <c r="L2350" s="17"/>
      <c r="M2350" s="17"/>
      <c r="N2350" s="17"/>
      <c r="O2350" s="17"/>
      <c r="P2350" s="17"/>
      <c r="Q2350" s="17"/>
      <c r="R2350" s="17"/>
      <c r="S2350" s="17"/>
    </row>
    <row r="2351" spans="1:19" x14ac:dyDescent="0.25">
      <c r="A2351" s="17"/>
      <c r="B2351" s="17"/>
      <c r="C2351" s="17"/>
      <c r="D2351" s="17"/>
      <c r="E2351" s="17"/>
      <c r="F2351" s="17"/>
      <c r="G2351" s="17"/>
      <c r="H2351" s="17"/>
      <c r="I2351" s="17"/>
      <c r="J2351" s="17"/>
      <c r="K2351" s="17"/>
      <c r="L2351" s="17"/>
      <c r="M2351" s="17"/>
      <c r="N2351" s="17"/>
      <c r="O2351" s="17"/>
      <c r="P2351" s="17"/>
      <c r="Q2351" s="17"/>
      <c r="R2351" s="17"/>
      <c r="S2351" s="17"/>
    </row>
    <row r="2352" spans="1:19" x14ac:dyDescent="0.25">
      <c r="A2352" s="17"/>
      <c r="B2352" s="17"/>
      <c r="C2352" s="17"/>
      <c r="D2352" s="17"/>
      <c r="E2352" s="17"/>
      <c r="F2352" s="17"/>
      <c r="G2352" s="17"/>
      <c r="H2352" s="17"/>
      <c r="I2352" s="17"/>
      <c r="J2352" s="17"/>
      <c r="K2352" s="17"/>
      <c r="L2352" s="17"/>
      <c r="M2352" s="17"/>
      <c r="N2352" s="17"/>
      <c r="O2352" s="17"/>
      <c r="P2352" s="17"/>
      <c r="Q2352" s="17"/>
      <c r="R2352" s="17"/>
      <c r="S2352" s="17"/>
    </row>
    <row r="2353" spans="1:19" x14ac:dyDescent="0.25">
      <c r="A2353" s="17"/>
      <c r="B2353" s="17"/>
      <c r="C2353" s="17"/>
      <c r="D2353" s="17"/>
      <c r="E2353" s="17"/>
      <c r="F2353" s="17"/>
      <c r="G2353" s="17"/>
      <c r="H2353" s="17"/>
      <c r="I2353" s="17"/>
      <c r="J2353" s="17"/>
      <c r="K2353" s="17"/>
      <c r="L2353" s="17"/>
      <c r="M2353" s="17"/>
      <c r="N2353" s="17"/>
      <c r="O2353" s="17"/>
      <c r="P2353" s="17"/>
      <c r="Q2353" s="17"/>
      <c r="R2353" s="17"/>
      <c r="S2353" s="17"/>
    </row>
    <row r="2354" spans="1:19" x14ac:dyDescent="0.25">
      <c r="A2354" s="17"/>
      <c r="B2354" s="17"/>
      <c r="C2354" s="17"/>
      <c r="D2354" s="17"/>
      <c r="E2354" s="17"/>
      <c r="F2354" s="17"/>
      <c r="G2354" s="17"/>
      <c r="H2354" s="17"/>
      <c r="I2354" s="17"/>
      <c r="J2354" s="17"/>
      <c r="K2354" s="17"/>
      <c r="L2354" s="17"/>
      <c r="M2354" s="17"/>
      <c r="N2354" s="17"/>
      <c r="O2354" s="17"/>
      <c r="P2354" s="17"/>
      <c r="Q2354" s="17"/>
      <c r="R2354" s="17"/>
      <c r="S2354" s="17"/>
    </row>
    <row r="2355" spans="1:19" x14ac:dyDescent="0.25">
      <c r="A2355" s="17"/>
      <c r="B2355" s="17"/>
      <c r="C2355" s="17"/>
      <c r="D2355" s="17"/>
      <c r="E2355" s="17"/>
      <c r="F2355" s="17"/>
      <c r="G2355" s="17"/>
      <c r="H2355" s="17"/>
      <c r="I2355" s="17"/>
      <c r="J2355" s="17"/>
      <c r="K2355" s="17"/>
      <c r="L2355" s="17"/>
      <c r="M2355" s="17"/>
      <c r="N2355" s="17"/>
      <c r="O2355" s="17"/>
      <c r="P2355" s="17"/>
      <c r="Q2355" s="17"/>
      <c r="R2355" s="17"/>
      <c r="S2355" s="17"/>
    </row>
    <row r="2356" spans="1:19" x14ac:dyDescent="0.25">
      <c r="A2356" s="17"/>
      <c r="B2356" s="17"/>
      <c r="C2356" s="17"/>
      <c r="D2356" s="17"/>
      <c r="E2356" s="17"/>
      <c r="F2356" s="17"/>
      <c r="G2356" s="17"/>
      <c r="H2356" s="17"/>
      <c r="I2356" s="17"/>
      <c r="J2356" s="17"/>
      <c r="K2356" s="17"/>
      <c r="L2356" s="17"/>
      <c r="M2356" s="17"/>
      <c r="N2356" s="17"/>
      <c r="O2356" s="17"/>
      <c r="P2356" s="17"/>
      <c r="Q2356" s="17"/>
      <c r="R2356" s="17"/>
      <c r="S2356" s="17"/>
    </row>
    <row r="2357" spans="1:19" x14ac:dyDescent="0.25">
      <c r="A2357" s="17"/>
      <c r="B2357" s="17"/>
      <c r="C2357" s="17"/>
      <c r="D2357" s="17"/>
      <c r="E2357" s="17"/>
      <c r="F2357" s="17"/>
      <c r="G2357" s="17"/>
      <c r="H2357" s="17"/>
      <c r="I2357" s="17"/>
      <c r="J2357" s="17"/>
      <c r="K2357" s="17"/>
      <c r="L2357" s="17"/>
      <c r="M2357" s="17"/>
      <c r="N2357" s="17"/>
      <c r="O2357" s="17"/>
      <c r="P2357" s="17"/>
      <c r="Q2357" s="17"/>
      <c r="R2357" s="17"/>
      <c r="S2357" s="17"/>
    </row>
    <row r="2358" spans="1:19" x14ac:dyDescent="0.25">
      <c r="A2358" s="17"/>
      <c r="B2358" s="17"/>
      <c r="C2358" s="17"/>
      <c r="D2358" s="17"/>
      <c r="E2358" s="17"/>
      <c r="F2358" s="17"/>
      <c r="G2358" s="17"/>
      <c r="H2358" s="17"/>
      <c r="I2358" s="17"/>
      <c r="J2358" s="17"/>
      <c r="K2358" s="17"/>
      <c r="L2358" s="17"/>
      <c r="M2358" s="17"/>
      <c r="N2358" s="17"/>
      <c r="O2358" s="17"/>
      <c r="P2358" s="17"/>
      <c r="Q2358" s="17"/>
      <c r="R2358" s="17"/>
      <c r="S2358" s="17"/>
    </row>
    <row r="2359" spans="1:19" x14ac:dyDescent="0.25">
      <c r="A2359" s="17"/>
      <c r="B2359" s="17"/>
      <c r="C2359" s="17"/>
      <c r="D2359" s="17"/>
      <c r="E2359" s="17"/>
      <c r="F2359" s="17"/>
      <c r="G2359" s="17"/>
      <c r="H2359" s="17"/>
      <c r="I2359" s="17"/>
      <c r="J2359" s="17"/>
      <c r="K2359" s="17"/>
      <c r="L2359" s="17"/>
      <c r="M2359" s="17"/>
      <c r="N2359" s="17"/>
      <c r="O2359" s="17"/>
      <c r="P2359" s="17"/>
      <c r="Q2359" s="17"/>
      <c r="R2359" s="17"/>
      <c r="S2359" s="17"/>
    </row>
    <row r="2360" spans="1:19" x14ac:dyDescent="0.25">
      <c r="A2360" s="17"/>
      <c r="B2360" s="17"/>
      <c r="C2360" s="17"/>
      <c r="D2360" s="17"/>
      <c r="E2360" s="40"/>
      <c r="F2360" s="17"/>
      <c r="G2360" s="17"/>
      <c r="H2360" s="17"/>
      <c r="I2360" s="17"/>
      <c r="J2360" s="17"/>
      <c r="K2360" s="17"/>
      <c r="L2360" s="17"/>
      <c r="M2360" s="17"/>
      <c r="N2360" s="17"/>
      <c r="O2360" s="17"/>
      <c r="P2360" s="17"/>
      <c r="Q2360" s="17"/>
      <c r="R2360" s="17"/>
      <c r="S2360" s="17"/>
    </row>
    <row r="2361" spans="1:19" x14ac:dyDescent="0.25">
      <c r="A2361" s="17"/>
      <c r="B2361" s="17"/>
      <c r="C2361" s="17"/>
      <c r="D2361" s="17"/>
      <c r="E2361" s="17"/>
      <c r="F2361" s="17"/>
      <c r="G2361" s="17"/>
      <c r="H2361" s="17"/>
      <c r="I2361" s="17"/>
      <c r="J2361" s="17"/>
      <c r="K2361" s="17"/>
      <c r="L2361" s="17"/>
      <c r="M2361" s="17"/>
      <c r="N2361" s="17"/>
      <c r="O2361" s="17"/>
      <c r="P2361" s="17"/>
      <c r="Q2361" s="17"/>
      <c r="R2361" s="17"/>
      <c r="S2361" s="17"/>
    </row>
    <row r="2362" spans="1:19" x14ac:dyDescent="0.25">
      <c r="A2362" s="17"/>
      <c r="B2362" s="17"/>
      <c r="C2362" s="17"/>
      <c r="D2362" s="17"/>
      <c r="E2362" s="17"/>
      <c r="F2362" s="17"/>
      <c r="G2362" s="17"/>
      <c r="H2362" s="17"/>
      <c r="I2362" s="17"/>
      <c r="J2362" s="17"/>
      <c r="K2362" s="17"/>
      <c r="L2362" s="17"/>
      <c r="M2362" s="17"/>
      <c r="N2362" s="17"/>
      <c r="O2362" s="17"/>
      <c r="P2362" s="17"/>
      <c r="Q2362" s="17"/>
      <c r="R2362" s="17"/>
      <c r="S2362" s="17"/>
    </row>
    <row r="2363" spans="1:19" x14ac:dyDescent="0.25">
      <c r="A2363" s="17"/>
      <c r="B2363" s="17"/>
      <c r="C2363" s="17"/>
      <c r="D2363" s="17"/>
      <c r="E2363" s="17"/>
      <c r="F2363" s="17"/>
      <c r="G2363" s="17"/>
      <c r="H2363" s="17"/>
      <c r="I2363" s="17"/>
      <c r="J2363" s="17"/>
      <c r="K2363" s="17"/>
      <c r="L2363" s="17"/>
      <c r="M2363" s="17"/>
      <c r="N2363" s="17"/>
      <c r="O2363" s="17"/>
      <c r="P2363" s="17"/>
      <c r="Q2363" s="17"/>
      <c r="R2363" s="17"/>
      <c r="S2363" s="17"/>
    </row>
    <row r="2364" spans="1:19" x14ac:dyDescent="0.25">
      <c r="A2364" s="17"/>
      <c r="B2364" s="17"/>
      <c r="C2364" s="17"/>
      <c r="D2364" s="17"/>
      <c r="E2364" s="17"/>
      <c r="F2364" s="17"/>
      <c r="G2364" s="17"/>
      <c r="H2364" s="17"/>
      <c r="I2364" s="17"/>
      <c r="J2364" s="17"/>
      <c r="K2364" s="17"/>
      <c r="L2364" s="17"/>
      <c r="M2364" s="17"/>
      <c r="N2364" s="17"/>
      <c r="O2364" s="17"/>
      <c r="P2364" s="17"/>
      <c r="Q2364" s="17"/>
      <c r="R2364" s="17"/>
      <c r="S2364" s="17"/>
    </row>
    <row r="2365" spans="1:19" x14ac:dyDescent="0.25">
      <c r="A2365" s="17"/>
      <c r="B2365" s="17"/>
      <c r="C2365" s="17"/>
      <c r="D2365" s="17"/>
      <c r="E2365" s="17"/>
      <c r="F2365" s="17"/>
      <c r="G2365" s="17"/>
      <c r="H2365" s="17"/>
      <c r="I2365" s="17"/>
      <c r="J2365" s="17"/>
      <c r="K2365" s="17"/>
      <c r="L2365" s="17"/>
      <c r="M2365" s="17"/>
      <c r="N2365" s="17"/>
      <c r="O2365" s="17"/>
      <c r="P2365" s="17"/>
      <c r="Q2365" s="17"/>
      <c r="R2365" s="17"/>
      <c r="S2365" s="17"/>
    </row>
    <row r="2366" spans="1:19" x14ac:dyDescent="0.25">
      <c r="A2366" s="17"/>
      <c r="B2366" s="17"/>
      <c r="C2366" s="17"/>
      <c r="D2366" s="17"/>
      <c r="E2366" s="17"/>
      <c r="F2366" s="17"/>
      <c r="G2366" s="17"/>
      <c r="H2366" s="17"/>
      <c r="I2366" s="17"/>
      <c r="J2366" s="17"/>
      <c r="K2366" s="17"/>
      <c r="L2366" s="17"/>
      <c r="M2366" s="17"/>
      <c r="N2366" s="17"/>
      <c r="O2366" s="17"/>
      <c r="P2366" s="17"/>
      <c r="Q2366" s="17"/>
      <c r="R2366" s="17"/>
      <c r="S2366" s="17"/>
    </row>
    <row r="2367" spans="1:19" x14ac:dyDescent="0.25">
      <c r="A2367" s="17"/>
      <c r="B2367" s="17"/>
      <c r="C2367" s="17"/>
      <c r="D2367" s="17"/>
      <c r="E2367" s="17"/>
      <c r="F2367" s="17"/>
      <c r="G2367" s="17"/>
      <c r="H2367" s="17"/>
      <c r="I2367" s="17"/>
      <c r="J2367" s="17"/>
      <c r="K2367" s="17"/>
      <c r="L2367" s="17"/>
      <c r="M2367" s="17"/>
      <c r="N2367" s="17"/>
      <c r="O2367" s="17"/>
      <c r="P2367" s="17"/>
      <c r="Q2367" s="17"/>
      <c r="R2367" s="17"/>
      <c r="S2367" s="17"/>
    </row>
    <row r="2368" spans="1:19" x14ac:dyDescent="0.25">
      <c r="A2368" s="17"/>
      <c r="B2368" s="17"/>
      <c r="C2368" s="17"/>
      <c r="D2368" s="17"/>
      <c r="E2368" s="17"/>
      <c r="F2368" s="17"/>
      <c r="G2368" s="17"/>
      <c r="H2368" s="17"/>
      <c r="I2368" s="17"/>
      <c r="J2368" s="17"/>
      <c r="K2368" s="17"/>
      <c r="L2368" s="17"/>
      <c r="M2368" s="17"/>
      <c r="N2368" s="17"/>
      <c r="O2368" s="17"/>
      <c r="P2368" s="17"/>
      <c r="Q2368" s="17"/>
      <c r="R2368" s="17"/>
      <c r="S2368" s="17"/>
    </row>
    <row r="2369" spans="1:19" x14ac:dyDescent="0.25">
      <c r="A2369" s="17"/>
      <c r="B2369" s="17"/>
      <c r="C2369" s="17"/>
      <c r="D2369" s="17"/>
      <c r="E2369" s="17"/>
      <c r="F2369" s="17"/>
      <c r="G2369" s="17"/>
      <c r="H2369" s="17"/>
      <c r="I2369" s="17"/>
      <c r="J2369" s="17"/>
      <c r="K2369" s="17"/>
      <c r="L2369" s="17"/>
      <c r="M2369" s="17"/>
      <c r="N2369" s="17"/>
      <c r="O2369" s="17"/>
      <c r="P2369" s="17"/>
      <c r="Q2369" s="17"/>
      <c r="R2369" s="17"/>
      <c r="S2369" s="17"/>
    </row>
    <row r="2370" spans="1:19" x14ac:dyDescent="0.25">
      <c r="A2370" s="17"/>
      <c r="B2370" s="17"/>
      <c r="C2370" s="17"/>
      <c r="D2370" s="17"/>
      <c r="E2370" s="17"/>
      <c r="F2370" s="17"/>
      <c r="G2370" s="17"/>
      <c r="H2370" s="17"/>
      <c r="I2370" s="17"/>
      <c r="J2370" s="17"/>
      <c r="K2370" s="17"/>
      <c r="L2370" s="17"/>
      <c r="M2370" s="17"/>
      <c r="N2370" s="17"/>
      <c r="O2370" s="17"/>
      <c r="P2370" s="17"/>
      <c r="Q2370" s="17"/>
      <c r="R2370" s="17"/>
      <c r="S2370" s="17"/>
    </row>
    <row r="2371" spans="1:19" x14ac:dyDescent="0.25">
      <c r="A2371" s="17"/>
      <c r="B2371" s="17"/>
      <c r="C2371" s="17"/>
      <c r="D2371" s="17"/>
      <c r="E2371" s="17"/>
      <c r="F2371" s="17"/>
      <c r="G2371" s="17"/>
      <c r="H2371" s="17"/>
      <c r="I2371" s="17"/>
      <c r="J2371" s="17"/>
      <c r="K2371" s="17"/>
      <c r="L2371" s="17"/>
      <c r="M2371" s="17"/>
      <c r="N2371" s="17"/>
      <c r="O2371" s="17"/>
      <c r="P2371" s="17"/>
      <c r="Q2371" s="17"/>
      <c r="R2371" s="17"/>
      <c r="S2371" s="17"/>
    </row>
    <row r="2372" spans="1:19" x14ac:dyDescent="0.25">
      <c r="A2372" s="17"/>
      <c r="B2372" s="17"/>
      <c r="C2372" s="17"/>
      <c r="D2372" s="17"/>
      <c r="E2372" s="17"/>
      <c r="F2372" s="17"/>
      <c r="G2372" s="17"/>
      <c r="H2372" s="17"/>
      <c r="I2372" s="17"/>
      <c r="J2372" s="17"/>
      <c r="K2372" s="17"/>
      <c r="L2372" s="17"/>
      <c r="M2372" s="17"/>
      <c r="N2372" s="17"/>
      <c r="O2372" s="17"/>
      <c r="P2372" s="17"/>
      <c r="Q2372" s="17"/>
      <c r="R2372" s="17"/>
      <c r="S2372" s="17"/>
    </row>
    <row r="2373" spans="1:19" x14ac:dyDescent="0.25">
      <c r="A2373" s="17"/>
      <c r="B2373" s="17"/>
      <c r="C2373" s="17"/>
      <c r="D2373" s="17"/>
      <c r="E2373" s="17"/>
      <c r="F2373" s="17"/>
      <c r="G2373" s="17"/>
      <c r="H2373" s="17"/>
      <c r="I2373" s="17"/>
      <c r="J2373" s="17"/>
      <c r="K2373" s="17"/>
      <c r="L2373" s="17"/>
      <c r="M2373" s="17"/>
      <c r="N2373" s="17"/>
      <c r="O2373" s="17"/>
      <c r="P2373" s="17"/>
      <c r="Q2373" s="17"/>
      <c r="R2373" s="17"/>
      <c r="S2373" s="17"/>
    </row>
    <row r="2374" spans="1:19" x14ac:dyDescent="0.25">
      <c r="A2374" s="17"/>
      <c r="B2374" s="17"/>
      <c r="C2374" s="17"/>
      <c r="D2374" s="17"/>
      <c r="E2374" s="17"/>
      <c r="F2374" s="17"/>
      <c r="G2374" s="17"/>
      <c r="H2374" s="17"/>
      <c r="I2374" s="17"/>
      <c r="J2374" s="17"/>
      <c r="K2374" s="17"/>
      <c r="L2374" s="17"/>
      <c r="M2374" s="17"/>
      <c r="N2374" s="17"/>
      <c r="O2374" s="17"/>
      <c r="P2374" s="17"/>
      <c r="Q2374" s="17"/>
      <c r="R2374" s="17"/>
      <c r="S2374" s="17"/>
    </row>
    <row r="2375" spans="1:19" x14ac:dyDescent="0.25">
      <c r="A2375" s="17"/>
      <c r="B2375" s="17"/>
      <c r="C2375" s="17"/>
      <c r="D2375" s="17"/>
      <c r="E2375" s="17"/>
      <c r="F2375" s="17"/>
      <c r="G2375" s="17"/>
      <c r="H2375" s="17"/>
      <c r="I2375" s="17"/>
      <c r="J2375" s="17"/>
      <c r="K2375" s="17"/>
      <c r="L2375" s="17"/>
      <c r="M2375" s="17"/>
      <c r="N2375" s="17"/>
      <c r="O2375" s="17"/>
      <c r="P2375" s="17"/>
      <c r="Q2375" s="17"/>
      <c r="R2375" s="17"/>
      <c r="S2375" s="17"/>
    </row>
    <row r="2376" spans="1:19" x14ac:dyDescent="0.25">
      <c r="A2376" s="17"/>
      <c r="B2376" s="17"/>
      <c r="C2376" s="17"/>
      <c r="D2376" s="17"/>
      <c r="E2376" s="17"/>
      <c r="F2376" s="17"/>
      <c r="G2376" s="17"/>
      <c r="H2376" s="17"/>
      <c r="I2376" s="17"/>
      <c r="J2376" s="17"/>
      <c r="K2376" s="17"/>
      <c r="L2376" s="17"/>
      <c r="M2376" s="17"/>
      <c r="N2376" s="17"/>
      <c r="O2376" s="17"/>
      <c r="P2376" s="17"/>
      <c r="Q2376" s="17"/>
      <c r="R2376" s="17"/>
      <c r="S2376" s="17"/>
    </row>
    <row r="2377" spans="1:19" x14ac:dyDescent="0.25">
      <c r="A2377" s="17"/>
      <c r="B2377" s="17"/>
      <c r="C2377" s="17"/>
      <c r="D2377" s="17"/>
      <c r="E2377" s="17"/>
      <c r="F2377" s="17"/>
      <c r="G2377" s="17"/>
      <c r="H2377" s="17"/>
      <c r="I2377" s="17"/>
      <c r="J2377" s="17"/>
      <c r="K2377" s="17"/>
      <c r="L2377" s="17"/>
      <c r="M2377" s="17"/>
      <c r="N2377" s="17"/>
      <c r="O2377" s="17"/>
      <c r="P2377" s="17"/>
      <c r="Q2377" s="17"/>
      <c r="R2377" s="17"/>
      <c r="S2377" s="17"/>
    </row>
    <row r="2378" spans="1:19" x14ac:dyDescent="0.25">
      <c r="A2378" s="17"/>
      <c r="B2378" s="17"/>
      <c r="C2378" s="17"/>
      <c r="D2378" s="17"/>
      <c r="E2378" s="17"/>
      <c r="F2378" s="17"/>
      <c r="G2378" s="17"/>
      <c r="H2378" s="17"/>
      <c r="I2378" s="17"/>
      <c r="J2378" s="17"/>
      <c r="K2378" s="17"/>
      <c r="L2378" s="17"/>
      <c r="M2378" s="17"/>
      <c r="N2378" s="17"/>
      <c r="O2378" s="17"/>
      <c r="P2378" s="17"/>
      <c r="Q2378" s="17"/>
      <c r="R2378" s="17"/>
      <c r="S2378" s="17"/>
    </row>
    <row r="2379" spans="1:19" x14ac:dyDescent="0.25">
      <c r="A2379" s="17"/>
      <c r="B2379" s="17"/>
      <c r="C2379" s="17"/>
      <c r="D2379" s="17"/>
      <c r="E2379" s="17"/>
      <c r="F2379" s="17"/>
      <c r="G2379" s="17"/>
      <c r="H2379" s="17"/>
      <c r="I2379" s="17"/>
      <c r="J2379" s="17"/>
      <c r="K2379" s="17"/>
      <c r="L2379" s="17"/>
      <c r="M2379" s="17"/>
      <c r="N2379" s="17"/>
      <c r="O2379" s="17"/>
      <c r="P2379" s="17"/>
      <c r="Q2379" s="17"/>
      <c r="R2379" s="17"/>
      <c r="S2379" s="17"/>
    </row>
    <row r="2380" spans="1:19" x14ac:dyDescent="0.25">
      <c r="A2380" s="17"/>
      <c r="B2380" s="17"/>
      <c r="C2380" s="17"/>
      <c r="D2380" s="17"/>
      <c r="E2380" s="17"/>
      <c r="F2380" s="17"/>
      <c r="G2380" s="17"/>
      <c r="H2380" s="17"/>
      <c r="I2380" s="17"/>
      <c r="J2380" s="17"/>
      <c r="K2380" s="17"/>
      <c r="L2380" s="17"/>
      <c r="M2380" s="17"/>
      <c r="N2380" s="17"/>
      <c r="O2380" s="17"/>
      <c r="P2380" s="17"/>
      <c r="Q2380" s="17"/>
      <c r="R2380" s="17"/>
      <c r="S2380" s="17"/>
    </row>
    <row r="2381" spans="1:19" x14ac:dyDescent="0.25">
      <c r="A2381" s="17"/>
      <c r="B2381" s="17"/>
      <c r="C2381" s="17"/>
      <c r="D2381" s="17"/>
      <c r="E2381" s="17"/>
      <c r="F2381" s="17"/>
      <c r="G2381" s="17"/>
      <c r="H2381" s="17"/>
      <c r="I2381" s="17"/>
      <c r="J2381" s="17"/>
      <c r="K2381" s="17"/>
      <c r="L2381" s="17"/>
      <c r="M2381" s="17"/>
      <c r="N2381" s="17"/>
      <c r="O2381" s="17"/>
      <c r="P2381" s="17"/>
      <c r="Q2381" s="17"/>
      <c r="R2381" s="17"/>
      <c r="S2381" s="17"/>
    </row>
    <row r="2382" spans="1:19" x14ac:dyDescent="0.25">
      <c r="A2382" s="17"/>
      <c r="B2382" s="17"/>
      <c r="C2382" s="17"/>
      <c r="D2382" s="17"/>
      <c r="E2382" s="17"/>
      <c r="F2382" s="17"/>
      <c r="G2382" s="17"/>
      <c r="H2382" s="17"/>
      <c r="I2382" s="17"/>
      <c r="J2382" s="17"/>
      <c r="K2382" s="17"/>
      <c r="L2382" s="17"/>
      <c r="M2382" s="17"/>
      <c r="N2382" s="17"/>
      <c r="O2382" s="17"/>
      <c r="P2382" s="17"/>
      <c r="Q2382" s="17"/>
      <c r="R2382" s="17"/>
      <c r="S2382" s="17"/>
    </row>
    <row r="2383" spans="1:19" x14ac:dyDescent="0.25">
      <c r="A2383" s="17"/>
      <c r="B2383" s="17"/>
      <c r="C2383" s="17"/>
      <c r="D2383" s="17"/>
      <c r="E2383" s="17"/>
      <c r="F2383" s="17"/>
      <c r="G2383" s="17"/>
      <c r="H2383" s="17"/>
      <c r="I2383" s="17"/>
      <c r="J2383" s="17"/>
      <c r="K2383" s="17"/>
      <c r="L2383" s="17"/>
      <c r="M2383" s="17"/>
      <c r="N2383" s="17"/>
      <c r="O2383" s="17"/>
      <c r="P2383" s="17"/>
      <c r="Q2383" s="17"/>
      <c r="R2383" s="17"/>
      <c r="S2383" s="17"/>
    </row>
    <row r="2384" spans="1:19" x14ac:dyDescent="0.25">
      <c r="A2384" s="17"/>
      <c r="B2384" s="17"/>
      <c r="C2384" s="17"/>
      <c r="D2384" s="17"/>
      <c r="E2384" s="17"/>
      <c r="F2384" s="17"/>
      <c r="G2384" s="17"/>
      <c r="H2384" s="17"/>
      <c r="I2384" s="17"/>
      <c r="J2384" s="17"/>
      <c r="K2384" s="17"/>
      <c r="L2384" s="17"/>
      <c r="M2384" s="17"/>
      <c r="N2384" s="17"/>
      <c r="O2384" s="17"/>
      <c r="P2384" s="17"/>
      <c r="Q2384" s="17"/>
      <c r="R2384" s="17"/>
      <c r="S2384" s="17"/>
    </row>
    <row r="2385" spans="1:19" x14ac:dyDescent="0.25">
      <c r="A2385" s="17"/>
      <c r="B2385" s="17"/>
      <c r="C2385" s="17"/>
      <c r="D2385" s="17"/>
      <c r="E2385" s="17"/>
      <c r="F2385" s="17"/>
      <c r="G2385" s="17"/>
      <c r="H2385" s="17"/>
      <c r="I2385" s="17"/>
      <c r="J2385" s="17"/>
      <c r="K2385" s="17"/>
      <c r="L2385" s="17"/>
      <c r="M2385" s="17"/>
      <c r="N2385" s="17"/>
      <c r="O2385" s="17"/>
      <c r="P2385" s="17"/>
      <c r="Q2385" s="17"/>
      <c r="R2385" s="17"/>
      <c r="S2385" s="17"/>
    </row>
    <row r="2386" spans="1:19" x14ac:dyDescent="0.25">
      <c r="A2386" s="17"/>
      <c r="B2386" s="17"/>
      <c r="C2386" s="17"/>
      <c r="D2386" s="17"/>
      <c r="E2386" s="17"/>
      <c r="F2386" s="17"/>
      <c r="G2386" s="17"/>
      <c r="H2386" s="17"/>
      <c r="I2386" s="17"/>
      <c r="J2386" s="17"/>
      <c r="K2386" s="17"/>
      <c r="L2386" s="17"/>
      <c r="M2386" s="17"/>
      <c r="N2386" s="17"/>
      <c r="O2386" s="17"/>
      <c r="P2386" s="17"/>
      <c r="Q2386" s="17"/>
      <c r="R2386" s="17"/>
      <c r="S2386" s="17"/>
    </row>
    <row r="2387" spans="1:19" x14ac:dyDescent="0.25">
      <c r="A2387" s="17"/>
      <c r="B2387" s="17"/>
      <c r="C2387" s="17"/>
      <c r="D2387" s="17"/>
      <c r="E2387" s="17"/>
      <c r="F2387" s="17"/>
      <c r="G2387" s="17"/>
      <c r="H2387" s="17"/>
      <c r="I2387" s="17"/>
      <c r="J2387" s="17"/>
      <c r="K2387" s="17"/>
      <c r="L2387" s="17"/>
      <c r="M2387" s="17"/>
      <c r="N2387" s="17"/>
      <c r="O2387" s="17"/>
      <c r="P2387" s="17"/>
      <c r="Q2387" s="17"/>
      <c r="R2387" s="17"/>
      <c r="S2387" s="17"/>
    </row>
    <row r="2388" spans="1:19" x14ac:dyDescent="0.25">
      <c r="A2388" s="17"/>
      <c r="B2388" s="17"/>
      <c r="C2388" s="17"/>
      <c r="D2388" s="17"/>
      <c r="E2388" s="17"/>
      <c r="F2388" s="17"/>
      <c r="G2388" s="17"/>
      <c r="H2388" s="17"/>
      <c r="I2388" s="17"/>
      <c r="J2388" s="17"/>
      <c r="K2388" s="17"/>
      <c r="L2388" s="17"/>
      <c r="M2388" s="17"/>
      <c r="N2388" s="17"/>
      <c r="O2388" s="17"/>
      <c r="P2388" s="17"/>
      <c r="Q2388" s="17"/>
      <c r="R2388" s="17"/>
      <c r="S2388" s="17"/>
    </row>
    <row r="2389" spans="1:19" x14ac:dyDescent="0.25">
      <c r="A2389" s="17"/>
      <c r="B2389" s="17"/>
      <c r="C2389" s="17"/>
      <c r="D2389" s="17"/>
      <c r="E2389" s="17"/>
      <c r="F2389" s="17"/>
      <c r="G2389" s="17"/>
      <c r="H2389" s="17"/>
      <c r="I2389" s="17"/>
      <c r="J2389" s="17"/>
      <c r="K2389" s="17"/>
      <c r="L2389" s="17"/>
      <c r="M2389" s="17"/>
      <c r="N2389" s="17"/>
      <c r="O2389" s="17"/>
      <c r="P2389" s="17"/>
      <c r="Q2389" s="17"/>
      <c r="R2389" s="17"/>
      <c r="S2389" s="17"/>
    </row>
    <row r="2390" spans="1:19" x14ac:dyDescent="0.25">
      <c r="A2390" s="17"/>
      <c r="B2390" s="17"/>
      <c r="C2390" s="17"/>
      <c r="D2390" s="17"/>
      <c r="E2390" s="17"/>
      <c r="F2390" s="17"/>
      <c r="G2390" s="17"/>
      <c r="H2390" s="17"/>
      <c r="I2390" s="17"/>
      <c r="J2390" s="17"/>
      <c r="K2390" s="17"/>
      <c r="L2390" s="17"/>
      <c r="M2390" s="17"/>
      <c r="N2390" s="17"/>
      <c r="O2390" s="17"/>
      <c r="P2390" s="17"/>
      <c r="Q2390" s="17"/>
      <c r="R2390" s="17"/>
      <c r="S2390" s="17"/>
    </row>
    <row r="2391" spans="1:19" x14ac:dyDescent="0.25">
      <c r="A2391" s="17"/>
      <c r="B2391" s="17"/>
      <c r="C2391" s="17"/>
      <c r="D2391" s="17"/>
      <c r="E2391" s="17"/>
      <c r="F2391" s="17"/>
      <c r="G2391" s="17"/>
      <c r="H2391" s="17"/>
      <c r="I2391" s="17"/>
      <c r="J2391" s="17"/>
      <c r="K2391" s="17"/>
      <c r="L2391" s="17"/>
      <c r="M2391" s="17"/>
      <c r="N2391" s="17"/>
      <c r="O2391" s="17"/>
      <c r="P2391" s="17"/>
      <c r="Q2391" s="17"/>
      <c r="R2391" s="17"/>
      <c r="S2391" s="17"/>
    </row>
    <row r="2392" spans="1:19" x14ac:dyDescent="0.25">
      <c r="A2392" s="17"/>
      <c r="B2392" s="17"/>
      <c r="C2392" s="17"/>
      <c r="D2392" s="17"/>
      <c r="E2392" s="17"/>
      <c r="F2392" s="17"/>
      <c r="G2392" s="17"/>
      <c r="H2392" s="17"/>
      <c r="I2392" s="17"/>
      <c r="J2392" s="17"/>
      <c r="K2392" s="17"/>
      <c r="L2392" s="17"/>
      <c r="M2392" s="17"/>
      <c r="N2392" s="17"/>
      <c r="O2392" s="17"/>
      <c r="P2392" s="17"/>
      <c r="Q2392" s="17"/>
      <c r="R2392" s="17"/>
      <c r="S2392" s="17"/>
    </row>
    <row r="2393" spans="1:19" x14ac:dyDescent="0.25">
      <c r="A2393" s="17"/>
      <c r="B2393" s="17"/>
      <c r="C2393" s="17"/>
      <c r="D2393" s="17"/>
      <c r="E2393" s="17"/>
      <c r="F2393" s="17"/>
      <c r="G2393" s="17"/>
      <c r="H2393" s="17"/>
      <c r="I2393" s="17"/>
      <c r="J2393" s="17"/>
      <c r="K2393" s="17"/>
      <c r="L2393" s="17"/>
      <c r="M2393" s="17"/>
      <c r="N2393" s="17"/>
      <c r="O2393" s="17"/>
      <c r="P2393" s="17"/>
      <c r="Q2393" s="17"/>
      <c r="R2393" s="17"/>
      <c r="S2393" s="17"/>
    </row>
    <row r="2394" spans="1:19" x14ac:dyDescent="0.25">
      <c r="A2394" s="17"/>
      <c r="B2394" s="17"/>
      <c r="C2394" s="17"/>
      <c r="D2394" s="17"/>
      <c r="E2394" s="17"/>
      <c r="F2394" s="17"/>
      <c r="G2394" s="17"/>
      <c r="H2394" s="17"/>
      <c r="I2394" s="17"/>
      <c r="J2394" s="17"/>
      <c r="K2394" s="17"/>
      <c r="L2394" s="17"/>
      <c r="M2394" s="17"/>
      <c r="N2394" s="17"/>
      <c r="O2394" s="17"/>
      <c r="P2394" s="17"/>
      <c r="Q2394" s="17"/>
      <c r="R2394" s="17"/>
      <c r="S2394" s="17"/>
    </row>
    <row r="2395" spans="1:19" x14ac:dyDescent="0.25">
      <c r="A2395" s="17"/>
      <c r="B2395" s="17"/>
      <c r="C2395" s="17"/>
      <c r="D2395" s="17"/>
      <c r="E2395" s="17"/>
      <c r="F2395" s="17"/>
      <c r="G2395" s="17"/>
      <c r="H2395" s="17"/>
      <c r="I2395" s="17"/>
      <c r="J2395" s="17"/>
      <c r="K2395" s="17"/>
      <c r="L2395" s="17"/>
      <c r="M2395" s="17"/>
      <c r="N2395" s="17"/>
      <c r="O2395" s="17"/>
      <c r="P2395" s="17"/>
      <c r="Q2395" s="17"/>
      <c r="R2395" s="17"/>
      <c r="S2395" s="17"/>
    </row>
    <row r="2396" spans="1:19" x14ac:dyDescent="0.25">
      <c r="A2396" s="17"/>
      <c r="B2396" s="17"/>
      <c r="C2396" s="17"/>
      <c r="D2396" s="17"/>
      <c r="E2396" s="17"/>
      <c r="F2396" s="17"/>
      <c r="G2396" s="17"/>
      <c r="H2396" s="17"/>
      <c r="I2396" s="17"/>
      <c r="J2396" s="17"/>
      <c r="K2396" s="17"/>
      <c r="L2396" s="17"/>
      <c r="M2396" s="17"/>
      <c r="N2396" s="17"/>
      <c r="O2396" s="17"/>
      <c r="P2396" s="17"/>
      <c r="Q2396" s="17"/>
      <c r="R2396" s="17"/>
      <c r="S2396" s="17"/>
    </row>
    <row r="2397" spans="1:19" x14ac:dyDescent="0.25">
      <c r="A2397" s="17"/>
      <c r="B2397" s="17"/>
      <c r="C2397" s="17"/>
      <c r="D2397" s="17"/>
      <c r="E2397" s="17"/>
      <c r="F2397" s="17"/>
      <c r="G2397" s="17"/>
      <c r="H2397" s="17"/>
      <c r="I2397" s="17"/>
      <c r="J2397" s="17"/>
      <c r="K2397" s="17"/>
      <c r="L2397" s="17"/>
      <c r="M2397" s="17"/>
      <c r="N2397" s="17"/>
      <c r="O2397" s="17"/>
      <c r="P2397" s="17"/>
      <c r="Q2397" s="17"/>
      <c r="R2397" s="17"/>
      <c r="S2397" s="17"/>
    </row>
    <row r="2398" spans="1:19" x14ac:dyDescent="0.25">
      <c r="A2398" s="17"/>
      <c r="B2398" s="17"/>
      <c r="C2398" s="17"/>
      <c r="D2398" s="17"/>
      <c r="E2398" s="17"/>
      <c r="F2398" s="17"/>
      <c r="G2398" s="17"/>
      <c r="H2398" s="17"/>
      <c r="I2398" s="17"/>
      <c r="J2398" s="17"/>
      <c r="K2398" s="17"/>
      <c r="L2398" s="17"/>
      <c r="M2398" s="17"/>
      <c r="N2398" s="17"/>
      <c r="O2398" s="17"/>
      <c r="P2398" s="17"/>
      <c r="Q2398" s="17"/>
      <c r="R2398" s="17"/>
      <c r="S2398" s="17"/>
    </row>
    <row r="2399" spans="1:19" x14ac:dyDescent="0.25">
      <c r="A2399" s="17"/>
      <c r="B2399" s="17"/>
      <c r="C2399" s="17"/>
      <c r="D2399" s="17"/>
      <c r="E2399" s="17"/>
      <c r="F2399" s="17"/>
      <c r="G2399" s="17"/>
      <c r="H2399" s="17"/>
      <c r="I2399" s="17"/>
      <c r="J2399" s="17"/>
      <c r="K2399" s="17"/>
      <c r="L2399" s="17"/>
      <c r="M2399" s="17"/>
      <c r="N2399" s="17"/>
      <c r="O2399" s="17"/>
      <c r="P2399" s="17"/>
      <c r="Q2399" s="17"/>
      <c r="R2399" s="17"/>
      <c r="S2399" s="17"/>
    </row>
    <row r="2400" spans="1:19" x14ac:dyDescent="0.25">
      <c r="A2400" s="17"/>
      <c r="B2400" s="17"/>
      <c r="C2400" s="17"/>
      <c r="D2400" s="17"/>
      <c r="E2400" s="17"/>
      <c r="F2400" s="17"/>
      <c r="G2400" s="17"/>
      <c r="H2400" s="17"/>
      <c r="I2400" s="17"/>
      <c r="J2400" s="17"/>
      <c r="K2400" s="17"/>
      <c r="L2400" s="17"/>
      <c r="M2400" s="17"/>
      <c r="N2400" s="17"/>
      <c r="O2400" s="17"/>
      <c r="P2400" s="17"/>
      <c r="Q2400" s="17"/>
      <c r="R2400" s="17"/>
      <c r="S2400" s="17"/>
    </row>
    <row r="2401" spans="1:19" x14ac:dyDescent="0.25">
      <c r="A2401" s="17"/>
      <c r="B2401" s="17"/>
      <c r="C2401" s="17"/>
      <c r="D2401" s="17"/>
      <c r="E2401" s="17"/>
      <c r="F2401" s="17"/>
      <c r="G2401" s="17"/>
      <c r="H2401" s="17"/>
      <c r="I2401" s="17"/>
      <c r="J2401" s="17"/>
      <c r="K2401" s="17"/>
      <c r="L2401" s="17"/>
      <c r="M2401" s="17"/>
      <c r="N2401" s="17"/>
      <c r="O2401" s="17"/>
      <c r="P2401" s="17"/>
      <c r="Q2401" s="17"/>
      <c r="R2401" s="17"/>
      <c r="S2401" s="17"/>
    </row>
    <row r="2402" spans="1:19" x14ac:dyDescent="0.25">
      <c r="A2402" s="17"/>
      <c r="B2402" s="17"/>
      <c r="C2402" s="17"/>
      <c r="D2402" s="17"/>
      <c r="E2402" s="17"/>
      <c r="F2402" s="17"/>
      <c r="G2402" s="17"/>
      <c r="H2402" s="17"/>
      <c r="I2402" s="17"/>
      <c r="J2402" s="17"/>
      <c r="K2402" s="17"/>
      <c r="L2402" s="17"/>
      <c r="M2402" s="17"/>
      <c r="N2402" s="17"/>
      <c r="O2402" s="17"/>
      <c r="P2402" s="17"/>
      <c r="Q2402" s="17"/>
      <c r="R2402" s="17"/>
      <c r="S2402" s="17"/>
    </row>
    <row r="2403" spans="1:19" x14ac:dyDescent="0.25">
      <c r="A2403" s="17"/>
      <c r="B2403" s="17"/>
      <c r="C2403" s="17"/>
      <c r="D2403" s="17"/>
      <c r="E2403" s="17"/>
      <c r="F2403" s="17"/>
      <c r="G2403" s="17"/>
      <c r="H2403" s="17"/>
      <c r="I2403" s="17"/>
      <c r="J2403" s="17"/>
      <c r="K2403" s="17"/>
      <c r="L2403" s="17"/>
      <c r="M2403" s="17"/>
      <c r="N2403" s="17"/>
      <c r="O2403" s="17"/>
      <c r="P2403" s="17"/>
      <c r="Q2403" s="17"/>
      <c r="R2403" s="17"/>
      <c r="S2403" s="17"/>
    </row>
    <row r="2404" spans="1:19" x14ac:dyDescent="0.25">
      <c r="A2404" s="17"/>
      <c r="B2404" s="17"/>
      <c r="C2404" s="17"/>
      <c r="D2404" s="17"/>
      <c r="E2404" s="17"/>
      <c r="F2404" s="17"/>
      <c r="G2404" s="17"/>
      <c r="H2404" s="17"/>
      <c r="I2404" s="17"/>
      <c r="J2404" s="17"/>
      <c r="K2404" s="17"/>
      <c r="L2404" s="17"/>
      <c r="M2404" s="17"/>
      <c r="N2404" s="17"/>
      <c r="O2404" s="17"/>
      <c r="P2404" s="17"/>
      <c r="Q2404" s="17"/>
      <c r="R2404" s="17"/>
      <c r="S2404" s="17"/>
    </row>
    <row r="2405" spans="1:19" x14ac:dyDescent="0.25">
      <c r="A2405" s="17"/>
      <c r="B2405" s="17"/>
      <c r="C2405" s="17"/>
      <c r="D2405" s="17"/>
      <c r="E2405" s="17"/>
      <c r="F2405" s="17"/>
      <c r="G2405" s="17"/>
      <c r="H2405" s="17"/>
      <c r="I2405" s="17"/>
      <c r="J2405" s="17"/>
      <c r="K2405" s="17"/>
      <c r="L2405" s="17"/>
      <c r="M2405" s="17"/>
      <c r="N2405" s="17"/>
      <c r="O2405" s="17"/>
      <c r="P2405" s="17"/>
      <c r="Q2405" s="17"/>
      <c r="R2405" s="17"/>
      <c r="S2405" s="17"/>
    </row>
    <row r="2406" spans="1:19" x14ac:dyDescent="0.25">
      <c r="A2406" s="17"/>
      <c r="B2406" s="17"/>
      <c r="C2406" s="17"/>
      <c r="D2406" s="17"/>
      <c r="E2406" s="17"/>
      <c r="F2406" s="17"/>
      <c r="G2406" s="17"/>
      <c r="H2406" s="17"/>
      <c r="I2406" s="17"/>
      <c r="J2406" s="17"/>
      <c r="K2406" s="17"/>
      <c r="L2406" s="17"/>
      <c r="M2406" s="17"/>
      <c r="N2406" s="17"/>
      <c r="O2406" s="17"/>
      <c r="P2406" s="17"/>
      <c r="Q2406" s="17"/>
      <c r="R2406" s="17"/>
      <c r="S2406" s="17"/>
    </row>
    <row r="2407" spans="1:19" x14ac:dyDescent="0.25">
      <c r="A2407" s="17"/>
      <c r="B2407" s="17"/>
      <c r="C2407" s="17"/>
      <c r="D2407" s="17"/>
      <c r="E2407" s="17"/>
      <c r="F2407" s="17"/>
      <c r="G2407" s="17"/>
      <c r="H2407" s="17"/>
      <c r="I2407" s="17"/>
      <c r="J2407" s="17"/>
      <c r="K2407" s="17"/>
      <c r="L2407" s="17"/>
      <c r="M2407" s="17"/>
      <c r="N2407" s="17"/>
      <c r="O2407" s="17"/>
      <c r="P2407" s="17"/>
      <c r="Q2407" s="17"/>
      <c r="R2407" s="17"/>
      <c r="S2407" s="17"/>
    </row>
    <row r="2408" spans="1:19" x14ac:dyDescent="0.25">
      <c r="A2408" s="17"/>
      <c r="B2408" s="17"/>
      <c r="C2408" s="17"/>
      <c r="D2408" s="17"/>
      <c r="E2408" s="17"/>
      <c r="F2408" s="17"/>
      <c r="G2408" s="17"/>
      <c r="H2408" s="17"/>
      <c r="I2408" s="17"/>
      <c r="J2408" s="17"/>
      <c r="K2408" s="17"/>
      <c r="L2408" s="17"/>
      <c r="M2408" s="17"/>
      <c r="N2408" s="17"/>
      <c r="O2408" s="17"/>
      <c r="P2408" s="17"/>
      <c r="Q2408" s="17"/>
      <c r="R2408" s="17"/>
      <c r="S2408" s="17"/>
    </row>
    <row r="2409" spans="1:19" x14ac:dyDescent="0.25">
      <c r="A2409" s="17"/>
      <c r="B2409" s="17"/>
      <c r="C2409" s="17"/>
      <c r="D2409" s="17"/>
      <c r="E2409" s="17"/>
      <c r="F2409" s="17"/>
      <c r="G2409" s="17"/>
      <c r="H2409" s="17"/>
      <c r="I2409" s="17"/>
      <c r="J2409" s="17"/>
      <c r="K2409" s="17"/>
      <c r="L2409" s="17"/>
      <c r="M2409" s="17"/>
      <c r="N2409" s="17"/>
      <c r="O2409" s="17"/>
      <c r="P2409" s="17"/>
      <c r="Q2409" s="17"/>
      <c r="R2409" s="17"/>
      <c r="S2409" s="17"/>
    </row>
    <row r="2410" spans="1:19" x14ac:dyDescent="0.25">
      <c r="A2410" s="17"/>
      <c r="B2410" s="17"/>
      <c r="C2410" s="17"/>
      <c r="D2410" s="17"/>
      <c r="E2410" s="17"/>
      <c r="F2410" s="17"/>
      <c r="G2410" s="17"/>
      <c r="H2410" s="17"/>
      <c r="I2410" s="17"/>
      <c r="J2410" s="17"/>
      <c r="K2410" s="17"/>
      <c r="L2410" s="17"/>
      <c r="M2410" s="17"/>
      <c r="N2410" s="17"/>
      <c r="O2410" s="17"/>
      <c r="P2410" s="17"/>
      <c r="Q2410" s="17"/>
      <c r="R2410" s="17"/>
      <c r="S2410" s="17"/>
    </row>
    <row r="2411" spans="1:19" x14ac:dyDescent="0.25">
      <c r="A2411" s="17"/>
      <c r="B2411" s="17"/>
      <c r="C2411" s="17"/>
      <c r="D2411" s="17"/>
      <c r="E2411" s="17"/>
      <c r="F2411" s="17"/>
      <c r="G2411" s="17"/>
      <c r="H2411" s="17"/>
      <c r="I2411" s="17"/>
      <c r="J2411" s="17"/>
      <c r="K2411" s="17"/>
      <c r="L2411" s="17"/>
      <c r="M2411" s="17"/>
      <c r="N2411" s="17"/>
      <c r="O2411" s="17"/>
      <c r="P2411" s="17"/>
      <c r="Q2411" s="17"/>
      <c r="R2411" s="17"/>
      <c r="S2411" s="17"/>
    </row>
    <row r="2412" spans="1:19" x14ac:dyDescent="0.25">
      <c r="A2412" s="17"/>
      <c r="B2412" s="17"/>
      <c r="C2412" s="17"/>
      <c r="D2412" s="17"/>
      <c r="E2412" s="17"/>
      <c r="F2412" s="17"/>
      <c r="G2412" s="17"/>
      <c r="H2412" s="17"/>
      <c r="I2412" s="17"/>
      <c r="J2412" s="17"/>
      <c r="K2412" s="17"/>
      <c r="L2412" s="17"/>
      <c r="M2412" s="17"/>
      <c r="N2412" s="17"/>
      <c r="O2412" s="17"/>
      <c r="P2412" s="17"/>
      <c r="Q2412" s="17"/>
      <c r="R2412" s="17"/>
      <c r="S2412" s="17"/>
    </row>
    <row r="2413" spans="1:19" x14ac:dyDescent="0.25">
      <c r="A2413" s="17"/>
      <c r="B2413" s="17"/>
      <c r="C2413" s="17"/>
      <c r="D2413" s="17"/>
      <c r="E2413" s="17"/>
      <c r="F2413" s="17"/>
      <c r="G2413" s="17"/>
      <c r="H2413" s="17"/>
      <c r="I2413" s="17"/>
      <c r="J2413" s="17"/>
      <c r="K2413" s="17"/>
      <c r="L2413" s="17"/>
      <c r="M2413" s="17"/>
      <c r="N2413" s="17"/>
      <c r="O2413" s="17"/>
      <c r="P2413" s="17"/>
      <c r="Q2413" s="17"/>
      <c r="R2413" s="17"/>
      <c r="S2413" s="17"/>
    </row>
    <row r="2414" spans="1:19" x14ac:dyDescent="0.25">
      <c r="A2414" s="17"/>
      <c r="B2414" s="17"/>
      <c r="C2414" s="17"/>
      <c r="D2414" s="17"/>
      <c r="E2414" s="17"/>
      <c r="F2414" s="17"/>
      <c r="G2414" s="17"/>
      <c r="H2414" s="17"/>
      <c r="I2414" s="17"/>
      <c r="J2414" s="17"/>
      <c r="K2414" s="17"/>
      <c r="L2414" s="17"/>
      <c r="M2414" s="17"/>
      <c r="N2414" s="17"/>
      <c r="O2414" s="17"/>
      <c r="P2414" s="17"/>
      <c r="Q2414" s="17"/>
      <c r="R2414" s="17"/>
      <c r="S2414" s="17"/>
    </row>
    <row r="2415" spans="1:19" x14ac:dyDescent="0.25">
      <c r="A2415" s="17"/>
      <c r="B2415" s="17"/>
      <c r="C2415" s="17"/>
      <c r="D2415" s="17"/>
      <c r="E2415" s="17"/>
      <c r="F2415" s="17"/>
      <c r="G2415" s="17"/>
      <c r="H2415" s="17"/>
      <c r="I2415" s="17"/>
      <c r="J2415" s="17"/>
      <c r="K2415" s="17"/>
      <c r="L2415" s="17"/>
      <c r="M2415" s="17"/>
      <c r="N2415" s="17"/>
      <c r="O2415" s="17"/>
      <c r="P2415" s="17"/>
      <c r="Q2415" s="17"/>
      <c r="R2415" s="17"/>
      <c r="S2415" s="17"/>
    </row>
    <row r="2416" spans="1:19" x14ac:dyDescent="0.25">
      <c r="A2416" s="17"/>
      <c r="B2416" s="17"/>
      <c r="C2416" s="17"/>
      <c r="D2416" s="17"/>
      <c r="E2416" s="17"/>
      <c r="F2416" s="17"/>
      <c r="G2416" s="17"/>
      <c r="H2416" s="17"/>
      <c r="I2416" s="17"/>
      <c r="J2416" s="17"/>
      <c r="K2416" s="17"/>
      <c r="L2416" s="17"/>
      <c r="M2416" s="17"/>
      <c r="N2416" s="17"/>
      <c r="O2416" s="17"/>
      <c r="P2416" s="17"/>
      <c r="Q2416" s="17"/>
      <c r="R2416" s="17"/>
      <c r="S2416" s="17"/>
    </row>
    <row r="2417" spans="1:19" x14ac:dyDescent="0.25">
      <c r="A2417" s="17"/>
      <c r="B2417" s="17"/>
      <c r="C2417" s="17"/>
      <c r="D2417" s="17"/>
      <c r="E2417" s="17"/>
      <c r="F2417" s="17"/>
      <c r="G2417" s="17"/>
      <c r="H2417" s="17"/>
      <c r="I2417" s="17"/>
      <c r="J2417" s="17"/>
      <c r="K2417" s="17"/>
      <c r="L2417" s="17"/>
      <c r="M2417" s="17"/>
      <c r="N2417" s="17"/>
      <c r="O2417" s="17"/>
      <c r="P2417" s="17"/>
      <c r="Q2417" s="17"/>
      <c r="R2417" s="17"/>
      <c r="S2417" s="17"/>
    </row>
    <row r="2418" spans="1:19" x14ac:dyDescent="0.25">
      <c r="A2418" s="17"/>
      <c r="B2418" s="17"/>
      <c r="C2418" s="17"/>
      <c r="D2418" s="17"/>
      <c r="E2418" s="17"/>
      <c r="F2418" s="17"/>
      <c r="G2418" s="17"/>
      <c r="H2418" s="17"/>
      <c r="I2418" s="17"/>
      <c r="J2418" s="17"/>
      <c r="K2418" s="17"/>
      <c r="L2418" s="17"/>
      <c r="M2418" s="17"/>
      <c r="N2418" s="17"/>
      <c r="O2418" s="17"/>
      <c r="P2418" s="17"/>
      <c r="Q2418" s="17"/>
      <c r="R2418" s="17"/>
      <c r="S2418" s="17"/>
    </row>
    <row r="2419" spans="1:19" x14ac:dyDescent="0.25">
      <c r="A2419" s="17"/>
      <c r="B2419" s="17"/>
      <c r="C2419" s="17"/>
      <c r="D2419" s="17"/>
      <c r="E2419" s="17"/>
      <c r="F2419" s="17"/>
      <c r="G2419" s="17"/>
      <c r="H2419" s="17"/>
      <c r="I2419" s="17"/>
      <c r="J2419" s="17"/>
      <c r="K2419" s="17"/>
      <c r="L2419" s="17"/>
      <c r="M2419" s="17"/>
      <c r="N2419" s="17"/>
      <c r="O2419" s="17"/>
      <c r="P2419" s="17"/>
      <c r="Q2419" s="17"/>
      <c r="R2419" s="17"/>
      <c r="S2419" s="17"/>
    </row>
    <row r="2420" spans="1:19" x14ac:dyDescent="0.25">
      <c r="A2420" s="17"/>
      <c r="B2420" s="17"/>
      <c r="C2420" s="17"/>
      <c r="D2420" s="17"/>
      <c r="E2420" s="17"/>
      <c r="F2420" s="17"/>
      <c r="G2420" s="17"/>
      <c r="H2420" s="17"/>
      <c r="I2420" s="17"/>
      <c r="J2420" s="17"/>
      <c r="K2420" s="17"/>
      <c r="L2420" s="17"/>
      <c r="M2420" s="17"/>
      <c r="N2420" s="17"/>
      <c r="O2420" s="17"/>
      <c r="P2420" s="17"/>
      <c r="Q2420" s="17"/>
      <c r="R2420" s="17"/>
      <c r="S2420" s="17"/>
    </row>
    <row r="2421" spans="1:19" x14ac:dyDescent="0.25">
      <c r="A2421" s="17"/>
      <c r="B2421" s="17"/>
      <c r="C2421" s="17"/>
      <c r="D2421" s="17"/>
      <c r="E2421" s="17"/>
      <c r="F2421" s="17"/>
      <c r="G2421" s="17"/>
      <c r="H2421" s="17"/>
      <c r="I2421" s="17"/>
      <c r="J2421" s="17"/>
      <c r="K2421" s="17"/>
      <c r="L2421" s="17"/>
      <c r="M2421" s="17"/>
      <c r="N2421" s="17"/>
      <c r="O2421" s="17"/>
      <c r="P2421" s="17"/>
      <c r="Q2421" s="17"/>
      <c r="R2421" s="17"/>
      <c r="S2421" s="17"/>
    </row>
    <row r="2422" spans="1:19" x14ac:dyDescent="0.25">
      <c r="A2422" s="17"/>
      <c r="B2422" s="17"/>
      <c r="C2422" s="17"/>
      <c r="D2422" s="17"/>
      <c r="E2422" s="17"/>
      <c r="F2422" s="17"/>
      <c r="G2422" s="17"/>
      <c r="H2422" s="17"/>
      <c r="I2422" s="17"/>
      <c r="J2422" s="17"/>
      <c r="K2422" s="17"/>
      <c r="L2422" s="17"/>
      <c r="M2422" s="17"/>
      <c r="N2422" s="17"/>
      <c r="O2422" s="17"/>
      <c r="P2422" s="17"/>
      <c r="Q2422" s="17"/>
      <c r="R2422" s="17"/>
      <c r="S2422" s="17"/>
    </row>
    <row r="2423" spans="1:19" x14ac:dyDescent="0.25">
      <c r="A2423" s="17"/>
      <c r="B2423" s="17"/>
      <c r="C2423" s="17"/>
      <c r="D2423" s="17"/>
      <c r="E2423" s="17"/>
      <c r="F2423" s="17"/>
      <c r="G2423" s="17"/>
      <c r="H2423" s="17"/>
      <c r="I2423" s="17"/>
      <c r="J2423" s="17"/>
      <c r="K2423" s="17"/>
      <c r="L2423" s="17"/>
      <c r="M2423" s="17"/>
      <c r="N2423" s="17"/>
      <c r="O2423" s="17"/>
      <c r="P2423" s="17"/>
      <c r="Q2423" s="17"/>
      <c r="R2423" s="17"/>
      <c r="S2423" s="17"/>
    </row>
    <row r="2424" spans="1:19" x14ac:dyDescent="0.25">
      <c r="A2424" s="17"/>
      <c r="B2424" s="17"/>
      <c r="C2424" s="17"/>
      <c r="D2424" s="17"/>
      <c r="E2424" s="17"/>
      <c r="F2424" s="17"/>
      <c r="G2424" s="17"/>
      <c r="H2424" s="17"/>
      <c r="I2424" s="17"/>
      <c r="J2424" s="17"/>
      <c r="K2424" s="17"/>
      <c r="L2424" s="17"/>
      <c r="M2424" s="17"/>
      <c r="N2424" s="17"/>
      <c r="O2424" s="17"/>
      <c r="P2424" s="17"/>
      <c r="Q2424" s="17"/>
      <c r="R2424" s="17"/>
      <c r="S2424" s="17"/>
    </row>
    <row r="2425" spans="1:19" x14ac:dyDescent="0.25">
      <c r="A2425" s="17"/>
      <c r="B2425" s="17"/>
      <c r="C2425" s="17"/>
      <c r="D2425" s="17"/>
      <c r="E2425" s="17"/>
      <c r="F2425" s="17"/>
      <c r="G2425" s="17"/>
      <c r="H2425" s="17"/>
      <c r="I2425" s="17"/>
      <c r="J2425" s="17"/>
      <c r="K2425" s="17"/>
      <c r="L2425" s="17"/>
      <c r="M2425" s="17"/>
      <c r="N2425" s="17"/>
      <c r="O2425" s="17"/>
      <c r="P2425" s="17"/>
      <c r="Q2425" s="17"/>
      <c r="R2425" s="17"/>
      <c r="S2425" s="17"/>
    </row>
    <row r="2426" spans="1:19" x14ac:dyDescent="0.25">
      <c r="A2426" s="17"/>
      <c r="B2426" s="17"/>
      <c r="C2426" s="17"/>
      <c r="D2426" s="17"/>
      <c r="E2426" s="17"/>
      <c r="F2426" s="17"/>
      <c r="G2426" s="17"/>
      <c r="H2426" s="17"/>
      <c r="I2426" s="17"/>
      <c r="J2426" s="17"/>
      <c r="K2426" s="17"/>
      <c r="L2426" s="17"/>
      <c r="M2426" s="17"/>
      <c r="N2426" s="17"/>
      <c r="O2426" s="17"/>
      <c r="P2426" s="17"/>
      <c r="Q2426" s="17"/>
      <c r="R2426" s="17"/>
      <c r="S2426" s="17"/>
    </row>
    <row r="2427" spans="1:19" x14ac:dyDescent="0.25">
      <c r="A2427" s="17"/>
      <c r="B2427" s="17"/>
      <c r="C2427" s="17"/>
      <c r="D2427" s="17"/>
      <c r="E2427" s="17"/>
      <c r="F2427" s="17"/>
      <c r="G2427" s="17"/>
      <c r="H2427" s="17"/>
      <c r="I2427" s="17"/>
      <c r="J2427" s="17"/>
      <c r="K2427" s="17"/>
      <c r="L2427" s="17"/>
      <c r="M2427" s="17"/>
      <c r="N2427" s="17"/>
      <c r="O2427" s="17"/>
      <c r="P2427" s="17"/>
      <c r="Q2427" s="17"/>
      <c r="R2427" s="17"/>
      <c r="S2427" s="17"/>
    </row>
    <row r="2428" spans="1:19" x14ac:dyDescent="0.25">
      <c r="A2428" s="17"/>
      <c r="B2428" s="17"/>
      <c r="C2428" s="17"/>
      <c r="D2428" s="17"/>
      <c r="E2428" s="17"/>
      <c r="F2428" s="17"/>
      <c r="G2428" s="17"/>
      <c r="H2428" s="17"/>
      <c r="I2428" s="17"/>
      <c r="J2428" s="17"/>
      <c r="K2428" s="17"/>
      <c r="L2428" s="17"/>
      <c r="M2428" s="17"/>
      <c r="N2428" s="17"/>
      <c r="O2428" s="17"/>
      <c r="P2428" s="17"/>
      <c r="Q2428" s="17"/>
      <c r="R2428" s="17"/>
      <c r="S2428" s="17"/>
    </row>
    <row r="2429" spans="1:19" x14ac:dyDescent="0.25">
      <c r="A2429" s="17"/>
      <c r="B2429" s="17"/>
      <c r="C2429" s="17"/>
      <c r="D2429" s="17"/>
      <c r="E2429" s="17"/>
      <c r="F2429" s="17"/>
      <c r="G2429" s="17"/>
      <c r="H2429" s="17"/>
      <c r="I2429" s="17"/>
      <c r="J2429" s="17"/>
      <c r="K2429" s="17"/>
      <c r="L2429" s="17"/>
      <c r="M2429" s="17"/>
      <c r="N2429" s="17"/>
      <c r="O2429" s="17"/>
      <c r="P2429" s="17"/>
      <c r="Q2429" s="17"/>
      <c r="R2429" s="17"/>
      <c r="S2429" s="17"/>
    </row>
    <row r="2430" spans="1:19" x14ac:dyDescent="0.25">
      <c r="A2430" s="17"/>
      <c r="B2430" s="17"/>
      <c r="C2430" s="17"/>
      <c r="D2430" s="17"/>
      <c r="E2430" s="17"/>
      <c r="F2430" s="17"/>
      <c r="G2430" s="17"/>
      <c r="H2430" s="17"/>
      <c r="I2430" s="17"/>
      <c r="J2430" s="17"/>
      <c r="K2430" s="17"/>
      <c r="L2430" s="17"/>
      <c r="M2430" s="17"/>
      <c r="N2430" s="17"/>
      <c r="O2430" s="17"/>
      <c r="P2430" s="17"/>
      <c r="Q2430" s="17"/>
      <c r="R2430" s="17"/>
      <c r="S2430" s="17"/>
    </row>
    <row r="2431" spans="1:19" x14ac:dyDescent="0.25">
      <c r="A2431" s="17"/>
      <c r="B2431" s="17"/>
      <c r="C2431" s="17"/>
      <c r="D2431" s="17"/>
      <c r="E2431" s="17"/>
      <c r="F2431" s="17"/>
      <c r="G2431" s="17"/>
      <c r="H2431" s="17"/>
      <c r="I2431" s="17"/>
      <c r="J2431" s="17"/>
      <c r="K2431" s="17"/>
      <c r="L2431" s="17"/>
      <c r="M2431" s="17"/>
      <c r="N2431" s="17"/>
      <c r="O2431" s="17"/>
      <c r="P2431" s="17"/>
      <c r="Q2431" s="17"/>
      <c r="R2431" s="17"/>
      <c r="S2431" s="17"/>
    </row>
    <row r="2432" spans="1:19" x14ac:dyDescent="0.25">
      <c r="A2432" s="17"/>
      <c r="B2432" s="17"/>
      <c r="C2432" s="17"/>
      <c r="D2432" s="17"/>
      <c r="E2432" s="17"/>
      <c r="F2432" s="17"/>
      <c r="G2432" s="17"/>
      <c r="H2432" s="17"/>
      <c r="I2432" s="17"/>
      <c r="J2432" s="17"/>
      <c r="K2432" s="17"/>
      <c r="L2432" s="17"/>
      <c r="M2432" s="17"/>
      <c r="N2432" s="17"/>
      <c r="O2432" s="17"/>
      <c r="P2432" s="17"/>
      <c r="Q2432" s="17"/>
      <c r="R2432" s="17"/>
      <c r="S2432" s="17"/>
    </row>
    <row r="2433" spans="1:19" x14ac:dyDescent="0.25">
      <c r="A2433" s="17"/>
      <c r="B2433" s="17"/>
      <c r="C2433" s="17"/>
      <c r="D2433" s="17"/>
      <c r="E2433" s="17"/>
      <c r="F2433" s="17"/>
      <c r="G2433" s="17"/>
      <c r="H2433" s="17"/>
      <c r="I2433" s="17"/>
      <c r="J2433" s="17"/>
      <c r="K2433" s="17"/>
      <c r="L2433" s="17"/>
      <c r="M2433" s="17"/>
      <c r="N2433" s="17"/>
      <c r="O2433" s="17"/>
      <c r="P2433" s="17"/>
      <c r="Q2433" s="17"/>
      <c r="R2433" s="17"/>
      <c r="S2433" s="17"/>
    </row>
    <row r="2434" spans="1:19" x14ac:dyDescent="0.25">
      <c r="A2434" s="17"/>
      <c r="B2434" s="17"/>
      <c r="C2434" s="17"/>
      <c r="D2434" s="17"/>
      <c r="E2434" s="17"/>
      <c r="F2434" s="17"/>
      <c r="G2434" s="17"/>
      <c r="H2434" s="17"/>
      <c r="I2434" s="17"/>
      <c r="J2434" s="17"/>
      <c r="K2434" s="17"/>
      <c r="L2434" s="17"/>
      <c r="M2434" s="17"/>
      <c r="N2434" s="17"/>
      <c r="O2434" s="17"/>
      <c r="P2434" s="17"/>
      <c r="Q2434" s="17"/>
      <c r="R2434" s="17"/>
      <c r="S2434" s="17"/>
    </row>
    <row r="2435" spans="1:19" x14ac:dyDescent="0.25">
      <c r="A2435" s="17"/>
      <c r="B2435" s="17"/>
      <c r="C2435" s="17"/>
      <c r="D2435" s="17"/>
      <c r="E2435" s="17"/>
      <c r="F2435" s="17"/>
      <c r="G2435" s="17"/>
      <c r="H2435" s="17"/>
      <c r="I2435" s="17"/>
      <c r="J2435" s="17"/>
      <c r="K2435" s="17"/>
      <c r="L2435" s="17"/>
      <c r="M2435" s="17"/>
      <c r="N2435" s="17"/>
      <c r="O2435" s="17"/>
      <c r="P2435" s="17"/>
      <c r="Q2435" s="17"/>
      <c r="R2435" s="17"/>
      <c r="S2435" s="17"/>
    </row>
    <row r="2436" spans="1:19" x14ac:dyDescent="0.25">
      <c r="A2436" s="17"/>
      <c r="B2436" s="17"/>
      <c r="C2436" s="17"/>
      <c r="D2436" s="17"/>
      <c r="E2436" s="17"/>
      <c r="F2436" s="17"/>
      <c r="G2436" s="17"/>
      <c r="H2436" s="17"/>
      <c r="I2436" s="17"/>
      <c r="J2436" s="17"/>
      <c r="K2436" s="17"/>
      <c r="L2436" s="17"/>
      <c r="M2436" s="17"/>
      <c r="N2436" s="17"/>
      <c r="O2436" s="17"/>
      <c r="P2436" s="17"/>
      <c r="Q2436" s="17"/>
      <c r="R2436" s="17"/>
      <c r="S2436" s="17"/>
    </row>
    <row r="2437" spans="1:19" x14ac:dyDescent="0.25">
      <c r="A2437" s="17"/>
      <c r="B2437" s="17"/>
      <c r="C2437" s="17"/>
      <c r="D2437" s="17"/>
      <c r="E2437" s="17"/>
      <c r="F2437" s="17"/>
      <c r="G2437" s="17"/>
      <c r="H2437" s="17"/>
      <c r="I2437" s="17"/>
      <c r="J2437" s="17"/>
      <c r="K2437" s="17"/>
      <c r="L2437" s="17"/>
      <c r="M2437" s="17"/>
      <c r="N2437" s="17"/>
      <c r="O2437" s="17"/>
      <c r="P2437" s="17"/>
      <c r="Q2437" s="17"/>
      <c r="R2437" s="17"/>
      <c r="S2437" s="17"/>
    </row>
    <row r="2438" spans="1:19" x14ac:dyDescent="0.25">
      <c r="A2438" s="17"/>
      <c r="B2438" s="17"/>
      <c r="C2438" s="17"/>
      <c r="D2438" s="17"/>
      <c r="E2438" s="17"/>
      <c r="F2438" s="17"/>
      <c r="G2438" s="17"/>
      <c r="H2438" s="17"/>
      <c r="I2438" s="17"/>
      <c r="J2438" s="17"/>
      <c r="K2438" s="17"/>
      <c r="L2438" s="17"/>
      <c r="M2438" s="17"/>
      <c r="N2438" s="17"/>
      <c r="O2438" s="17"/>
      <c r="P2438" s="17"/>
      <c r="Q2438" s="17"/>
      <c r="R2438" s="17"/>
      <c r="S2438" s="17"/>
    </row>
    <row r="2439" spans="1:19" x14ac:dyDescent="0.25">
      <c r="A2439" s="17"/>
      <c r="B2439" s="17"/>
      <c r="C2439" s="17"/>
      <c r="D2439" s="17"/>
      <c r="E2439" s="17"/>
      <c r="F2439" s="17"/>
      <c r="G2439" s="17"/>
      <c r="H2439" s="17"/>
      <c r="I2439" s="17"/>
      <c r="J2439" s="17"/>
      <c r="K2439" s="17"/>
      <c r="L2439" s="17"/>
      <c r="M2439" s="17"/>
      <c r="N2439" s="17"/>
      <c r="O2439" s="17"/>
      <c r="P2439" s="17"/>
      <c r="Q2439" s="17"/>
      <c r="R2439" s="17"/>
      <c r="S2439" s="17"/>
    </row>
    <row r="2440" spans="1:19" x14ac:dyDescent="0.25">
      <c r="A2440" s="17"/>
      <c r="B2440" s="17"/>
      <c r="C2440" s="17"/>
      <c r="D2440" s="17"/>
      <c r="E2440" s="17"/>
      <c r="F2440" s="17"/>
      <c r="G2440" s="17"/>
      <c r="H2440" s="17"/>
      <c r="I2440" s="17"/>
      <c r="J2440" s="17"/>
      <c r="K2440" s="17"/>
      <c r="L2440" s="17"/>
      <c r="M2440" s="17"/>
      <c r="N2440" s="17"/>
      <c r="O2440" s="17"/>
      <c r="P2440" s="17"/>
      <c r="Q2440" s="17"/>
      <c r="R2440" s="17"/>
      <c r="S2440" s="17"/>
    </row>
    <row r="2441" spans="1:19" x14ac:dyDescent="0.25">
      <c r="A2441" s="17"/>
      <c r="B2441" s="17"/>
      <c r="C2441" s="17"/>
      <c r="D2441" s="17"/>
      <c r="E2441" s="17"/>
      <c r="F2441" s="17"/>
      <c r="G2441" s="17"/>
      <c r="H2441" s="17"/>
      <c r="I2441" s="17"/>
      <c r="J2441" s="17"/>
      <c r="K2441" s="17"/>
      <c r="L2441" s="17"/>
      <c r="M2441" s="17"/>
      <c r="N2441" s="17"/>
      <c r="O2441" s="17"/>
      <c r="P2441" s="17"/>
      <c r="Q2441" s="17"/>
      <c r="R2441" s="17"/>
      <c r="S2441" s="17"/>
    </row>
    <row r="2442" spans="1:19" x14ac:dyDescent="0.25">
      <c r="A2442" s="17"/>
      <c r="B2442" s="17"/>
      <c r="C2442" s="17"/>
      <c r="D2442" s="17"/>
      <c r="E2442" s="17"/>
      <c r="F2442" s="17"/>
      <c r="G2442" s="17"/>
      <c r="H2442" s="17"/>
      <c r="I2442" s="17"/>
      <c r="J2442" s="17"/>
      <c r="K2442" s="17"/>
      <c r="L2442" s="17"/>
      <c r="M2442" s="17"/>
      <c r="N2442" s="17"/>
      <c r="O2442" s="17"/>
      <c r="P2442" s="17"/>
      <c r="Q2442" s="17"/>
      <c r="R2442" s="17"/>
      <c r="S2442" s="17"/>
    </row>
    <row r="2443" spans="1:19" x14ac:dyDescent="0.25">
      <c r="A2443" s="17"/>
      <c r="B2443" s="17"/>
      <c r="C2443" s="17"/>
      <c r="D2443" s="17"/>
      <c r="E2443" s="17"/>
      <c r="F2443" s="17"/>
      <c r="G2443" s="17"/>
      <c r="H2443" s="17"/>
      <c r="I2443" s="17"/>
      <c r="J2443" s="17"/>
      <c r="K2443" s="17"/>
      <c r="L2443" s="17"/>
      <c r="M2443" s="17"/>
      <c r="N2443" s="17"/>
      <c r="O2443" s="17"/>
      <c r="P2443" s="17"/>
      <c r="Q2443" s="17"/>
      <c r="R2443" s="17"/>
      <c r="S2443" s="17"/>
    </row>
    <row r="2444" spans="1:19" x14ac:dyDescent="0.25">
      <c r="A2444" s="17"/>
      <c r="B2444" s="17"/>
      <c r="C2444" s="17"/>
      <c r="D2444" s="17"/>
      <c r="E2444" s="17"/>
      <c r="F2444" s="17"/>
      <c r="G2444" s="17"/>
      <c r="H2444" s="17"/>
      <c r="I2444" s="17"/>
      <c r="J2444" s="17"/>
      <c r="K2444" s="17"/>
      <c r="L2444" s="17"/>
      <c r="M2444" s="17"/>
      <c r="N2444" s="17"/>
      <c r="O2444" s="17"/>
      <c r="P2444" s="17"/>
      <c r="Q2444" s="17"/>
      <c r="R2444" s="17"/>
      <c r="S2444" s="17"/>
    </row>
    <row r="2445" spans="1:19" x14ac:dyDescent="0.25">
      <c r="A2445" s="17"/>
      <c r="B2445" s="17"/>
      <c r="C2445" s="17"/>
      <c r="D2445" s="17"/>
      <c r="E2445" s="17"/>
      <c r="F2445" s="17"/>
      <c r="G2445" s="17"/>
      <c r="H2445" s="17"/>
      <c r="I2445" s="17"/>
      <c r="J2445" s="17"/>
      <c r="K2445" s="17"/>
      <c r="L2445" s="17"/>
      <c r="M2445" s="17"/>
      <c r="N2445" s="17"/>
      <c r="O2445" s="17"/>
      <c r="P2445" s="17"/>
      <c r="Q2445" s="17"/>
      <c r="R2445" s="17"/>
      <c r="S2445" s="17"/>
    </row>
    <row r="2446" spans="1:19" x14ac:dyDescent="0.25">
      <c r="A2446" s="17"/>
      <c r="B2446" s="17"/>
      <c r="C2446" s="17"/>
      <c r="D2446" s="17"/>
      <c r="E2446" s="17"/>
      <c r="F2446" s="17"/>
      <c r="G2446" s="17"/>
      <c r="H2446" s="17"/>
      <c r="I2446" s="17"/>
      <c r="J2446" s="17"/>
      <c r="K2446" s="17"/>
      <c r="L2446" s="17"/>
      <c r="M2446" s="17"/>
      <c r="N2446" s="17"/>
      <c r="O2446" s="17"/>
      <c r="P2446" s="17"/>
      <c r="Q2446" s="17"/>
      <c r="R2446" s="17"/>
      <c r="S2446" s="17"/>
    </row>
    <row r="2447" spans="1:19" x14ac:dyDescent="0.25">
      <c r="A2447" s="17"/>
      <c r="B2447" s="17"/>
      <c r="C2447" s="17"/>
      <c r="D2447" s="17"/>
      <c r="E2447" s="17"/>
      <c r="F2447" s="17"/>
      <c r="G2447" s="17"/>
      <c r="H2447" s="17"/>
      <c r="I2447" s="17"/>
      <c r="J2447" s="17"/>
      <c r="K2447" s="17"/>
      <c r="L2447" s="17"/>
      <c r="M2447" s="17"/>
      <c r="N2447" s="17"/>
      <c r="O2447" s="17"/>
      <c r="P2447" s="17"/>
      <c r="Q2447" s="17"/>
      <c r="R2447" s="17"/>
      <c r="S2447" s="17"/>
    </row>
    <row r="2448" spans="1:19" x14ac:dyDescent="0.25">
      <c r="A2448" s="17"/>
      <c r="B2448" s="17"/>
      <c r="C2448" s="17"/>
      <c r="D2448" s="17"/>
      <c r="E2448" s="17"/>
      <c r="F2448" s="17"/>
      <c r="G2448" s="17"/>
      <c r="H2448" s="17"/>
      <c r="I2448" s="17"/>
      <c r="J2448" s="17"/>
      <c r="K2448" s="17"/>
      <c r="L2448" s="17"/>
      <c r="M2448" s="17"/>
      <c r="N2448" s="17"/>
      <c r="O2448" s="17"/>
      <c r="P2448" s="17"/>
      <c r="Q2448" s="17"/>
      <c r="R2448" s="17"/>
      <c r="S2448" s="17"/>
    </row>
    <row r="2449" spans="1:19" x14ac:dyDescent="0.25">
      <c r="A2449" s="17"/>
      <c r="B2449" s="17"/>
      <c r="C2449" s="17"/>
      <c r="D2449" s="17"/>
      <c r="E2449" s="17"/>
      <c r="F2449" s="17"/>
      <c r="G2449" s="17"/>
      <c r="H2449" s="17"/>
      <c r="I2449" s="17"/>
      <c r="J2449" s="17"/>
      <c r="K2449" s="17"/>
      <c r="L2449" s="17"/>
      <c r="M2449" s="17"/>
      <c r="N2449" s="17"/>
      <c r="O2449" s="17"/>
      <c r="P2449" s="17"/>
      <c r="Q2449" s="17"/>
      <c r="R2449" s="17"/>
      <c r="S2449" s="17"/>
    </row>
    <row r="2450" spans="1:19" x14ac:dyDescent="0.25">
      <c r="A2450" s="17"/>
      <c r="B2450" s="17"/>
      <c r="C2450" s="17"/>
      <c r="D2450" s="17"/>
      <c r="E2450" s="17"/>
      <c r="F2450" s="17"/>
      <c r="G2450" s="17"/>
      <c r="H2450" s="17"/>
      <c r="I2450" s="17"/>
      <c r="J2450" s="17"/>
      <c r="K2450" s="17"/>
      <c r="L2450" s="17"/>
      <c r="M2450" s="17"/>
      <c r="N2450" s="17"/>
      <c r="O2450" s="17"/>
      <c r="P2450" s="17"/>
      <c r="Q2450" s="17"/>
      <c r="R2450" s="17"/>
      <c r="S2450" s="17"/>
    </row>
    <row r="2451" spans="1:19" x14ac:dyDescent="0.25">
      <c r="A2451" s="17"/>
      <c r="B2451" s="17"/>
      <c r="C2451" s="17"/>
      <c r="D2451" s="17"/>
      <c r="E2451" s="17"/>
      <c r="F2451" s="17"/>
      <c r="G2451" s="17"/>
      <c r="H2451" s="17"/>
      <c r="I2451" s="17"/>
      <c r="J2451" s="17"/>
      <c r="K2451" s="17"/>
      <c r="L2451" s="17"/>
      <c r="M2451" s="17"/>
      <c r="N2451" s="17"/>
      <c r="O2451" s="17"/>
      <c r="P2451" s="17"/>
      <c r="Q2451" s="17"/>
      <c r="R2451" s="17"/>
      <c r="S2451" s="17"/>
    </row>
    <row r="2452" spans="1:19" x14ac:dyDescent="0.25">
      <c r="A2452" s="17"/>
      <c r="B2452" s="17"/>
      <c r="C2452" s="17"/>
      <c r="D2452" s="17"/>
      <c r="E2452" s="17"/>
      <c r="F2452" s="17"/>
      <c r="G2452" s="17"/>
      <c r="H2452" s="17"/>
      <c r="I2452" s="17"/>
      <c r="J2452" s="17"/>
      <c r="K2452" s="17"/>
      <c r="L2452" s="17"/>
      <c r="M2452" s="17"/>
      <c r="N2452" s="17"/>
      <c r="O2452" s="17"/>
      <c r="P2452" s="17"/>
      <c r="Q2452" s="17"/>
      <c r="R2452" s="17"/>
      <c r="S2452" s="17"/>
    </row>
    <row r="2453" spans="1:19" x14ac:dyDescent="0.25">
      <c r="A2453" s="17"/>
      <c r="B2453" s="17"/>
      <c r="C2453" s="17"/>
      <c r="D2453" s="17"/>
      <c r="E2453" s="17"/>
      <c r="F2453" s="17"/>
      <c r="G2453" s="17"/>
      <c r="H2453" s="17"/>
      <c r="I2453" s="17"/>
      <c r="J2453" s="17"/>
      <c r="K2453" s="17"/>
      <c r="L2453" s="17"/>
      <c r="M2453" s="17"/>
      <c r="N2453" s="17"/>
      <c r="O2453" s="17"/>
      <c r="P2453" s="17"/>
      <c r="Q2453" s="17"/>
      <c r="R2453" s="17"/>
      <c r="S2453" s="17"/>
    </row>
    <row r="2454" spans="1:19" x14ac:dyDescent="0.25">
      <c r="A2454" s="17"/>
      <c r="B2454" s="17"/>
      <c r="C2454" s="17"/>
      <c r="D2454" s="17"/>
      <c r="E2454" s="17"/>
      <c r="F2454" s="17"/>
      <c r="G2454" s="17"/>
      <c r="H2454" s="17"/>
      <c r="I2454" s="17"/>
      <c r="J2454" s="17"/>
      <c r="K2454" s="17"/>
      <c r="L2454" s="17"/>
      <c r="M2454" s="17"/>
      <c r="N2454" s="17"/>
      <c r="O2454" s="17"/>
      <c r="P2454" s="17"/>
      <c r="Q2454" s="17"/>
      <c r="R2454" s="17"/>
      <c r="S2454" s="17"/>
    </row>
    <row r="2455" spans="1:19" x14ac:dyDescent="0.25">
      <c r="A2455" s="17"/>
      <c r="B2455" s="17"/>
      <c r="C2455" s="17"/>
      <c r="D2455" s="17"/>
      <c r="E2455" s="17"/>
      <c r="F2455" s="17"/>
      <c r="G2455" s="17"/>
      <c r="H2455" s="17"/>
      <c r="I2455" s="17"/>
      <c r="J2455" s="17"/>
      <c r="K2455" s="17"/>
      <c r="L2455" s="17"/>
      <c r="M2455" s="17"/>
      <c r="N2455" s="17"/>
      <c r="O2455" s="17"/>
      <c r="P2455" s="17"/>
      <c r="Q2455" s="17"/>
      <c r="R2455" s="17"/>
      <c r="S2455" s="17"/>
    </row>
    <row r="2456" spans="1:19" x14ac:dyDescent="0.25">
      <c r="A2456" s="17"/>
      <c r="B2456" s="17"/>
      <c r="C2456" s="17"/>
      <c r="D2456" s="17"/>
      <c r="E2456" s="17"/>
      <c r="F2456" s="17"/>
      <c r="G2456" s="17"/>
      <c r="H2456" s="17"/>
      <c r="I2456" s="17"/>
      <c r="J2456" s="17"/>
      <c r="K2456" s="17"/>
      <c r="L2456" s="17"/>
      <c r="M2456" s="17"/>
      <c r="N2456" s="17"/>
      <c r="O2456" s="17"/>
      <c r="P2456" s="17"/>
      <c r="Q2456" s="17"/>
      <c r="R2456" s="17"/>
      <c r="S2456" s="17"/>
    </row>
    <row r="2457" spans="1:19" x14ac:dyDescent="0.25">
      <c r="A2457" s="17"/>
      <c r="B2457" s="17"/>
      <c r="C2457" s="17"/>
      <c r="D2457" s="17"/>
      <c r="E2457" s="17"/>
      <c r="F2457" s="17"/>
      <c r="G2457" s="17"/>
      <c r="H2457" s="17"/>
      <c r="I2457" s="17"/>
      <c r="J2457" s="17"/>
      <c r="K2457" s="17"/>
      <c r="L2457" s="17"/>
      <c r="M2457" s="17"/>
      <c r="N2457" s="17"/>
      <c r="O2457" s="17"/>
      <c r="P2457" s="17"/>
      <c r="Q2457" s="17"/>
      <c r="R2457" s="17"/>
      <c r="S2457" s="17"/>
    </row>
    <row r="2458" spans="1:19" x14ac:dyDescent="0.25">
      <c r="A2458" s="17"/>
      <c r="B2458" s="17"/>
      <c r="C2458" s="17"/>
      <c r="D2458" s="17"/>
      <c r="E2458" s="17"/>
      <c r="F2458" s="17"/>
      <c r="G2458" s="17"/>
      <c r="H2458" s="17"/>
      <c r="I2458" s="17"/>
      <c r="J2458" s="17"/>
      <c r="K2458" s="17"/>
      <c r="L2458" s="17"/>
      <c r="M2458" s="17"/>
      <c r="N2458" s="17"/>
      <c r="O2458" s="17"/>
      <c r="P2458" s="17"/>
      <c r="Q2458" s="17"/>
      <c r="R2458" s="17"/>
      <c r="S2458" s="17"/>
    </row>
    <row r="2459" spans="1:19" x14ac:dyDescent="0.25">
      <c r="A2459" s="17"/>
      <c r="B2459" s="17"/>
      <c r="C2459" s="17"/>
      <c r="D2459" s="17"/>
      <c r="E2459" s="17"/>
      <c r="F2459" s="17"/>
      <c r="G2459" s="17"/>
      <c r="H2459" s="17"/>
      <c r="I2459" s="17"/>
      <c r="J2459" s="17"/>
      <c r="K2459" s="17"/>
      <c r="L2459" s="17"/>
      <c r="M2459" s="17"/>
      <c r="N2459" s="17"/>
      <c r="O2459" s="17"/>
      <c r="P2459" s="17"/>
      <c r="Q2459" s="17"/>
      <c r="R2459" s="17"/>
      <c r="S2459" s="17"/>
    </row>
    <row r="2460" spans="1:19" x14ac:dyDescent="0.25">
      <c r="A2460" s="17"/>
      <c r="B2460" s="17"/>
      <c r="C2460" s="17"/>
      <c r="D2460" s="17"/>
      <c r="E2460" s="17"/>
      <c r="F2460" s="17"/>
      <c r="G2460" s="17"/>
      <c r="H2460" s="17"/>
      <c r="I2460" s="17"/>
      <c r="J2460" s="17"/>
      <c r="K2460" s="17"/>
      <c r="L2460" s="17"/>
      <c r="M2460" s="17"/>
      <c r="N2460" s="17"/>
      <c r="O2460" s="17"/>
      <c r="P2460" s="17"/>
      <c r="Q2460" s="17"/>
      <c r="R2460" s="17"/>
      <c r="S2460" s="17"/>
    </row>
    <row r="2461" spans="1:19" x14ac:dyDescent="0.25">
      <c r="A2461" s="17"/>
      <c r="B2461" s="17"/>
      <c r="C2461" s="17"/>
      <c r="D2461" s="17"/>
      <c r="E2461" s="17"/>
      <c r="F2461" s="17"/>
      <c r="G2461" s="17"/>
      <c r="H2461" s="17"/>
      <c r="I2461" s="17"/>
      <c r="J2461" s="17"/>
      <c r="K2461" s="17"/>
      <c r="L2461" s="17"/>
      <c r="M2461" s="17"/>
      <c r="N2461" s="17"/>
      <c r="O2461" s="17"/>
      <c r="P2461" s="17"/>
      <c r="Q2461" s="17"/>
      <c r="R2461" s="17"/>
      <c r="S2461" s="17"/>
    </row>
    <row r="2462" spans="1:19" x14ac:dyDescent="0.25">
      <c r="A2462" s="17"/>
      <c r="B2462" s="17"/>
      <c r="C2462" s="17"/>
      <c r="D2462" s="17"/>
      <c r="E2462" s="17"/>
      <c r="F2462" s="17"/>
      <c r="G2462" s="17"/>
      <c r="H2462" s="17"/>
      <c r="I2462" s="17"/>
      <c r="J2462" s="17"/>
      <c r="K2462" s="17"/>
      <c r="L2462" s="17"/>
      <c r="M2462" s="17"/>
      <c r="N2462" s="17"/>
      <c r="O2462" s="17"/>
      <c r="P2462" s="17"/>
      <c r="Q2462" s="17"/>
      <c r="R2462" s="17"/>
      <c r="S2462" s="17"/>
    </row>
    <row r="2463" spans="1:19" x14ac:dyDescent="0.25">
      <c r="A2463" s="17"/>
      <c r="B2463" s="17"/>
      <c r="C2463" s="17"/>
      <c r="D2463" s="17"/>
      <c r="E2463" s="17"/>
      <c r="F2463" s="17"/>
      <c r="G2463" s="17"/>
      <c r="H2463" s="17"/>
      <c r="I2463" s="17"/>
      <c r="J2463" s="17"/>
      <c r="K2463" s="17"/>
      <c r="L2463" s="17"/>
      <c r="M2463" s="17"/>
      <c r="N2463" s="17"/>
      <c r="O2463" s="17"/>
      <c r="P2463" s="17"/>
      <c r="Q2463" s="17"/>
      <c r="R2463" s="17"/>
      <c r="S2463" s="17"/>
    </row>
    <row r="2464" spans="1:19" x14ac:dyDescent="0.25">
      <c r="A2464" s="17"/>
      <c r="B2464" s="17"/>
      <c r="C2464" s="17"/>
      <c r="D2464" s="17"/>
      <c r="E2464" s="17"/>
      <c r="F2464" s="17"/>
      <c r="G2464" s="17"/>
      <c r="H2464" s="17"/>
      <c r="I2464" s="17"/>
      <c r="J2464" s="17"/>
      <c r="K2464" s="17"/>
      <c r="L2464" s="17"/>
      <c r="M2464" s="17"/>
      <c r="N2464" s="17"/>
      <c r="O2464" s="17"/>
      <c r="P2464" s="17"/>
      <c r="Q2464" s="17"/>
      <c r="R2464" s="17"/>
      <c r="S2464" s="17"/>
    </row>
    <row r="2465" spans="1:19" x14ac:dyDescent="0.25">
      <c r="A2465" s="17"/>
      <c r="B2465" s="17"/>
      <c r="C2465" s="17"/>
      <c r="D2465" s="17"/>
      <c r="E2465" s="17"/>
      <c r="F2465" s="17"/>
      <c r="G2465" s="17"/>
      <c r="H2465" s="17"/>
      <c r="I2465" s="17"/>
      <c r="J2465" s="17"/>
      <c r="K2465" s="17"/>
      <c r="L2465" s="17"/>
      <c r="M2465" s="17"/>
      <c r="N2465" s="17"/>
      <c r="O2465" s="17"/>
      <c r="P2465" s="17"/>
      <c r="Q2465" s="17"/>
      <c r="R2465" s="17"/>
      <c r="S2465" s="17"/>
    </row>
    <row r="2466" spans="1:19" x14ac:dyDescent="0.25">
      <c r="A2466" s="17"/>
      <c r="B2466" s="17"/>
      <c r="C2466" s="17"/>
      <c r="D2466" s="17"/>
      <c r="E2466" s="17"/>
      <c r="F2466" s="17"/>
      <c r="G2466" s="17"/>
      <c r="H2466" s="17"/>
      <c r="I2466" s="17"/>
      <c r="J2466" s="17"/>
      <c r="K2466" s="17"/>
      <c r="L2466" s="17"/>
      <c r="M2466" s="17"/>
      <c r="N2466" s="17"/>
      <c r="O2466" s="17"/>
      <c r="P2466" s="17"/>
      <c r="Q2466" s="17"/>
      <c r="R2466" s="17"/>
      <c r="S2466" s="17"/>
    </row>
    <row r="2467" spans="1:19" x14ac:dyDescent="0.25">
      <c r="A2467" s="17"/>
      <c r="B2467" s="17"/>
      <c r="C2467" s="17"/>
      <c r="D2467" s="17"/>
      <c r="E2467" s="17"/>
      <c r="F2467" s="17"/>
      <c r="G2467" s="17"/>
      <c r="H2467" s="17"/>
      <c r="I2467" s="17"/>
      <c r="J2467" s="17"/>
      <c r="K2467" s="17"/>
      <c r="L2467" s="17"/>
      <c r="M2467" s="17"/>
      <c r="N2467" s="17"/>
      <c r="O2467" s="17"/>
      <c r="P2467" s="17"/>
      <c r="Q2467" s="17"/>
      <c r="R2467" s="17"/>
      <c r="S2467" s="17"/>
    </row>
    <row r="2468" spans="1:19" x14ac:dyDescent="0.25">
      <c r="A2468" s="17"/>
      <c r="B2468" s="17"/>
      <c r="C2468" s="17"/>
      <c r="D2468" s="17"/>
      <c r="E2468" s="17"/>
      <c r="F2468" s="17"/>
      <c r="G2468" s="17"/>
      <c r="H2468" s="17"/>
      <c r="I2468" s="17"/>
      <c r="J2468" s="17"/>
      <c r="K2468" s="17"/>
      <c r="L2468" s="17"/>
      <c r="M2468" s="17"/>
      <c r="N2468" s="17"/>
      <c r="O2468" s="17"/>
      <c r="P2468" s="17"/>
      <c r="Q2468" s="17"/>
      <c r="R2468" s="17"/>
      <c r="S2468" s="17"/>
    </row>
    <row r="2469" spans="1:19" x14ac:dyDescent="0.25">
      <c r="A2469" s="17"/>
      <c r="B2469" s="17"/>
      <c r="C2469" s="17"/>
      <c r="D2469" s="17"/>
      <c r="E2469" s="17"/>
      <c r="F2469" s="17"/>
      <c r="G2469" s="17"/>
      <c r="H2469" s="17"/>
      <c r="I2469" s="17"/>
      <c r="J2469" s="17"/>
      <c r="K2469" s="17"/>
      <c r="L2469" s="17"/>
      <c r="M2469" s="17"/>
      <c r="N2469" s="17"/>
      <c r="O2469" s="17"/>
      <c r="P2469" s="17"/>
      <c r="Q2469" s="17"/>
      <c r="R2469" s="17"/>
      <c r="S2469" s="17"/>
    </row>
    <row r="2470" spans="1:19" x14ac:dyDescent="0.25">
      <c r="A2470" s="17"/>
      <c r="B2470" s="17"/>
      <c r="C2470" s="17"/>
      <c r="D2470" s="17"/>
      <c r="E2470" s="17"/>
      <c r="F2470" s="17"/>
      <c r="G2470" s="17"/>
      <c r="H2470" s="17"/>
      <c r="I2470" s="17"/>
      <c r="J2470" s="17"/>
      <c r="K2470" s="17"/>
      <c r="L2470" s="17"/>
      <c r="M2470" s="17"/>
      <c r="N2470" s="17"/>
      <c r="O2470" s="17"/>
      <c r="P2470" s="17"/>
      <c r="Q2470" s="17"/>
      <c r="R2470" s="17"/>
      <c r="S2470" s="17"/>
    </row>
    <row r="2471" spans="1:19" x14ac:dyDescent="0.25">
      <c r="A2471" s="17"/>
      <c r="B2471" s="17"/>
      <c r="C2471" s="17"/>
      <c r="D2471" s="17"/>
      <c r="E2471" s="17"/>
      <c r="F2471" s="17"/>
      <c r="G2471" s="17"/>
      <c r="H2471" s="17"/>
      <c r="I2471" s="17"/>
      <c r="J2471" s="17"/>
      <c r="K2471" s="17"/>
      <c r="L2471" s="17"/>
      <c r="M2471" s="17"/>
      <c r="N2471" s="17"/>
      <c r="O2471" s="17"/>
      <c r="P2471" s="17"/>
      <c r="Q2471" s="17"/>
      <c r="R2471" s="17"/>
      <c r="S2471" s="17"/>
    </row>
    <row r="2472" spans="1:19" x14ac:dyDescent="0.25">
      <c r="A2472" s="17"/>
      <c r="B2472" s="17"/>
      <c r="C2472" s="17"/>
      <c r="D2472" s="17"/>
      <c r="E2472" s="17"/>
      <c r="F2472" s="17"/>
      <c r="G2472" s="17"/>
      <c r="H2472" s="17"/>
      <c r="I2472" s="17"/>
      <c r="J2472" s="17"/>
      <c r="K2472" s="17"/>
      <c r="L2472" s="17"/>
      <c r="M2472" s="17"/>
      <c r="N2472" s="17"/>
      <c r="O2472" s="17"/>
      <c r="P2472" s="17"/>
      <c r="Q2472" s="17"/>
      <c r="R2472" s="17"/>
      <c r="S2472" s="17"/>
    </row>
    <row r="2473" spans="1:19" x14ac:dyDescent="0.25">
      <c r="A2473" s="17"/>
      <c r="B2473" s="17"/>
      <c r="C2473" s="17"/>
      <c r="D2473" s="17"/>
      <c r="E2473" s="17"/>
      <c r="F2473" s="17"/>
      <c r="G2473" s="17"/>
      <c r="H2473" s="17"/>
      <c r="I2473" s="17"/>
      <c r="J2473" s="17"/>
      <c r="K2473" s="17"/>
      <c r="L2473" s="17"/>
      <c r="M2473" s="17"/>
      <c r="N2473" s="17"/>
      <c r="O2473" s="17"/>
      <c r="P2473" s="17"/>
      <c r="Q2473" s="17"/>
      <c r="R2473" s="17"/>
      <c r="S2473" s="17"/>
    </row>
    <row r="2474" spans="1:19" x14ac:dyDescent="0.25">
      <c r="A2474" s="17"/>
      <c r="B2474" s="17"/>
      <c r="C2474" s="17"/>
      <c r="D2474" s="17"/>
      <c r="E2474" s="17"/>
      <c r="F2474" s="17"/>
      <c r="G2474" s="17"/>
      <c r="H2474" s="17"/>
      <c r="I2474" s="17"/>
      <c r="J2474" s="17"/>
      <c r="K2474" s="17"/>
      <c r="L2474" s="17"/>
      <c r="M2474" s="17"/>
      <c r="N2474" s="17"/>
      <c r="O2474" s="17"/>
      <c r="P2474" s="17"/>
      <c r="Q2474" s="17"/>
      <c r="R2474" s="17"/>
      <c r="S2474" s="17"/>
    </row>
    <row r="2475" spans="1:19" x14ac:dyDescent="0.25">
      <c r="A2475" s="17"/>
      <c r="B2475" s="17"/>
      <c r="C2475" s="17"/>
      <c r="D2475" s="17"/>
      <c r="E2475" s="17"/>
      <c r="F2475" s="17"/>
      <c r="G2475" s="17"/>
      <c r="H2475" s="17"/>
      <c r="I2475" s="17"/>
      <c r="J2475" s="17"/>
      <c r="K2475" s="17"/>
      <c r="L2475" s="17"/>
      <c r="M2475" s="17"/>
      <c r="N2475" s="17"/>
      <c r="O2475" s="17"/>
      <c r="P2475" s="17"/>
      <c r="Q2475" s="17"/>
      <c r="R2475" s="17"/>
      <c r="S2475" s="17"/>
    </row>
    <row r="2476" spans="1:19" x14ac:dyDescent="0.25">
      <c r="A2476" s="17"/>
      <c r="B2476" s="17"/>
      <c r="C2476" s="17"/>
      <c r="D2476" s="17"/>
      <c r="E2476" s="17"/>
      <c r="F2476" s="17"/>
      <c r="G2476" s="17"/>
      <c r="H2476" s="17"/>
      <c r="I2476" s="17"/>
      <c r="J2476" s="17"/>
      <c r="K2476" s="17"/>
      <c r="L2476" s="17"/>
      <c r="M2476" s="17"/>
      <c r="N2476" s="17"/>
      <c r="O2476" s="17"/>
      <c r="P2476" s="17"/>
      <c r="Q2476" s="17"/>
      <c r="R2476" s="17"/>
      <c r="S2476" s="17"/>
    </row>
    <row r="2477" spans="1:19" x14ac:dyDescent="0.25">
      <c r="A2477" s="17"/>
      <c r="B2477" s="17"/>
      <c r="C2477" s="17"/>
      <c r="D2477" s="17"/>
      <c r="E2477" s="17"/>
      <c r="F2477" s="17"/>
      <c r="G2477" s="17"/>
      <c r="H2477" s="17"/>
      <c r="I2477" s="17"/>
      <c r="J2477" s="17"/>
      <c r="K2477" s="17"/>
      <c r="L2477" s="17"/>
      <c r="M2477" s="17"/>
      <c r="N2477" s="17"/>
      <c r="O2477" s="17"/>
      <c r="P2477" s="17"/>
      <c r="Q2477" s="17"/>
      <c r="R2477" s="17"/>
      <c r="S2477" s="17"/>
    </row>
    <row r="2478" spans="1:19" x14ac:dyDescent="0.25">
      <c r="A2478" s="17"/>
      <c r="B2478" s="17"/>
      <c r="C2478" s="17"/>
      <c r="D2478" s="17"/>
      <c r="E2478" s="17"/>
      <c r="F2478" s="17"/>
      <c r="G2478" s="17"/>
      <c r="H2478" s="17"/>
      <c r="I2478" s="17"/>
      <c r="J2478" s="17"/>
      <c r="K2478" s="17"/>
      <c r="L2478" s="17"/>
      <c r="M2478" s="17"/>
      <c r="N2478" s="17"/>
      <c r="O2478" s="17"/>
      <c r="P2478" s="17"/>
      <c r="Q2478" s="17"/>
      <c r="R2478" s="17"/>
      <c r="S2478" s="17"/>
    </row>
    <row r="2479" spans="1:19" x14ac:dyDescent="0.25">
      <c r="A2479" s="17"/>
      <c r="B2479" s="17"/>
      <c r="C2479" s="17"/>
      <c r="D2479" s="17"/>
      <c r="E2479" s="17"/>
      <c r="F2479" s="17"/>
      <c r="G2479" s="17"/>
      <c r="H2479" s="17"/>
      <c r="I2479" s="17"/>
      <c r="J2479" s="17"/>
      <c r="K2479" s="17"/>
      <c r="L2479" s="17"/>
      <c r="M2479" s="17"/>
      <c r="N2479" s="17"/>
      <c r="O2479" s="17"/>
      <c r="P2479" s="17"/>
      <c r="Q2479" s="17"/>
      <c r="R2479" s="17"/>
      <c r="S2479" s="17"/>
    </row>
    <row r="2480" spans="1:19" x14ac:dyDescent="0.25">
      <c r="A2480" s="17"/>
      <c r="B2480" s="17"/>
      <c r="C2480" s="17"/>
      <c r="D2480" s="17"/>
      <c r="E2480" s="17"/>
      <c r="F2480" s="17"/>
      <c r="G2480" s="17"/>
      <c r="H2480" s="17"/>
      <c r="I2480" s="17"/>
      <c r="J2480" s="17"/>
      <c r="K2480" s="17"/>
      <c r="L2480" s="17"/>
      <c r="M2480" s="17"/>
      <c r="N2480" s="17"/>
      <c r="O2480" s="17"/>
      <c r="P2480" s="17"/>
      <c r="Q2480" s="17"/>
      <c r="R2480" s="17"/>
      <c r="S2480" s="17"/>
    </row>
    <row r="2481" spans="1:19" x14ac:dyDescent="0.25">
      <c r="A2481" s="17"/>
      <c r="B2481" s="17"/>
      <c r="C2481" s="17"/>
      <c r="D2481" s="17"/>
      <c r="E2481" s="17"/>
      <c r="F2481" s="17"/>
      <c r="G2481" s="17"/>
      <c r="H2481" s="17"/>
      <c r="I2481" s="17"/>
      <c r="J2481" s="17"/>
      <c r="K2481" s="17"/>
      <c r="L2481" s="17"/>
      <c r="M2481" s="17"/>
      <c r="N2481" s="17"/>
      <c r="O2481" s="17"/>
      <c r="P2481" s="17"/>
      <c r="Q2481" s="17"/>
      <c r="R2481" s="17"/>
      <c r="S2481" s="17"/>
    </row>
    <row r="2482" spans="1:19" x14ac:dyDescent="0.25">
      <c r="A2482" s="17"/>
      <c r="B2482" s="17"/>
      <c r="C2482" s="17"/>
      <c r="D2482" s="17"/>
      <c r="E2482" s="17"/>
      <c r="F2482" s="17"/>
      <c r="G2482" s="17"/>
      <c r="H2482" s="17"/>
      <c r="I2482" s="17"/>
      <c r="J2482" s="17"/>
      <c r="K2482" s="17"/>
      <c r="L2482" s="17"/>
      <c r="M2482" s="17"/>
      <c r="N2482" s="17"/>
      <c r="O2482" s="17"/>
      <c r="P2482" s="17"/>
      <c r="Q2482" s="17"/>
      <c r="R2482" s="17"/>
      <c r="S2482" s="17"/>
    </row>
    <row r="2483" spans="1:19" x14ac:dyDescent="0.25">
      <c r="A2483" s="17"/>
      <c r="B2483" s="17"/>
      <c r="C2483" s="17"/>
      <c r="D2483" s="17"/>
      <c r="E2483" s="17"/>
      <c r="F2483" s="17"/>
      <c r="G2483" s="17"/>
      <c r="H2483" s="17"/>
      <c r="I2483" s="17"/>
      <c r="J2483" s="17"/>
      <c r="K2483" s="17"/>
      <c r="L2483" s="17"/>
      <c r="M2483" s="17"/>
      <c r="N2483" s="17"/>
      <c r="O2483" s="17"/>
      <c r="P2483" s="17"/>
      <c r="Q2483" s="17"/>
      <c r="R2483" s="17"/>
      <c r="S2483" s="17"/>
    </row>
    <row r="2484" spans="1:19" x14ac:dyDescent="0.25">
      <c r="A2484" s="17"/>
      <c r="B2484" s="17"/>
      <c r="C2484" s="17"/>
      <c r="D2484" s="17"/>
      <c r="E2484" s="17"/>
      <c r="F2484" s="17"/>
      <c r="G2484" s="17"/>
      <c r="H2484" s="17"/>
      <c r="I2484" s="17"/>
      <c r="J2484" s="17"/>
      <c r="K2484" s="17"/>
      <c r="L2484" s="17"/>
      <c r="M2484" s="17"/>
      <c r="N2484" s="17"/>
      <c r="O2484" s="17"/>
      <c r="P2484" s="17"/>
      <c r="Q2484" s="17"/>
      <c r="R2484" s="17"/>
      <c r="S2484" s="17"/>
    </row>
    <row r="2485" spans="1:19" x14ac:dyDescent="0.25">
      <c r="A2485" s="17"/>
      <c r="B2485" s="17"/>
      <c r="C2485" s="17"/>
      <c r="D2485" s="17"/>
      <c r="E2485" s="17"/>
      <c r="F2485" s="17"/>
      <c r="G2485" s="17"/>
      <c r="H2485" s="17"/>
      <c r="I2485" s="17"/>
      <c r="J2485" s="17"/>
      <c r="K2485" s="17"/>
      <c r="L2485" s="17"/>
      <c r="M2485" s="17"/>
      <c r="N2485" s="17"/>
      <c r="O2485" s="17"/>
      <c r="P2485" s="17"/>
      <c r="Q2485" s="17"/>
      <c r="R2485" s="17"/>
      <c r="S2485" s="17"/>
    </row>
    <row r="2486" spans="1:19" x14ac:dyDescent="0.25">
      <c r="A2486" s="17"/>
      <c r="B2486" s="17"/>
      <c r="C2486" s="17"/>
      <c r="D2486" s="17"/>
      <c r="E2486" s="17"/>
      <c r="F2486" s="17"/>
      <c r="G2486" s="17"/>
      <c r="H2486" s="17"/>
      <c r="I2486" s="17"/>
      <c r="J2486" s="17"/>
      <c r="K2486" s="17"/>
      <c r="L2486" s="17"/>
      <c r="M2486" s="17"/>
      <c r="N2486" s="17"/>
      <c r="O2486" s="17"/>
      <c r="P2486" s="17"/>
      <c r="Q2486" s="17"/>
      <c r="R2486" s="17"/>
      <c r="S2486" s="17"/>
    </row>
    <row r="2487" spans="1:19" x14ac:dyDescent="0.25">
      <c r="A2487" s="17"/>
      <c r="B2487" s="17"/>
      <c r="C2487" s="17"/>
      <c r="D2487" s="17"/>
      <c r="E2487" s="17"/>
      <c r="F2487" s="17"/>
      <c r="G2487" s="17"/>
      <c r="H2487" s="17"/>
      <c r="I2487" s="17"/>
      <c r="J2487" s="17"/>
      <c r="K2487" s="17"/>
      <c r="L2487" s="17"/>
      <c r="M2487" s="17"/>
      <c r="N2487" s="17"/>
      <c r="O2487" s="17"/>
      <c r="P2487" s="17"/>
      <c r="Q2487" s="17"/>
      <c r="R2487" s="17"/>
      <c r="S2487" s="17"/>
    </row>
    <row r="2488" spans="1:19" x14ac:dyDescent="0.25">
      <c r="A2488" s="17"/>
      <c r="B2488" s="17"/>
      <c r="C2488" s="17"/>
      <c r="D2488" s="17"/>
      <c r="E2488" s="17"/>
      <c r="F2488" s="17"/>
      <c r="G2488" s="17"/>
      <c r="H2488" s="17"/>
      <c r="I2488" s="17"/>
      <c r="J2488" s="17"/>
      <c r="K2488" s="17"/>
      <c r="L2488" s="17"/>
      <c r="M2488" s="17"/>
      <c r="N2488" s="17"/>
      <c r="O2488" s="17"/>
      <c r="P2488" s="17"/>
      <c r="Q2488" s="17"/>
      <c r="R2488" s="17"/>
      <c r="S2488" s="17"/>
    </row>
    <row r="2489" spans="1:19" x14ac:dyDescent="0.25">
      <c r="A2489" s="17"/>
      <c r="B2489" s="17"/>
      <c r="C2489" s="17"/>
      <c r="D2489" s="17"/>
      <c r="E2489" s="17"/>
      <c r="F2489" s="17"/>
      <c r="G2489" s="17"/>
      <c r="H2489" s="17"/>
      <c r="I2489" s="17"/>
      <c r="J2489" s="17"/>
      <c r="K2489" s="17"/>
      <c r="L2489" s="17"/>
      <c r="M2489" s="17"/>
      <c r="N2489" s="17"/>
      <c r="O2489" s="17"/>
      <c r="P2489" s="17"/>
      <c r="Q2489" s="17"/>
      <c r="R2489" s="17"/>
      <c r="S2489" s="17"/>
    </row>
    <row r="2490" spans="1:19" x14ac:dyDescent="0.25">
      <c r="A2490" s="17"/>
      <c r="B2490" s="17"/>
      <c r="C2490" s="17"/>
      <c r="D2490" s="17"/>
      <c r="E2490" s="17"/>
      <c r="F2490" s="17"/>
      <c r="G2490" s="17"/>
      <c r="H2490" s="17"/>
      <c r="I2490" s="17"/>
      <c r="J2490" s="17"/>
      <c r="K2490" s="17"/>
      <c r="L2490" s="17"/>
      <c r="M2490" s="17"/>
      <c r="N2490" s="17"/>
      <c r="O2490" s="17"/>
      <c r="P2490" s="17"/>
      <c r="Q2490" s="17"/>
      <c r="R2490" s="17"/>
      <c r="S2490" s="17"/>
    </row>
    <row r="2491" spans="1:19" x14ac:dyDescent="0.25">
      <c r="A2491" s="17"/>
      <c r="B2491" s="17"/>
      <c r="C2491" s="17"/>
      <c r="D2491" s="17"/>
      <c r="E2491" s="17"/>
      <c r="F2491" s="17"/>
      <c r="G2491" s="17"/>
      <c r="H2491" s="17"/>
      <c r="I2491" s="17"/>
      <c r="J2491" s="17"/>
      <c r="K2491" s="17"/>
      <c r="L2491" s="17"/>
      <c r="M2491" s="17"/>
      <c r="N2491" s="17"/>
      <c r="O2491" s="17"/>
      <c r="P2491" s="17"/>
      <c r="Q2491" s="17"/>
      <c r="R2491" s="17"/>
      <c r="S2491" s="17"/>
    </row>
    <row r="2492" spans="1:19" x14ac:dyDescent="0.25">
      <c r="A2492" s="17"/>
      <c r="B2492" s="17"/>
      <c r="C2492" s="17"/>
      <c r="D2492" s="17"/>
      <c r="E2492" s="17"/>
      <c r="F2492" s="17"/>
      <c r="G2492" s="17"/>
      <c r="H2492" s="17"/>
      <c r="I2492" s="17"/>
      <c r="J2492" s="17"/>
      <c r="K2492" s="17"/>
      <c r="L2492" s="17"/>
      <c r="M2492" s="17"/>
      <c r="N2492" s="17"/>
      <c r="O2492" s="17"/>
      <c r="P2492" s="17"/>
      <c r="Q2492" s="17"/>
      <c r="R2492" s="17"/>
      <c r="S2492" s="17"/>
    </row>
    <row r="2493" spans="1:19" x14ac:dyDescent="0.25">
      <c r="A2493" s="17"/>
      <c r="B2493" s="17"/>
      <c r="C2493" s="17"/>
      <c r="D2493" s="17"/>
      <c r="E2493" s="17"/>
      <c r="F2493" s="17"/>
      <c r="G2493" s="17"/>
      <c r="H2493" s="17"/>
      <c r="I2493" s="17"/>
      <c r="J2493" s="17"/>
      <c r="K2493" s="17"/>
      <c r="L2493" s="17"/>
      <c r="M2493" s="17"/>
      <c r="N2493" s="17"/>
      <c r="O2493" s="17"/>
      <c r="P2493" s="17"/>
      <c r="Q2493" s="17"/>
      <c r="R2493" s="17"/>
      <c r="S2493" s="17"/>
    </row>
    <row r="2494" spans="1:19" x14ac:dyDescent="0.25">
      <c r="A2494" s="17"/>
      <c r="B2494" s="17"/>
      <c r="C2494" s="17"/>
      <c r="D2494" s="17"/>
      <c r="E2494" s="17"/>
      <c r="F2494" s="17"/>
      <c r="G2494" s="17"/>
      <c r="H2494" s="17"/>
      <c r="I2494" s="17"/>
      <c r="J2494" s="17"/>
      <c r="K2494" s="17"/>
      <c r="L2494" s="17"/>
      <c r="M2494" s="17"/>
      <c r="N2494" s="17"/>
      <c r="O2494" s="17"/>
      <c r="P2494" s="17"/>
      <c r="Q2494" s="17"/>
      <c r="R2494" s="17"/>
      <c r="S2494" s="17"/>
    </row>
    <row r="2495" spans="1:19" x14ac:dyDescent="0.25">
      <c r="A2495" s="17"/>
      <c r="B2495" s="17"/>
      <c r="C2495" s="17"/>
      <c r="D2495" s="17"/>
      <c r="E2495" s="17"/>
      <c r="F2495" s="17"/>
      <c r="G2495" s="17"/>
      <c r="H2495" s="17"/>
      <c r="I2495" s="17"/>
      <c r="J2495" s="17"/>
      <c r="K2495" s="17"/>
      <c r="L2495" s="17"/>
      <c r="M2495" s="17"/>
      <c r="N2495" s="17"/>
      <c r="O2495" s="17"/>
      <c r="P2495" s="17"/>
      <c r="Q2495" s="17"/>
      <c r="R2495" s="17"/>
      <c r="S2495" s="17"/>
    </row>
    <row r="2496" spans="1:19" x14ac:dyDescent="0.25">
      <c r="A2496" s="17"/>
      <c r="B2496" s="17"/>
      <c r="C2496" s="17"/>
      <c r="D2496" s="17"/>
      <c r="E2496" s="17"/>
      <c r="F2496" s="17"/>
      <c r="G2496" s="17"/>
      <c r="H2496" s="17"/>
      <c r="I2496" s="17"/>
      <c r="J2496" s="17"/>
      <c r="K2496" s="17"/>
      <c r="L2496" s="17"/>
      <c r="M2496" s="17"/>
      <c r="N2496" s="17"/>
      <c r="O2496" s="17"/>
      <c r="P2496" s="17"/>
      <c r="Q2496" s="17"/>
      <c r="R2496" s="17"/>
      <c r="S2496" s="17"/>
    </row>
    <row r="2497" spans="1:19" x14ac:dyDescent="0.25">
      <c r="A2497" s="17"/>
      <c r="B2497" s="17"/>
      <c r="C2497" s="17"/>
      <c r="D2497" s="17"/>
      <c r="E2497" s="17"/>
      <c r="F2497" s="17"/>
      <c r="G2497" s="17"/>
      <c r="H2497" s="17"/>
      <c r="I2497" s="17"/>
      <c r="J2497" s="17"/>
      <c r="K2497" s="17"/>
      <c r="L2497" s="17"/>
      <c r="M2497" s="17"/>
      <c r="N2497" s="17"/>
      <c r="O2497" s="17"/>
      <c r="P2497" s="17"/>
      <c r="Q2497" s="17"/>
      <c r="R2497" s="17"/>
      <c r="S2497" s="17"/>
    </row>
    <row r="2498" spans="1:19" x14ac:dyDescent="0.25">
      <c r="A2498" s="17"/>
      <c r="B2498" s="17"/>
      <c r="C2498" s="17"/>
      <c r="D2498" s="17"/>
      <c r="E2498" s="17"/>
      <c r="F2498" s="17"/>
      <c r="G2498" s="17"/>
      <c r="H2498" s="17"/>
      <c r="I2498" s="17"/>
      <c r="J2498" s="17"/>
      <c r="K2498" s="17"/>
      <c r="L2498" s="17"/>
      <c r="M2498" s="17"/>
      <c r="N2498" s="17"/>
      <c r="O2498" s="17"/>
      <c r="P2498" s="17"/>
      <c r="Q2498" s="17"/>
      <c r="R2498" s="17"/>
      <c r="S2498" s="17"/>
    </row>
    <row r="2499" spans="1:19" x14ac:dyDescent="0.25">
      <c r="A2499" s="17"/>
      <c r="B2499" s="17"/>
      <c r="C2499" s="17"/>
      <c r="D2499" s="17"/>
      <c r="E2499" s="40"/>
      <c r="F2499" s="17"/>
      <c r="G2499" s="17"/>
      <c r="H2499" s="17"/>
      <c r="I2499" s="17"/>
      <c r="J2499" s="17"/>
      <c r="K2499" s="17"/>
      <c r="L2499" s="17"/>
      <c r="M2499" s="17"/>
      <c r="N2499" s="17"/>
      <c r="O2499" s="17"/>
      <c r="P2499" s="17"/>
      <c r="Q2499" s="17"/>
      <c r="R2499" s="17"/>
      <c r="S2499" s="17"/>
    </row>
    <row r="2500" spans="1:19" x14ac:dyDescent="0.25">
      <c r="A2500" s="17"/>
      <c r="B2500" s="17"/>
      <c r="C2500" s="17"/>
      <c r="D2500" s="17"/>
      <c r="E2500" s="17"/>
      <c r="F2500" s="17"/>
      <c r="G2500" s="17"/>
      <c r="H2500" s="17"/>
      <c r="I2500" s="17"/>
      <c r="J2500" s="17"/>
      <c r="K2500" s="17"/>
      <c r="L2500" s="17"/>
      <c r="M2500" s="17"/>
      <c r="N2500" s="17"/>
      <c r="O2500" s="17"/>
      <c r="P2500" s="17"/>
      <c r="Q2500" s="17"/>
      <c r="R2500" s="17"/>
      <c r="S2500" s="17"/>
    </row>
    <row r="2501" spans="1:19" x14ac:dyDescent="0.25">
      <c r="A2501" s="17"/>
      <c r="B2501" s="17"/>
      <c r="C2501" s="17"/>
      <c r="D2501" s="17"/>
      <c r="E2501" s="17"/>
      <c r="F2501" s="17"/>
      <c r="G2501" s="17"/>
      <c r="H2501" s="17"/>
      <c r="I2501" s="17"/>
      <c r="J2501" s="17"/>
      <c r="K2501" s="17"/>
      <c r="L2501" s="17"/>
      <c r="M2501" s="17"/>
      <c r="N2501" s="17"/>
      <c r="O2501" s="17"/>
      <c r="P2501" s="17"/>
      <c r="Q2501" s="17"/>
      <c r="R2501" s="17"/>
      <c r="S2501" s="17"/>
    </row>
    <row r="2502" spans="1:19" x14ac:dyDescent="0.25">
      <c r="A2502" s="17"/>
      <c r="B2502" s="17"/>
      <c r="C2502" s="17"/>
      <c r="D2502" s="17"/>
      <c r="E2502" s="17"/>
      <c r="F2502" s="17"/>
      <c r="G2502" s="17"/>
      <c r="H2502" s="17"/>
      <c r="I2502" s="17"/>
      <c r="J2502" s="17"/>
      <c r="K2502" s="17"/>
      <c r="L2502" s="17"/>
      <c r="M2502" s="17"/>
      <c r="N2502" s="17"/>
      <c r="O2502" s="17"/>
      <c r="P2502" s="17"/>
      <c r="Q2502" s="17"/>
      <c r="R2502" s="17"/>
      <c r="S2502" s="17"/>
    </row>
    <row r="2503" spans="1:19" x14ac:dyDescent="0.25">
      <c r="A2503" s="17"/>
      <c r="B2503" s="17"/>
      <c r="C2503" s="17"/>
      <c r="D2503" s="17"/>
      <c r="E2503" s="17"/>
      <c r="F2503" s="17"/>
      <c r="G2503" s="17"/>
      <c r="H2503" s="17"/>
      <c r="I2503" s="17"/>
      <c r="J2503" s="17"/>
      <c r="K2503" s="17"/>
      <c r="L2503" s="17"/>
      <c r="M2503" s="17"/>
      <c r="N2503" s="17"/>
      <c r="O2503" s="17"/>
      <c r="P2503" s="17"/>
      <c r="Q2503" s="17"/>
      <c r="R2503" s="17"/>
      <c r="S2503" s="17"/>
    </row>
    <row r="2504" spans="1:19" x14ac:dyDescent="0.25">
      <c r="A2504" s="17"/>
      <c r="B2504" s="17"/>
      <c r="C2504" s="17"/>
      <c r="D2504" s="17"/>
      <c r="E2504" s="17"/>
      <c r="F2504" s="17"/>
      <c r="G2504" s="17"/>
      <c r="H2504" s="17"/>
      <c r="I2504" s="17"/>
      <c r="J2504" s="17"/>
      <c r="K2504" s="17"/>
      <c r="L2504" s="17"/>
      <c r="M2504" s="17"/>
      <c r="N2504" s="17"/>
      <c r="O2504" s="17"/>
      <c r="P2504" s="17"/>
      <c r="Q2504" s="17"/>
      <c r="R2504" s="17"/>
      <c r="S2504" s="17"/>
    </row>
    <row r="2505" spans="1:19" x14ac:dyDescent="0.25">
      <c r="A2505" s="17"/>
      <c r="B2505" s="17"/>
      <c r="C2505" s="17"/>
      <c r="D2505" s="17"/>
      <c r="E2505" s="17"/>
      <c r="F2505" s="17"/>
      <c r="G2505" s="17"/>
      <c r="H2505" s="17"/>
      <c r="I2505" s="17"/>
      <c r="J2505" s="17"/>
      <c r="K2505" s="17"/>
      <c r="L2505" s="17"/>
      <c r="M2505" s="17"/>
      <c r="N2505" s="17"/>
      <c r="O2505" s="17"/>
      <c r="P2505" s="17"/>
      <c r="Q2505" s="17"/>
      <c r="R2505" s="17"/>
      <c r="S2505" s="17"/>
    </row>
    <row r="2506" spans="1:19" x14ac:dyDescent="0.25">
      <c r="A2506" s="17"/>
      <c r="B2506" s="17"/>
      <c r="C2506" s="17"/>
      <c r="D2506" s="17"/>
      <c r="E2506" s="17"/>
      <c r="F2506" s="17"/>
      <c r="G2506" s="17"/>
      <c r="H2506" s="17"/>
      <c r="I2506" s="17"/>
      <c r="J2506" s="17"/>
      <c r="K2506" s="17"/>
      <c r="L2506" s="17"/>
      <c r="M2506" s="17"/>
      <c r="N2506" s="17"/>
      <c r="O2506" s="17"/>
      <c r="P2506" s="17"/>
      <c r="Q2506" s="17"/>
      <c r="R2506" s="17"/>
      <c r="S2506" s="17"/>
    </row>
    <row r="2507" spans="1:19" x14ac:dyDescent="0.25">
      <c r="A2507" s="17"/>
      <c r="B2507" s="17"/>
      <c r="C2507" s="17"/>
      <c r="D2507" s="17"/>
      <c r="E2507" s="17"/>
      <c r="F2507" s="17"/>
      <c r="G2507" s="17"/>
      <c r="H2507" s="17"/>
      <c r="I2507" s="17"/>
      <c r="J2507" s="17"/>
      <c r="K2507" s="17"/>
      <c r="L2507" s="17"/>
      <c r="M2507" s="17"/>
      <c r="N2507" s="17"/>
      <c r="O2507" s="17"/>
      <c r="P2507" s="17"/>
      <c r="Q2507" s="17"/>
      <c r="R2507" s="17"/>
      <c r="S2507" s="17"/>
    </row>
    <row r="2508" spans="1:19" x14ac:dyDescent="0.25">
      <c r="A2508" s="17"/>
      <c r="B2508" s="17"/>
      <c r="C2508" s="17"/>
      <c r="D2508" s="17"/>
      <c r="E2508" s="17"/>
      <c r="F2508" s="17"/>
      <c r="G2508" s="17"/>
      <c r="H2508" s="17"/>
      <c r="I2508" s="17"/>
      <c r="J2508" s="17"/>
      <c r="K2508" s="17"/>
      <c r="L2508" s="17"/>
      <c r="M2508" s="17"/>
      <c r="N2508" s="17"/>
      <c r="O2508" s="17"/>
      <c r="P2508" s="17"/>
      <c r="Q2508" s="17"/>
      <c r="R2508" s="17"/>
      <c r="S2508" s="17"/>
    </row>
    <row r="2509" spans="1:19" x14ac:dyDescent="0.25">
      <c r="A2509" s="17"/>
      <c r="B2509" s="17"/>
      <c r="C2509" s="17"/>
      <c r="D2509" s="17"/>
      <c r="E2509" s="17"/>
      <c r="F2509" s="17"/>
      <c r="G2509" s="17"/>
      <c r="H2509" s="17"/>
      <c r="I2509" s="17"/>
      <c r="J2509" s="17"/>
      <c r="K2509" s="17"/>
      <c r="L2509" s="17"/>
      <c r="M2509" s="17"/>
      <c r="N2509" s="17"/>
      <c r="O2509" s="17"/>
      <c r="P2509" s="17"/>
      <c r="Q2509" s="17"/>
      <c r="R2509" s="17"/>
      <c r="S2509" s="17"/>
    </row>
    <row r="2510" spans="1:19" x14ac:dyDescent="0.25">
      <c r="A2510" s="17"/>
      <c r="B2510" s="17"/>
      <c r="C2510" s="17"/>
      <c r="D2510" s="17"/>
      <c r="E2510" s="17"/>
      <c r="F2510" s="17"/>
      <c r="G2510" s="17"/>
      <c r="H2510" s="17"/>
      <c r="I2510" s="17"/>
      <c r="J2510" s="17"/>
      <c r="K2510" s="17"/>
      <c r="L2510" s="17"/>
      <c r="M2510" s="17"/>
      <c r="N2510" s="17"/>
      <c r="O2510" s="17"/>
      <c r="P2510" s="17"/>
      <c r="Q2510" s="17"/>
      <c r="R2510" s="17"/>
      <c r="S2510" s="17"/>
    </row>
    <row r="2511" spans="1:19" x14ac:dyDescent="0.25">
      <c r="A2511" s="17"/>
      <c r="B2511" s="17"/>
      <c r="C2511" s="17"/>
      <c r="D2511" s="17"/>
      <c r="E2511" s="17"/>
      <c r="F2511" s="17"/>
      <c r="G2511" s="17"/>
      <c r="H2511" s="17"/>
      <c r="I2511" s="17"/>
      <c r="J2511" s="17"/>
      <c r="K2511" s="17"/>
      <c r="L2511" s="17"/>
      <c r="M2511" s="17"/>
      <c r="N2511" s="17"/>
      <c r="O2511" s="17"/>
      <c r="P2511" s="17"/>
      <c r="Q2511" s="17"/>
      <c r="R2511" s="17"/>
      <c r="S2511" s="17"/>
    </row>
    <row r="2512" spans="1:19" x14ac:dyDescent="0.25">
      <c r="A2512" s="17"/>
      <c r="B2512" s="17"/>
      <c r="C2512" s="17"/>
      <c r="D2512" s="17"/>
      <c r="E2512" s="17"/>
      <c r="F2512" s="17"/>
      <c r="G2512" s="17"/>
      <c r="H2512" s="17"/>
      <c r="I2512" s="17"/>
      <c r="J2512" s="17"/>
      <c r="K2512" s="17"/>
      <c r="L2512" s="17"/>
      <c r="M2512" s="17"/>
      <c r="N2512" s="17"/>
      <c r="O2512" s="17"/>
      <c r="P2512" s="17"/>
      <c r="Q2512" s="17"/>
      <c r="R2512" s="17"/>
      <c r="S2512" s="17"/>
    </row>
    <row r="2513" spans="1:19" x14ac:dyDescent="0.25">
      <c r="A2513" s="17"/>
      <c r="B2513" s="17"/>
      <c r="C2513" s="17"/>
      <c r="D2513" s="17"/>
      <c r="E2513" s="17"/>
      <c r="F2513" s="17"/>
      <c r="G2513" s="17"/>
      <c r="H2513" s="17"/>
      <c r="I2513" s="17"/>
      <c r="J2513" s="17"/>
      <c r="K2513" s="17"/>
      <c r="L2513" s="17"/>
      <c r="M2513" s="17"/>
      <c r="N2513" s="17"/>
      <c r="O2513" s="17"/>
      <c r="P2513" s="17"/>
      <c r="Q2513" s="17"/>
      <c r="R2513" s="17"/>
      <c r="S2513" s="17"/>
    </row>
    <row r="2514" spans="1:19" x14ac:dyDescent="0.25">
      <c r="A2514" s="17"/>
      <c r="B2514" s="17"/>
      <c r="C2514" s="17"/>
      <c r="D2514" s="17"/>
      <c r="E2514" s="17"/>
      <c r="F2514" s="17"/>
      <c r="G2514" s="17"/>
      <c r="H2514" s="17"/>
      <c r="I2514" s="17"/>
      <c r="J2514" s="17"/>
      <c r="K2514" s="17"/>
      <c r="L2514" s="17"/>
      <c r="M2514" s="17"/>
      <c r="N2514" s="17"/>
      <c r="O2514" s="17"/>
      <c r="P2514" s="17"/>
      <c r="Q2514" s="17"/>
      <c r="R2514" s="17"/>
      <c r="S2514" s="17"/>
    </row>
    <row r="2515" spans="1:19" x14ac:dyDescent="0.25">
      <c r="A2515" s="17"/>
      <c r="B2515" s="17"/>
      <c r="C2515" s="17"/>
      <c r="D2515" s="17"/>
      <c r="E2515" s="17"/>
      <c r="F2515" s="17"/>
      <c r="G2515" s="17"/>
      <c r="H2515" s="17"/>
      <c r="I2515" s="17"/>
      <c r="J2515" s="17"/>
      <c r="K2515" s="17"/>
      <c r="L2515" s="17"/>
      <c r="M2515" s="17"/>
      <c r="N2515" s="17"/>
      <c r="O2515" s="17"/>
      <c r="P2515" s="17"/>
      <c r="Q2515" s="17"/>
      <c r="R2515" s="17"/>
      <c r="S2515" s="17"/>
    </row>
    <row r="2516" spans="1:19" x14ac:dyDescent="0.25">
      <c r="A2516" s="17"/>
      <c r="B2516" s="17"/>
      <c r="C2516" s="17"/>
      <c r="D2516" s="17"/>
      <c r="E2516" s="17"/>
      <c r="F2516" s="17"/>
      <c r="G2516" s="17"/>
      <c r="H2516" s="17"/>
      <c r="I2516" s="17"/>
      <c r="J2516" s="17"/>
      <c r="K2516" s="17"/>
      <c r="L2516" s="17"/>
      <c r="M2516" s="17"/>
      <c r="N2516" s="17"/>
      <c r="O2516" s="17"/>
      <c r="P2516" s="17"/>
      <c r="Q2516" s="17"/>
      <c r="R2516" s="17"/>
      <c r="S2516" s="17"/>
    </row>
    <row r="2517" spans="1:19" x14ac:dyDescent="0.25">
      <c r="A2517" s="17"/>
      <c r="B2517" s="17"/>
      <c r="C2517" s="17"/>
      <c r="D2517" s="17"/>
      <c r="E2517" s="17"/>
      <c r="F2517" s="17"/>
      <c r="G2517" s="17"/>
      <c r="H2517" s="17"/>
      <c r="I2517" s="17"/>
      <c r="J2517" s="17"/>
      <c r="K2517" s="17"/>
      <c r="L2517" s="17"/>
      <c r="M2517" s="17"/>
      <c r="N2517" s="17"/>
      <c r="O2517" s="17"/>
      <c r="P2517" s="17"/>
      <c r="Q2517" s="17"/>
      <c r="R2517" s="17"/>
      <c r="S2517" s="17"/>
    </row>
    <row r="2518" spans="1:19" x14ac:dyDescent="0.25">
      <c r="A2518" s="17"/>
      <c r="B2518" s="17"/>
      <c r="C2518" s="17"/>
      <c r="D2518" s="17"/>
      <c r="E2518" s="17"/>
      <c r="F2518" s="17"/>
      <c r="G2518" s="17"/>
      <c r="H2518" s="17"/>
      <c r="I2518" s="17"/>
      <c r="J2518" s="17"/>
      <c r="K2518" s="17"/>
      <c r="L2518" s="17"/>
      <c r="M2518" s="17"/>
      <c r="N2518" s="17"/>
      <c r="O2518" s="17"/>
      <c r="P2518" s="17"/>
      <c r="Q2518" s="17"/>
      <c r="R2518" s="17"/>
      <c r="S2518" s="17"/>
    </row>
    <row r="2519" spans="1:19" x14ac:dyDescent="0.25">
      <c r="A2519" s="17"/>
      <c r="B2519" s="17"/>
      <c r="C2519" s="17"/>
      <c r="D2519" s="17"/>
      <c r="E2519" s="17"/>
      <c r="F2519" s="17"/>
      <c r="G2519" s="17"/>
      <c r="H2519" s="17"/>
      <c r="I2519" s="17"/>
      <c r="J2519" s="17"/>
      <c r="K2519" s="17"/>
      <c r="L2519" s="17"/>
      <c r="M2519" s="17"/>
      <c r="N2519" s="17"/>
      <c r="O2519" s="17"/>
      <c r="P2519" s="17"/>
      <c r="Q2519" s="17"/>
      <c r="R2519" s="17"/>
      <c r="S2519" s="17"/>
    </row>
    <row r="2520" spans="1:19" x14ac:dyDescent="0.25">
      <c r="A2520" s="17"/>
      <c r="B2520" s="17"/>
      <c r="C2520" s="17"/>
      <c r="D2520" s="17"/>
      <c r="E2520" s="17"/>
      <c r="F2520" s="17"/>
      <c r="G2520" s="17"/>
      <c r="H2520" s="17"/>
      <c r="I2520" s="17"/>
      <c r="J2520" s="17"/>
      <c r="K2520" s="17"/>
      <c r="L2520" s="17"/>
      <c r="M2520" s="17"/>
      <c r="N2520" s="17"/>
      <c r="O2520" s="17"/>
      <c r="P2520" s="17"/>
      <c r="Q2520" s="17"/>
      <c r="R2520" s="17"/>
      <c r="S2520" s="17"/>
    </row>
    <row r="2521" spans="1:19" x14ac:dyDescent="0.25">
      <c r="A2521" s="17"/>
      <c r="B2521" s="17"/>
      <c r="C2521" s="17"/>
      <c r="D2521" s="17"/>
      <c r="E2521" s="17"/>
      <c r="F2521" s="17"/>
      <c r="G2521" s="17"/>
      <c r="H2521" s="17"/>
      <c r="I2521" s="17"/>
      <c r="J2521" s="17"/>
      <c r="K2521" s="17"/>
      <c r="L2521" s="17"/>
      <c r="M2521" s="17"/>
      <c r="N2521" s="17"/>
      <c r="O2521" s="17"/>
      <c r="P2521" s="17"/>
      <c r="Q2521" s="17"/>
      <c r="R2521" s="17"/>
      <c r="S2521" s="17"/>
    </row>
    <row r="2522" spans="1:19" x14ac:dyDescent="0.25">
      <c r="A2522" s="17"/>
      <c r="B2522" s="17"/>
      <c r="C2522" s="17"/>
      <c r="D2522" s="17"/>
      <c r="E2522" s="17"/>
      <c r="F2522" s="17"/>
      <c r="G2522" s="17"/>
      <c r="H2522" s="17"/>
      <c r="I2522" s="17"/>
      <c r="J2522" s="17"/>
      <c r="K2522" s="17"/>
      <c r="L2522" s="17"/>
      <c r="M2522" s="17"/>
      <c r="N2522" s="17"/>
      <c r="O2522" s="17"/>
      <c r="P2522" s="17"/>
      <c r="Q2522" s="17"/>
      <c r="R2522" s="17"/>
      <c r="S2522" s="17"/>
    </row>
    <row r="2523" spans="1:19" x14ac:dyDescent="0.25">
      <c r="A2523" s="17"/>
      <c r="B2523" s="17"/>
      <c r="C2523" s="17"/>
      <c r="D2523" s="17"/>
      <c r="E2523" s="17"/>
      <c r="F2523" s="17"/>
      <c r="G2523" s="17"/>
      <c r="H2523" s="17"/>
      <c r="I2523" s="17"/>
      <c r="J2523" s="17"/>
      <c r="K2523" s="17"/>
      <c r="L2523" s="17"/>
      <c r="M2523" s="17"/>
      <c r="N2523" s="17"/>
      <c r="O2523" s="17"/>
      <c r="P2523" s="17"/>
      <c r="Q2523" s="17"/>
      <c r="R2523" s="17"/>
      <c r="S2523" s="17"/>
    </row>
    <row r="2524" spans="1:19" x14ac:dyDescent="0.25">
      <c r="A2524" s="17"/>
      <c r="B2524" s="17"/>
      <c r="C2524" s="17"/>
      <c r="D2524" s="17"/>
      <c r="E2524" s="17"/>
      <c r="F2524" s="17"/>
      <c r="G2524" s="17"/>
      <c r="H2524" s="17"/>
      <c r="I2524" s="17"/>
      <c r="J2524" s="17"/>
      <c r="K2524" s="17"/>
      <c r="L2524" s="17"/>
      <c r="M2524" s="17"/>
      <c r="N2524" s="17"/>
      <c r="O2524" s="17"/>
      <c r="P2524" s="17"/>
      <c r="Q2524" s="17"/>
      <c r="R2524" s="17"/>
      <c r="S2524" s="17"/>
    </row>
    <row r="2525" spans="1:19" x14ac:dyDescent="0.25">
      <c r="A2525" s="17"/>
      <c r="B2525" s="17"/>
      <c r="C2525" s="17"/>
      <c r="D2525" s="17"/>
      <c r="E2525" s="17"/>
      <c r="F2525" s="17"/>
      <c r="G2525" s="17"/>
      <c r="H2525" s="17"/>
      <c r="I2525" s="17"/>
      <c r="J2525" s="17"/>
      <c r="K2525" s="17"/>
      <c r="L2525" s="17"/>
      <c r="M2525" s="17"/>
      <c r="N2525" s="17"/>
      <c r="O2525" s="17"/>
      <c r="P2525" s="17"/>
      <c r="Q2525" s="17"/>
      <c r="R2525" s="17"/>
      <c r="S2525" s="17"/>
    </row>
    <row r="2526" spans="1:19" x14ac:dyDescent="0.25">
      <c r="A2526" s="17"/>
      <c r="B2526" s="17"/>
      <c r="C2526" s="17"/>
      <c r="D2526" s="17"/>
      <c r="E2526" s="17"/>
      <c r="F2526" s="17"/>
      <c r="G2526" s="17"/>
      <c r="H2526" s="17"/>
      <c r="I2526" s="17"/>
      <c r="J2526" s="17"/>
      <c r="K2526" s="17"/>
      <c r="L2526" s="17"/>
      <c r="M2526" s="17"/>
      <c r="N2526" s="17"/>
      <c r="O2526" s="17"/>
      <c r="P2526" s="17"/>
      <c r="Q2526" s="17"/>
      <c r="R2526" s="17"/>
      <c r="S2526" s="17"/>
    </row>
    <row r="2527" spans="1:19" x14ac:dyDescent="0.25">
      <c r="A2527" s="17"/>
      <c r="B2527" s="17"/>
      <c r="C2527" s="17"/>
      <c r="D2527" s="17"/>
      <c r="E2527" s="17"/>
      <c r="F2527" s="17"/>
      <c r="G2527" s="17"/>
      <c r="H2527" s="17"/>
      <c r="I2527" s="17"/>
      <c r="J2527" s="17"/>
      <c r="K2527" s="17"/>
      <c r="L2527" s="17"/>
      <c r="M2527" s="17"/>
      <c r="N2527" s="17"/>
      <c r="O2527" s="17"/>
      <c r="P2527" s="17"/>
      <c r="Q2527" s="17"/>
      <c r="R2527" s="17"/>
      <c r="S2527" s="17"/>
    </row>
    <row r="2528" spans="1:19" x14ac:dyDescent="0.25">
      <c r="A2528" s="17"/>
      <c r="B2528" s="17"/>
      <c r="C2528" s="17"/>
      <c r="D2528" s="17"/>
      <c r="E2528" s="17"/>
      <c r="F2528" s="17"/>
      <c r="G2528" s="17"/>
      <c r="H2528" s="17"/>
      <c r="I2528" s="17"/>
      <c r="J2528" s="17"/>
      <c r="K2528" s="17"/>
      <c r="L2528" s="17"/>
      <c r="M2528" s="17"/>
      <c r="N2528" s="17"/>
      <c r="O2528" s="17"/>
      <c r="P2528" s="17"/>
      <c r="Q2528" s="17"/>
      <c r="R2528" s="17"/>
      <c r="S2528" s="17"/>
    </row>
    <row r="2529" spans="1:19" x14ac:dyDescent="0.25">
      <c r="A2529" s="17"/>
      <c r="B2529" s="17"/>
      <c r="C2529" s="17"/>
      <c r="D2529" s="17"/>
      <c r="E2529" s="17"/>
      <c r="F2529" s="17"/>
      <c r="G2529" s="17"/>
      <c r="H2529" s="17"/>
      <c r="I2529" s="17"/>
      <c r="J2529" s="17"/>
      <c r="K2529" s="17"/>
      <c r="L2529" s="17"/>
      <c r="M2529" s="17"/>
      <c r="N2529" s="17"/>
      <c r="O2529" s="17"/>
      <c r="P2529" s="17"/>
      <c r="Q2529" s="17"/>
      <c r="R2529" s="17"/>
      <c r="S2529" s="17"/>
    </row>
    <row r="2530" spans="1:19" x14ac:dyDescent="0.25">
      <c r="A2530" s="17"/>
      <c r="B2530" s="17"/>
      <c r="C2530" s="17"/>
      <c r="D2530" s="17"/>
      <c r="E2530" s="17"/>
      <c r="F2530" s="17"/>
      <c r="G2530" s="17"/>
      <c r="H2530" s="17"/>
      <c r="I2530" s="17"/>
      <c r="J2530" s="17"/>
      <c r="K2530" s="17"/>
      <c r="L2530" s="17"/>
      <c r="M2530" s="17"/>
      <c r="N2530" s="17"/>
      <c r="O2530" s="17"/>
      <c r="P2530" s="17"/>
      <c r="Q2530" s="17"/>
      <c r="R2530" s="17"/>
      <c r="S2530" s="17"/>
    </row>
    <row r="2531" spans="1:19" x14ac:dyDescent="0.25">
      <c r="A2531" s="17"/>
      <c r="B2531" s="17"/>
      <c r="C2531" s="17"/>
      <c r="D2531" s="17"/>
      <c r="E2531" s="17"/>
      <c r="F2531" s="17"/>
      <c r="G2531" s="17"/>
      <c r="H2531" s="17"/>
      <c r="I2531" s="17"/>
      <c r="J2531" s="17"/>
      <c r="K2531" s="17"/>
      <c r="L2531" s="17"/>
      <c r="M2531" s="17"/>
      <c r="N2531" s="17"/>
      <c r="O2531" s="17"/>
      <c r="P2531" s="17"/>
      <c r="Q2531" s="17"/>
      <c r="R2531" s="17"/>
      <c r="S2531" s="17"/>
    </row>
    <row r="2532" spans="1:19" x14ac:dyDescent="0.25">
      <c r="A2532" s="17"/>
      <c r="B2532" s="17"/>
      <c r="C2532" s="17"/>
      <c r="D2532" s="17"/>
      <c r="E2532" s="17"/>
      <c r="F2532" s="17"/>
      <c r="G2532" s="17"/>
      <c r="H2532" s="17"/>
      <c r="I2532" s="17"/>
      <c r="J2532" s="17"/>
      <c r="K2532" s="17"/>
      <c r="L2532" s="17"/>
      <c r="M2532" s="17"/>
      <c r="N2532" s="17"/>
      <c r="O2532" s="17"/>
      <c r="P2532" s="17"/>
      <c r="Q2532" s="17"/>
      <c r="R2532" s="17"/>
      <c r="S2532" s="17"/>
    </row>
    <row r="2533" spans="1:19" x14ac:dyDescent="0.25">
      <c r="A2533" s="17"/>
      <c r="B2533" s="17"/>
      <c r="C2533" s="17"/>
      <c r="D2533" s="17"/>
      <c r="E2533" s="17"/>
      <c r="F2533" s="17"/>
      <c r="G2533" s="17"/>
      <c r="H2533" s="17"/>
      <c r="I2533" s="17"/>
      <c r="J2533" s="17"/>
      <c r="K2533" s="17"/>
      <c r="L2533" s="17"/>
      <c r="M2533" s="17"/>
      <c r="N2533" s="17"/>
      <c r="O2533" s="17"/>
      <c r="P2533" s="17"/>
      <c r="Q2533" s="17"/>
      <c r="R2533" s="17"/>
      <c r="S2533" s="17"/>
    </row>
    <row r="2534" spans="1:19" x14ac:dyDescent="0.25">
      <c r="A2534" s="17"/>
      <c r="B2534" s="17"/>
      <c r="C2534" s="17"/>
      <c r="D2534" s="17"/>
      <c r="E2534" s="17"/>
      <c r="F2534" s="17"/>
      <c r="G2534" s="17"/>
      <c r="H2534" s="17"/>
      <c r="I2534" s="17"/>
      <c r="J2534" s="17"/>
      <c r="K2534" s="17"/>
      <c r="L2534" s="17"/>
      <c r="M2534" s="17"/>
      <c r="N2534" s="17"/>
      <c r="O2534" s="17"/>
      <c r="P2534" s="17"/>
      <c r="Q2534" s="17"/>
      <c r="R2534" s="17"/>
      <c r="S2534" s="17"/>
    </row>
    <row r="2535" spans="1:19" x14ac:dyDescent="0.25">
      <c r="A2535" s="17"/>
      <c r="B2535" s="17"/>
      <c r="C2535" s="17"/>
      <c r="D2535" s="17"/>
      <c r="E2535" s="17"/>
      <c r="F2535" s="17"/>
      <c r="G2535" s="17"/>
      <c r="H2535" s="17"/>
      <c r="I2535" s="17"/>
      <c r="J2535" s="17"/>
      <c r="K2535" s="17"/>
      <c r="L2535" s="17"/>
      <c r="M2535" s="17"/>
      <c r="N2535" s="17"/>
      <c r="O2535" s="17"/>
      <c r="P2535" s="17"/>
      <c r="Q2535" s="17"/>
      <c r="R2535" s="17"/>
      <c r="S2535" s="17"/>
    </row>
    <row r="2536" spans="1:19" x14ac:dyDescent="0.25">
      <c r="A2536" s="17"/>
      <c r="B2536" s="17"/>
      <c r="C2536" s="17"/>
      <c r="D2536" s="17"/>
      <c r="E2536" s="17"/>
      <c r="F2536" s="17"/>
      <c r="G2536" s="17"/>
      <c r="H2536" s="17"/>
      <c r="I2536" s="17"/>
      <c r="J2536" s="17"/>
      <c r="K2536" s="17"/>
      <c r="L2536" s="17"/>
      <c r="M2536" s="17"/>
      <c r="N2536" s="17"/>
      <c r="O2536" s="17"/>
      <c r="P2536" s="17"/>
      <c r="Q2536" s="17"/>
      <c r="R2536" s="17"/>
      <c r="S2536" s="17"/>
    </row>
    <row r="2537" spans="1:19" x14ac:dyDescent="0.25">
      <c r="A2537" s="17"/>
      <c r="B2537" s="17"/>
      <c r="C2537" s="17"/>
      <c r="D2537" s="17"/>
      <c r="E2537" s="17"/>
      <c r="F2537" s="17"/>
      <c r="G2537" s="17"/>
      <c r="H2537" s="17"/>
      <c r="I2537" s="17"/>
      <c r="J2537" s="17"/>
      <c r="K2537" s="17"/>
      <c r="L2537" s="17"/>
      <c r="M2537" s="17"/>
      <c r="N2537" s="17"/>
      <c r="O2537" s="17"/>
      <c r="P2537" s="17"/>
      <c r="Q2537" s="17"/>
      <c r="R2537" s="17"/>
      <c r="S2537" s="17"/>
    </row>
    <row r="2538" spans="1:19" x14ac:dyDescent="0.25">
      <c r="A2538" s="17"/>
      <c r="B2538" s="17"/>
      <c r="C2538" s="17"/>
      <c r="D2538" s="17"/>
      <c r="E2538" s="17"/>
      <c r="F2538" s="17"/>
      <c r="G2538" s="17"/>
      <c r="H2538" s="17"/>
      <c r="I2538" s="17"/>
      <c r="J2538" s="17"/>
      <c r="K2538" s="17"/>
      <c r="L2538" s="17"/>
      <c r="M2538" s="17"/>
      <c r="N2538" s="17"/>
      <c r="O2538" s="17"/>
      <c r="P2538" s="17"/>
      <c r="Q2538" s="17"/>
      <c r="R2538" s="17"/>
      <c r="S2538" s="17"/>
    </row>
    <row r="2539" spans="1:19" x14ac:dyDescent="0.25">
      <c r="A2539" s="17"/>
      <c r="B2539" s="17"/>
      <c r="C2539" s="17"/>
      <c r="D2539" s="17"/>
      <c r="E2539" s="17"/>
      <c r="F2539" s="17"/>
      <c r="G2539" s="17"/>
      <c r="H2539" s="17"/>
      <c r="I2539" s="17"/>
      <c r="J2539" s="17"/>
      <c r="K2539" s="17"/>
      <c r="L2539" s="17"/>
      <c r="M2539" s="17"/>
      <c r="N2539" s="17"/>
      <c r="O2539" s="17"/>
      <c r="P2539" s="17"/>
      <c r="Q2539" s="17"/>
      <c r="R2539" s="17"/>
      <c r="S2539" s="17"/>
    </row>
    <row r="2540" spans="1:19" x14ac:dyDescent="0.25">
      <c r="A2540" s="17"/>
      <c r="B2540" s="17"/>
      <c r="C2540" s="17"/>
      <c r="D2540" s="17"/>
      <c r="E2540" s="17"/>
      <c r="F2540" s="17"/>
      <c r="G2540" s="17"/>
      <c r="H2540" s="17"/>
      <c r="I2540" s="17"/>
      <c r="J2540" s="17"/>
      <c r="K2540" s="17"/>
      <c r="L2540" s="17"/>
      <c r="M2540" s="17"/>
      <c r="N2540" s="17"/>
      <c r="O2540" s="17"/>
      <c r="P2540" s="17"/>
      <c r="Q2540" s="17"/>
      <c r="R2540" s="17"/>
      <c r="S2540" s="17"/>
    </row>
    <row r="2541" spans="1:19" x14ac:dyDescent="0.25">
      <c r="A2541" s="17"/>
      <c r="B2541" s="17"/>
      <c r="C2541" s="17"/>
      <c r="D2541" s="17"/>
      <c r="E2541" s="17"/>
      <c r="F2541" s="17"/>
      <c r="G2541" s="17"/>
      <c r="H2541" s="17"/>
      <c r="I2541" s="17"/>
      <c r="J2541" s="17"/>
      <c r="K2541" s="17"/>
      <c r="L2541" s="17"/>
      <c r="M2541" s="17"/>
      <c r="N2541" s="17"/>
      <c r="O2541" s="17"/>
      <c r="P2541" s="17"/>
      <c r="Q2541" s="17"/>
      <c r="R2541" s="17"/>
      <c r="S2541" s="17"/>
    </row>
    <row r="2542" spans="1:19" x14ac:dyDescent="0.25">
      <c r="A2542" s="17"/>
      <c r="B2542" s="17"/>
      <c r="C2542" s="17"/>
      <c r="D2542" s="17"/>
      <c r="E2542" s="17"/>
      <c r="F2542" s="17"/>
      <c r="G2542" s="17"/>
      <c r="H2542" s="17"/>
      <c r="I2542" s="17"/>
      <c r="J2542" s="17"/>
      <c r="K2542" s="17"/>
      <c r="L2542" s="17"/>
      <c r="M2542" s="17"/>
      <c r="N2542" s="17"/>
      <c r="O2542" s="17"/>
      <c r="P2542" s="17"/>
      <c r="Q2542" s="17"/>
      <c r="R2542" s="17"/>
      <c r="S2542" s="17"/>
    </row>
    <row r="2543" spans="1:19" x14ac:dyDescent="0.25">
      <c r="A2543" s="17"/>
      <c r="B2543" s="17"/>
      <c r="C2543" s="17"/>
      <c r="D2543" s="17"/>
      <c r="E2543" s="17"/>
      <c r="F2543" s="17"/>
      <c r="G2543" s="17"/>
      <c r="H2543" s="17"/>
      <c r="I2543" s="17"/>
      <c r="J2543" s="17"/>
      <c r="K2543" s="17"/>
      <c r="L2543" s="17"/>
      <c r="M2543" s="17"/>
      <c r="N2543" s="17"/>
      <c r="O2543" s="17"/>
      <c r="P2543" s="17"/>
      <c r="Q2543" s="17"/>
      <c r="R2543" s="17"/>
      <c r="S2543" s="17"/>
    </row>
    <row r="2544" spans="1:19" x14ac:dyDescent="0.25">
      <c r="A2544" s="17"/>
      <c r="B2544" s="17"/>
      <c r="C2544" s="17"/>
      <c r="D2544" s="17"/>
      <c r="E2544" s="17"/>
      <c r="F2544" s="17"/>
      <c r="G2544" s="17"/>
      <c r="H2544" s="17"/>
      <c r="I2544" s="17"/>
      <c r="J2544" s="17"/>
      <c r="K2544" s="17"/>
      <c r="L2544" s="17"/>
      <c r="M2544" s="17"/>
      <c r="N2544" s="17"/>
      <c r="O2544" s="17"/>
      <c r="P2544" s="17"/>
      <c r="Q2544" s="17"/>
      <c r="R2544" s="17"/>
      <c r="S2544" s="17"/>
    </row>
    <row r="2545" spans="1:19" x14ac:dyDescent="0.25">
      <c r="A2545" s="17"/>
      <c r="B2545" s="17"/>
      <c r="C2545" s="17"/>
      <c r="D2545" s="17"/>
      <c r="E2545" s="17"/>
      <c r="F2545" s="17"/>
      <c r="G2545" s="17"/>
      <c r="H2545" s="17"/>
      <c r="I2545" s="17"/>
      <c r="J2545" s="17"/>
      <c r="K2545" s="17"/>
      <c r="L2545" s="17"/>
      <c r="M2545" s="17"/>
      <c r="N2545" s="17"/>
      <c r="O2545" s="17"/>
      <c r="P2545" s="17"/>
      <c r="Q2545" s="17"/>
      <c r="R2545" s="17"/>
      <c r="S2545" s="17"/>
    </row>
    <row r="2546" spans="1:19" x14ac:dyDescent="0.25">
      <c r="A2546" s="17"/>
      <c r="B2546" s="17"/>
      <c r="C2546" s="17"/>
      <c r="D2546" s="17"/>
      <c r="E2546" s="17"/>
      <c r="F2546" s="17"/>
      <c r="G2546" s="17"/>
      <c r="H2546" s="17"/>
      <c r="I2546" s="17"/>
      <c r="J2546" s="17"/>
      <c r="K2546" s="17"/>
      <c r="L2546" s="17"/>
      <c r="M2546" s="17"/>
      <c r="N2546" s="17"/>
      <c r="O2546" s="17"/>
      <c r="P2546" s="17"/>
      <c r="Q2546" s="17"/>
      <c r="R2546" s="17"/>
      <c r="S2546" s="17"/>
    </row>
    <row r="2547" spans="1:19" x14ac:dyDescent="0.25">
      <c r="A2547" s="17"/>
      <c r="B2547" s="17"/>
      <c r="C2547" s="17"/>
      <c r="D2547" s="17"/>
      <c r="E2547" s="17"/>
      <c r="F2547" s="17"/>
      <c r="G2547" s="17"/>
      <c r="H2547" s="17"/>
      <c r="I2547" s="17"/>
      <c r="J2547" s="17"/>
      <c r="K2547" s="17"/>
      <c r="L2547" s="17"/>
      <c r="M2547" s="17"/>
      <c r="N2547" s="17"/>
      <c r="O2547" s="17"/>
      <c r="P2547" s="17"/>
      <c r="Q2547" s="17"/>
      <c r="R2547" s="17"/>
      <c r="S2547" s="17"/>
    </row>
    <row r="2548" spans="1:19" x14ac:dyDescent="0.25">
      <c r="A2548" s="17"/>
      <c r="B2548" s="17"/>
      <c r="C2548" s="17"/>
      <c r="D2548" s="17"/>
      <c r="E2548" s="17"/>
      <c r="F2548" s="17"/>
      <c r="G2548" s="17"/>
      <c r="H2548" s="17"/>
      <c r="I2548" s="17"/>
      <c r="J2548" s="17"/>
      <c r="K2548" s="17"/>
      <c r="L2548" s="17"/>
      <c r="M2548" s="17"/>
      <c r="N2548" s="17"/>
      <c r="O2548" s="17"/>
      <c r="P2548" s="17"/>
      <c r="Q2548" s="17"/>
      <c r="R2548" s="17"/>
      <c r="S2548" s="17"/>
    </row>
    <row r="2549" spans="1:19" x14ac:dyDescent="0.25">
      <c r="A2549" s="17"/>
      <c r="B2549" s="17"/>
      <c r="C2549" s="17"/>
      <c r="D2549" s="17"/>
      <c r="E2549" s="17"/>
      <c r="F2549" s="17"/>
      <c r="G2549" s="17"/>
      <c r="H2549" s="17"/>
      <c r="I2549" s="17"/>
      <c r="J2549" s="17"/>
      <c r="K2549" s="17"/>
      <c r="L2549" s="17"/>
      <c r="M2549" s="17"/>
      <c r="N2549" s="17"/>
      <c r="O2549" s="17"/>
      <c r="P2549" s="17"/>
      <c r="Q2549" s="17"/>
      <c r="R2549" s="17"/>
      <c r="S2549" s="17"/>
    </row>
    <row r="2550" spans="1:19" x14ac:dyDescent="0.25">
      <c r="A2550" s="17"/>
      <c r="B2550" s="17"/>
      <c r="C2550" s="17"/>
      <c r="D2550" s="17"/>
      <c r="E2550" s="17"/>
      <c r="F2550" s="17"/>
      <c r="G2550" s="17"/>
      <c r="H2550" s="17"/>
      <c r="I2550" s="17"/>
      <c r="J2550" s="17"/>
      <c r="K2550" s="17"/>
      <c r="L2550" s="17"/>
      <c r="M2550" s="17"/>
      <c r="N2550" s="17"/>
      <c r="O2550" s="17"/>
      <c r="P2550" s="17"/>
      <c r="Q2550" s="17"/>
      <c r="R2550" s="17"/>
      <c r="S2550" s="17"/>
    </row>
    <row r="2551" spans="1:19" x14ac:dyDescent="0.25">
      <c r="A2551" s="17"/>
      <c r="B2551" s="17"/>
      <c r="C2551" s="17"/>
      <c r="D2551" s="17"/>
      <c r="E2551" s="17"/>
      <c r="F2551" s="17"/>
      <c r="G2551" s="17"/>
      <c r="H2551" s="17"/>
      <c r="I2551" s="17"/>
      <c r="J2551" s="17"/>
      <c r="K2551" s="17"/>
      <c r="L2551" s="17"/>
      <c r="M2551" s="17"/>
      <c r="N2551" s="17"/>
      <c r="O2551" s="17"/>
      <c r="P2551" s="17"/>
      <c r="Q2551" s="17"/>
      <c r="R2551" s="17"/>
      <c r="S2551" s="17"/>
    </row>
    <row r="2552" spans="1:19" x14ac:dyDescent="0.25">
      <c r="A2552" s="17"/>
      <c r="B2552" s="17"/>
      <c r="C2552" s="17"/>
      <c r="D2552" s="17"/>
      <c r="E2552" s="17"/>
      <c r="F2552" s="17"/>
      <c r="G2552" s="17"/>
      <c r="H2552" s="17"/>
      <c r="I2552" s="17"/>
      <c r="J2552" s="17"/>
      <c r="K2552" s="17"/>
      <c r="L2552" s="17"/>
      <c r="M2552" s="17"/>
      <c r="N2552" s="17"/>
      <c r="O2552" s="17"/>
      <c r="P2552" s="17"/>
      <c r="Q2552" s="17"/>
      <c r="R2552" s="17"/>
      <c r="S2552" s="17"/>
    </row>
    <row r="2553" spans="1:19" x14ac:dyDescent="0.25">
      <c r="A2553" s="17"/>
      <c r="B2553" s="17"/>
      <c r="C2553" s="17"/>
      <c r="D2553" s="17"/>
      <c r="E2553" s="17"/>
      <c r="F2553" s="17"/>
      <c r="G2553" s="17"/>
      <c r="H2553" s="17"/>
      <c r="I2553" s="17"/>
      <c r="J2553" s="17"/>
      <c r="K2553" s="17"/>
      <c r="L2553" s="17"/>
      <c r="M2553" s="17"/>
      <c r="N2553" s="17"/>
      <c r="O2553" s="17"/>
      <c r="P2553" s="17"/>
      <c r="Q2553" s="17"/>
      <c r="R2553" s="17"/>
      <c r="S2553" s="17"/>
    </row>
    <row r="2554" spans="1:19" x14ac:dyDescent="0.25">
      <c r="A2554" s="17"/>
      <c r="B2554" s="17"/>
      <c r="C2554" s="17"/>
      <c r="D2554" s="17"/>
      <c r="E2554" s="17"/>
      <c r="F2554" s="17"/>
      <c r="G2554" s="17"/>
      <c r="H2554" s="17"/>
      <c r="I2554" s="17"/>
      <c r="J2554" s="17"/>
      <c r="K2554" s="17"/>
      <c r="L2554" s="17"/>
      <c r="M2554" s="17"/>
      <c r="N2554" s="17"/>
      <c r="O2554" s="17"/>
      <c r="P2554" s="17"/>
      <c r="Q2554" s="17"/>
      <c r="R2554" s="17"/>
      <c r="S2554" s="17"/>
    </row>
    <row r="2555" spans="1:19" x14ac:dyDescent="0.25">
      <c r="A2555" s="17"/>
      <c r="B2555" s="17"/>
      <c r="C2555" s="17"/>
      <c r="D2555" s="17"/>
      <c r="E2555" s="17"/>
      <c r="F2555" s="17"/>
      <c r="G2555" s="17"/>
      <c r="H2555" s="17"/>
      <c r="I2555" s="17"/>
      <c r="J2555" s="17"/>
      <c r="K2555" s="17"/>
      <c r="L2555" s="17"/>
      <c r="M2555" s="17"/>
      <c r="N2555" s="17"/>
      <c r="O2555" s="17"/>
      <c r="P2555" s="17"/>
      <c r="Q2555" s="17"/>
      <c r="R2555" s="17"/>
      <c r="S2555" s="17"/>
    </row>
    <row r="2556" spans="1:19" x14ac:dyDescent="0.25">
      <c r="A2556" s="17"/>
      <c r="B2556" s="17"/>
      <c r="C2556" s="17"/>
      <c r="D2556" s="17"/>
      <c r="E2556" s="17"/>
      <c r="F2556" s="17"/>
      <c r="G2556" s="17"/>
      <c r="H2556" s="17"/>
      <c r="I2556" s="17"/>
      <c r="J2556" s="17"/>
      <c r="K2556" s="17"/>
      <c r="L2556" s="17"/>
      <c r="M2556" s="17"/>
      <c r="N2556" s="17"/>
      <c r="O2556" s="17"/>
      <c r="P2556" s="17"/>
      <c r="Q2556" s="17"/>
      <c r="R2556" s="17"/>
      <c r="S2556" s="17"/>
    </row>
    <row r="2557" spans="1:19" x14ac:dyDescent="0.25">
      <c r="A2557" s="17"/>
      <c r="B2557" s="17"/>
      <c r="C2557" s="17"/>
      <c r="D2557" s="17"/>
      <c r="E2557" s="17"/>
      <c r="F2557" s="17"/>
      <c r="G2557" s="17"/>
      <c r="H2557" s="17"/>
      <c r="I2557" s="17"/>
      <c r="J2557" s="17"/>
      <c r="K2557" s="17"/>
      <c r="L2557" s="17"/>
      <c r="M2557" s="17"/>
      <c r="N2557" s="17"/>
      <c r="O2557" s="17"/>
      <c r="P2557" s="17"/>
      <c r="Q2557" s="17"/>
      <c r="R2557" s="17"/>
      <c r="S2557" s="17"/>
    </row>
    <row r="2558" spans="1:19" x14ac:dyDescent="0.25">
      <c r="A2558" s="17"/>
      <c r="B2558" s="17"/>
      <c r="C2558" s="17"/>
      <c r="D2558" s="17"/>
      <c r="E2558" s="17"/>
      <c r="F2558" s="17"/>
      <c r="G2558" s="17"/>
      <c r="H2558" s="17"/>
      <c r="I2558" s="17"/>
      <c r="J2558" s="17"/>
      <c r="K2558" s="17"/>
      <c r="L2558" s="17"/>
      <c r="M2558" s="17"/>
      <c r="N2558" s="17"/>
      <c r="O2558" s="17"/>
      <c r="P2558" s="17"/>
      <c r="Q2558" s="17"/>
      <c r="R2558" s="17"/>
      <c r="S2558" s="17"/>
    </row>
    <row r="2559" spans="1:19" x14ac:dyDescent="0.25">
      <c r="A2559" s="17"/>
      <c r="B2559" s="17"/>
      <c r="C2559" s="17"/>
      <c r="D2559" s="17"/>
      <c r="E2559" s="17"/>
      <c r="F2559" s="17"/>
      <c r="G2559" s="17"/>
      <c r="H2559" s="17"/>
      <c r="I2559" s="17"/>
      <c r="J2559" s="17"/>
      <c r="K2559" s="17"/>
      <c r="L2559" s="17"/>
      <c r="M2559" s="17"/>
      <c r="N2559" s="17"/>
      <c r="O2559" s="17"/>
      <c r="P2559" s="17"/>
      <c r="Q2559" s="17"/>
      <c r="R2559" s="17"/>
      <c r="S2559" s="17"/>
    </row>
    <row r="2560" spans="1:19" x14ac:dyDescent="0.25">
      <c r="A2560" s="17"/>
      <c r="B2560" s="17"/>
      <c r="C2560" s="17"/>
      <c r="D2560" s="17"/>
      <c r="E2560" s="17"/>
      <c r="F2560" s="17"/>
      <c r="G2560" s="17"/>
      <c r="H2560" s="17"/>
      <c r="I2560" s="17"/>
      <c r="J2560" s="17"/>
      <c r="K2560" s="17"/>
      <c r="L2560" s="17"/>
      <c r="M2560" s="17"/>
      <c r="N2560" s="17"/>
      <c r="O2560" s="17"/>
      <c r="P2560" s="17"/>
      <c r="Q2560" s="17"/>
      <c r="R2560" s="17"/>
      <c r="S2560" s="17"/>
    </row>
    <row r="2561" spans="1:19" x14ac:dyDescent="0.25">
      <c r="A2561" s="17"/>
      <c r="B2561" s="17"/>
      <c r="C2561" s="17"/>
      <c r="D2561" s="17"/>
      <c r="E2561" s="17"/>
      <c r="F2561" s="17"/>
      <c r="G2561" s="17"/>
      <c r="H2561" s="17"/>
      <c r="I2561" s="17"/>
      <c r="J2561" s="17"/>
      <c r="K2561" s="17"/>
      <c r="L2561" s="17"/>
      <c r="M2561" s="17"/>
      <c r="N2561" s="17"/>
      <c r="O2561" s="17"/>
      <c r="P2561" s="17"/>
      <c r="Q2561" s="17"/>
      <c r="R2561" s="17"/>
      <c r="S2561" s="17"/>
    </row>
    <row r="2562" spans="1:19" x14ac:dyDescent="0.25">
      <c r="A2562" s="17"/>
      <c r="B2562" s="17"/>
      <c r="C2562" s="17"/>
      <c r="D2562" s="17"/>
      <c r="E2562" s="17"/>
      <c r="F2562" s="17"/>
      <c r="G2562" s="17"/>
      <c r="H2562" s="17"/>
      <c r="I2562" s="17"/>
      <c r="J2562" s="17"/>
      <c r="K2562" s="17"/>
      <c r="L2562" s="17"/>
      <c r="M2562" s="17"/>
      <c r="N2562" s="17"/>
      <c r="O2562" s="17"/>
      <c r="P2562" s="17"/>
      <c r="Q2562" s="17"/>
      <c r="R2562" s="17"/>
      <c r="S2562" s="17"/>
    </row>
    <row r="2563" spans="1:19" x14ac:dyDescent="0.25">
      <c r="A2563" s="17"/>
      <c r="B2563" s="17"/>
      <c r="C2563" s="17"/>
      <c r="D2563" s="17"/>
      <c r="E2563" s="17"/>
      <c r="F2563" s="17"/>
      <c r="G2563" s="17"/>
      <c r="H2563" s="17"/>
      <c r="I2563" s="17"/>
      <c r="J2563" s="17"/>
      <c r="K2563" s="17"/>
      <c r="L2563" s="17"/>
      <c r="M2563" s="17"/>
      <c r="N2563" s="17"/>
      <c r="O2563" s="17"/>
      <c r="P2563" s="17"/>
      <c r="Q2563" s="17"/>
      <c r="R2563" s="17"/>
      <c r="S2563" s="17"/>
    </row>
    <row r="2564" spans="1:19" x14ac:dyDescent="0.25">
      <c r="A2564" s="17"/>
      <c r="B2564" s="17"/>
      <c r="C2564" s="17"/>
      <c r="D2564" s="17"/>
      <c r="E2564" s="17"/>
      <c r="F2564" s="17"/>
      <c r="G2564" s="17"/>
      <c r="H2564" s="17"/>
      <c r="I2564" s="17"/>
      <c r="J2564" s="17"/>
      <c r="K2564" s="17"/>
      <c r="L2564" s="17"/>
      <c r="M2564" s="17"/>
      <c r="N2564" s="17"/>
      <c r="O2564" s="17"/>
      <c r="P2564" s="17"/>
      <c r="Q2564" s="17"/>
      <c r="R2564" s="17"/>
      <c r="S2564" s="17"/>
    </row>
    <row r="2565" spans="1:19" x14ac:dyDescent="0.25">
      <c r="A2565" s="17"/>
      <c r="B2565" s="17"/>
      <c r="C2565" s="17"/>
      <c r="D2565" s="17"/>
      <c r="E2565" s="17"/>
      <c r="F2565" s="17"/>
      <c r="G2565" s="17"/>
      <c r="H2565" s="17"/>
      <c r="I2565" s="17"/>
      <c r="J2565" s="17"/>
      <c r="K2565" s="17"/>
      <c r="L2565" s="17"/>
      <c r="M2565" s="17"/>
      <c r="N2565" s="17"/>
      <c r="O2565" s="17"/>
      <c r="P2565" s="17"/>
      <c r="Q2565" s="17"/>
      <c r="R2565" s="17"/>
      <c r="S2565" s="17"/>
    </row>
    <row r="2566" spans="1:19" x14ac:dyDescent="0.25">
      <c r="A2566" s="17"/>
      <c r="B2566" s="17"/>
      <c r="C2566" s="17"/>
      <c r="D2566" s="17"/>
      <c r="E2566" s="17"/>
      <c r="F2566" s="17"/>
      <c r="G2566" s="17"/>
      <c r="H2566" s="17"/>
      <c r="I2566" s="17"/>
      <c r="J2566" s="17"/>
      <c r="K2566" s="17"/>
      <c r="L2566" s="17"/>
      <c r="M2566" s="17"/>
      <c r="N2566" s="17"/>
      <c r="O2566" s="17"/>
      <c r="P2566" s="17"/>
      <c r="Q2566" s="17"/>
      <c r="R2566" s="17"/>
      <c r="S2566" s="17"/>
    </row>
    <row r="2567" spans="1:19" x14ac:dyDescent="0.25">
      <c r="A2567" s="17"/>
      <c r="B2567" s="17"/>
      <c r="C2567" s="17"/>
      <c r="D2567" s="17"/>
      <c r="E2567" s="17"/>
      <c r="F2567" s="17"/>
      <c r="G2567" s="17"/>
      <c r="H2567" s="17"/>
      <c r="I2567" s="17"/>
      <c r="J2567" s="17"/>
      <c r="K2567" s="17"/>
      <c r="L2567" s="17"/>
      <c r="M2567" s="17"/>
      <c r="N2567" s="17"/>
      <c r="O2567" s="17"/>
      <c r="P2567" s="17"/>
      <c r="Q2567" s="17"/>
      <c r="R2567" s="17"/>
      <c r="S2567" s="17"/>
    </row>
    <row r="2568" spans="1:19" x14ac:dyDescent="0.25">
      <c r="A2568" s="17"/>
      <c r="B2568" s="17"/>
      <c r="C2568" s="17"/>
      <c r="D2568" s="17"/>
      <c r="E2568" s="17"/>
      <c r="F2568" s="17"/>
      <c r="G2568" s="17"/>
      <c r="H2568" s="17"/>
      <c r="I2568" s="17"/>
      <c r="J2568" s="17"/>
      <c r="K2568" s="17"/>
      <c r="L2568" s="17"/>
      <c r="M2568" s="17"/>
      <c r="N2568" s="17"/>
      <c r="O2568" s="17"/>
      <c r="P2568" s="17"/>
      <c r="Q2568" s="17"/>
      <c r="R2568" s="17"/>
      <c r="S2568" s="17"/>
    </row>
    <row r="2569" spans="1:19" x14ac:dyDescent="0.25">
      <c r="A2569" s="17"/>
      <c r="B2569" s="17"/>
      <c r="C2569" s="17"/>
      <c r="D2569" s="17"/>
      <c r="E2569" s="17"/>
      <c r="F2569" s="17"/>
      <c r="G2569" s="17"/>
      <c r="H2569" s="17"/>
      <c r="I2569" s="17"/>
      <c r="J2569" s="17"/>
      <c r="K2569" s="17"/>
      <c r="L2569" s="17"/>
      <c r="M2569" s="17"/>
      <c r="N2569" s="17"/>
      <c r="O2569" s="17"/>
      <c r="P2569" s="17"/>
      <c r="Q2569" s="17"/>
      <c r="R2569" s="17"/>
      <c r="S2569" s="17"/>
    </row>
    <row r="2570" spans="1:19" x14ac:dyDescent="0.25">
      <c r="A2570" s="17"/>
      <c r="B2570" s="17"/>
      <c r="C2570" s="17"/>
      <c r="D2570" s="17"/>
      <c r="E2570" s="17"/>
      <c r="F2570" s="17"/>
      <c r="G2570" s="17"/>
      <c r="H2570" s="17"/>
      <c r="I2570" s="17"/>
      <c r="J2570" s="17"/>
      <c r="K2570" s="17"/>
      <c r="L2570" s="17"/>
      <c r="M2570" s="17"/>
      <c r="N2570" s="17"/>
      <c r="O2570" s="17"/>
      <c r="P2570" s="17"/>
      <c r="Q2570" s="17"/>
      <c r="R2570" s="17"/>
      <c r="S2570" s="17"/>
    </row>
    <row r="2571" spans="1:19" x14ac:dyDescent="0.25">
      <c r="A2571" s="17"/>
      <c r="B2571" s="17"/>
      <c r="C2571" s="17"/>
      <c r="D2571" s="17"/>
      <c r="E2571" s="17"/>
      <c r="F2571" s="17"/>
      <c r="G2571" s="17"/>
      <c r="H2571" s="17"/>
      <c r="I2571" s="17"/>
      <c r="J2571" s="17"/>
      <c r="K2571" s="17"/>
      <c r="L2571" s="17"/>
      <c r="M2571" s="17"/>
      <c r="N2571" s="17"/>
      <c r="O2571" s="17"/>
      <c r="P2571" s="17"/>
      <c r="Q2571" s="17"/>
      <c r="R2571" s="17"/>
      <c r="S2571" s="17"/>
    </row>
    <row r="2572" spans="1:19" x14ac:dyDescent="0.25">
      <c r="A2572" s="17"/>
      <c r="B2572" s="17"/>
      <c r="C2572" s="17"/>
      <c r="D2572" s="17"/>
      <c r="E2572" s="17"/>
      <c r="F2572" s="17"/>
      <c r="G2572" s="17"/>
      <c r="H2572" s="17"/>
      <c r="I2572" s="17"/>
      <c r="J2572" s="17"/>
      <c r="K2572" s="17"/>
      <c r="L2572" s="17"/>
      <c r="M2572" s="17"/>
      <c r="N2572" s="17"/>
      <c r="O2572" s="17"/>
      <c r="P2572" s="17"/>
      <c r="Q2572" s="17"/>
      <c r="R2572" s="17"/>
      <c r="S2572" s="17"/>
    </row>
    <row r="2573" spans="1:19" x14ac:dyDescent="0.25">
      <c r="A2573" s="17"/>
      <c r="B2573" s="17"/>
      <c r="C2573" s="17"/>
      <c r="D2573" s="17"/>
      <c r="E2573" s="17"/>
      <c r="F2573" s="17"/>
      <c r="G2573" s="17"/>
      <c r="H2573" s="17"/>
      <c r="I2573" s="17"/>
      <c r="J2573" s="17"/>
      <c r="K2573" s="17"/>
      <c r="L2573" s="17"/>
      <c r="M2573" s="17"/>
      <c r="N2573" s="17"/>
      <c r="O2573" s="17"/>
      <c r="P2573" s="17"/>
      <c r="Q2573" s="17"/>
      <c r="R2573" s="17"/>
      <c r="S2573" s="17"/>
    </row>
    <row r="2574" spans="1:19" x14ac:dyDescent="0.25">
      <c r="A2574" s="17"/>
      <c r="B2574" s="17"/>
      <c r="C2574" s="17"/>
      <c r="D2574" s="17"/>
      <c r="E2574" s="17"/>
      <c r="F2574" s="17"/>
      <c r="G2574" s="17"/>
      <c r="H2574" s="17"/>
      <c r="I2574" s="17"/>
      <c r="J2574" s="17"/>
      <c r="K2574" s="17"/>
      <c r="L2574" s="17"/>
      <c r="M2574" s="17"/>
      <c r="N2574" s="17"/>
      <c r="O2574" s="17"/>
      <c r="P2574" s="17"/>
      <c r="Q2574" s="17"/>
      <c r="R2574" s="17"/>
      <c r="S2574" s="17"/>
    </row>
    <row r="2575" spans="1:19" x14ac:dyDescent="0.25">
      <c r="A2575" s="17"/>
      <c r="B2575" s="17"/>
      <c r="C2575" s="17"/>
      <c r="D2575" s="17"/>
      <c r="E2575" s="17"/>
      <c r="F2575" s="17"/>
      <c r="G2575" s="17"/>
      <c r="H2575" s="17"/>
      <c r="I2575" s="17"/>
      <c r="J2575" s="17"/>
      <c r="K2575" s="17"/>
      <c r="L2575" s="17"/>
      <c r="M2575" s="17"/>
      <c r="N2575" s="17"/>
      <c r="O2575" s="17"/>
      <c r="P2575" s="17"/>
      <c r="Q2575" s="17"/>
      <c r="R2575" s="17"/>
      <c r="S2575" s="17"/>
    </row>
    <row r="2576" spans="1:19" x14ac:dyDescent="0.25">
      <c r="A2576" s="17"/>
      <c r="B2576" s="17"/>
      <c r="C2576" s="17"/>
      <c r="D2576" s="17"/>
      <c r="E2576" s="17"/>
      <c r="F2576" s="17"/>
      <c r="G2576" s="17"/>
      <c r="H2576" s="17"/>
      <c r="I2576" s="17"/>
      <c r="J2576" s="17"/>
      <c r="K2576" s="17"/>
      <c r="L2576" s="17"/>
      <c r="M2576" s="17"/>
      <c r="N2576" s="17"/>
      <c r="O2576" s="17"/>
      <c r="P2576" s="17"/>
      <c r="Q2576" s="17"/>
      <c r="R2576" s="17"/>
      <c r="S2576" s="17"/>
    </row>
    <row r="2577" spans="1:19" x14ac:dyDescent="0.25">
      <c r="A2577" s="17"/>
      <c r="B2577" s="17"/>
      <c r="C2577" s="17"/>
      <c r="D2577" s="17"/>
      <c r="E2577" s="17"/>
      <c r="F2577" s="17"/>
      <c r="G2577" s="17"/>
      <c r="H2577" s="17"/>
      <c r="I2577" s="17"/>
      <c r="J2577" s="17"/>
      <c r="K2577" s="17"/>
      <c r="L2577" s="17"/>
      <c r="M2577" s="17"/>
      <c r="N2577" s="17"/>
      <c r="O2577" s="17"/>
      <c r="P2577" s="17"/>
      <c r="Q2577" s="17"/>
      <c r="R2577" s="17"/>
      <c r="S2577" s="17"/>
    </row>
    <row r="2578" spans="1:19" x14ac:dyDescent="0.25">
      <c r="A2578" s="17"/>
      <c r="B2578" s="17"/>
      <c r="C2578" s="17"/>
      <c r="D2578" s="17"/>
      <c r="E2578" s="17"/>
      <c r="F2578" s="17"/>
      <c r="G2578" s="17"/>
      <c r="H2578" s="17"/>
      <c r="I2578" s="17"/>
      <c r="J2578" s="17"/>
      <c r="K2578" s="17"/>
      <c r="L2578" s="17"/>
      <c r="M2578" s="17"/>
      <c r="N2578" s="17"/>
      <c r="O2578" s="17"/>
      <c r="P2578" s="17"/>
      <c r="Q2578" s="17"/>
      <c r="R2578" s="17"/>
      <c r="S2578" s="17"/>
    </row>
    <row r="2579" spans="1:19" x14ac:dyDescent="0.25">
      <c r="A2579" s="17"/>
      <c r="B2579" s="17"/>
      <c r="C2579" s="17"/>
      <c r="D2579" s="17"/>
      <c r="E2579" s="17"/>
      <c r="F2579" s="17"/>
      <c r="G2579" s="17"/>
      <c r="H2579" s="17"/>
      <c r="I2579" s="17"/>
      <c r="J2579" s="17"/>
      <c r="K2579" s="17"/>
      <c r="L2579" s="17"/>
      <c r="M2579" s="17"/>
      <c r="N2579" s="17"/>
      <c r="O2579" s="17"/>
      <c r="P2579" s="17"/>
      <c r="Q2579" s="17"/>
      <c r="R2579" s="17"/>
      <c r="S2579" s="17"/>
    </row>
    <row r="2580" spans="1:19" x14ac:dyDescent="0.25">
      <c r="A2580" s="17"/>
      <c r="B2580" s="17"/>
      <c r="C2580" s="17"/>
      <c r="D2580" s="17"/>
      <c r="E2580" s="17"/>
      <c r="F2580" s="17"/>
      <c r="G2580" s="17"/>
      <c r="H2580" s="17"/>
      <c r="I2580" s="17"/>
      <c r="J2580" s="17"/>
      <c r="K2580" s="17"/>
      <c r="L2580" s="17"/>
      <c r="M2580" s="17"/>
      <c r="N2580" s="17"/>
      <c r="O2580" s="17"/>
      <c r="P2580" s="17"/>
      <c r="Q2580" s="17"/>
      <c r="R2580" s="17"/>
      <c r="S2580" s="17"/>
    </row>
    <row r="2581" spans="1:19" x14ac:dyDescent="0.25">
      <c r="A2581" s="17"/>
      <c r="B2581" s="17"/>
      <c r="C2581" s="17"/>
      <c r="D2581" s="17"/>
      <c r="E2581" s="17"/>
      <c r="F2581" s="17"/>
      <c r="G2581" s="17"/>
      <c r="H2581" s="17"/>
      <c r="I2581" s="17"/>
      <c r="J2581" s="17"/>
      <c r="K2581" s="17"/>
      <c r="L2581" s="17"/>
      <c r="M2581" s="17"/>
      <c r="N2581" s="17"/>
      <c r="O2581" s="17"/>
      <c r="P2581" s="17"/>
      <c r="Q2581" s="17"/>
      <c r="R2581" s="17"/>
      <c r="S2581" s="17"/>
    </row>
    <row r="2582" spans="1:19" x14ac:dyDescent="0.25">
      <c r="A2582" s="17"/>
      <c r="B2582" s="17"/>
      <c r="C2582" s="17"/>
      <c r="D2582" s="17"/>
      <c r="E2582" s="17"/>
      <c r="F2582" s="17"/>
      <c r="G2582" s="17"/>
      <c r="H2582" s="17"/>
      <c r="I2582" s="17"/>
      <c r="J2582" s="17"/>
      <c r="K2582" s="17"/>
      <c r="L2582" s="17"/>
      <c r="M2582" s="17"/>
      <c r="N2582" s="17"/>
      <c r="O2582" s="17"/>
      <c r="P2582" s="17"/>
      <c r="Q2582" s="17"/>
      <c r="R2582" s="17"/>
      <c r="S2582" s="17"/>
    </row>
    <row r="2583" spans="1:19" x14ac:dyDescent="0.25">
      <c r="A2583" s="17"/>
      <c r="B2583" s="17"/>
      <c r="C2583" s="17"/>
      <c r="D2583" s="17"/>
      <c r="E2583" s="17"/>
      <c r="F2583" s="17"/>
      <c r="G2583" s="17"/>
      <c r="H2583" s="17"/>
      <c r="I2583" s="17"/>
      <c r="J2583" s="17"/>
      <c r="K2583" s="17"/>
      <c r="L2583" s="17"/>
      <c r="M2583" s="17"/>
      <c r="N2583" s="17"/>
      <c r="O2583" s="17"/>
      <c r="P2583" s="17"/>
      <c r="Q2583" s="17"/>
      <c r="R2583" s="17"/>
      <c r="S2583" s="17"/>
    </row>
    <row r="2584" spans="1:19" x14ac:dyDescent="0.25">
      <c r="A2584" s="17"/>
      <c r="B2584" s="17"/>
      <c r="C2584" s="17"/>
      <c r="D2584" s="17"/>
      <c r="E2584" s="17"/>
      <c r="F2584" s="17"/>
      <c r="G2584" s="17"/>
      <c r="H2584" s="17"/>
      <c r="I2584" s="17"/>
      <c r="J2584" s="17"/>
      <c r="K2584" s="17"/>
      <c r="L2584" s="17"/>
      <c r="M2584" s="17"/>
      <c r="N2584" s="17"/>
      <c r="O2584" s="17"/>
      <c r="P2584" s="17"/>
      <c r="Q2584" s="17"/>
      <c r="R2584" s="17"/>
      <c r="S2584" s="17"/>
    </row>
    <row r="2585" spans="1:19" x14ac:dyDescent="0.25">
      <c r="A2585" s="17"/>
      <c r="B2585" s="17"/>
      <c r="C2585" s="17"/>
      <c r="D2585" s="17"/>
      <c r="E2585" s="17"/>
      <c r="F2585" s="17"/>
      <c r="G2585" s="17"/>
      <c r="H2585" s="17"/>
      <c r="I2585" s="17"/>
      <c r="J2585" s="17"/>
      <c r="K2585" s="17"/>
      <c r="L2585" s="17"/>
      <c r="M2585" s="17"/>
      <c r="N2585" s="17"/>
      <c r="O2585" s="17"/>
      <c r="P2585" s="17"/>
      <c r="Q2585" s="17"/>
      <c r="R2585" s="17"/>
      <c r="S2585" s="17"/>
    </row>
    <row r="2586" spans="1:19" x14ac:dyDescent="0.25">
      <c r="A2586" s="17"/>
      <c r="B2586" s="17"/>
      <c r="C2586" s="17"/>
      <c r="D2586" s="17"/>
      <c r="E2586" s="17"/>
      <c r="F2586" s="17"/>
      <c r="G2586" s="17"/>
      <c r="H2586" s="17"/>
      <c r="I2586" s="17"/>
      <c r="J2586" s="17"/>
      <c r="K2586" s="17"/>
      <c r="L2586" s="17"/>
      <c r="M2586" s="17"/>
      <c r="N2586" s="17"/>
      <c r="O2586" s="17"/>
      <c r="P2586" s="17"/>
      <c r="Q2586" s="17"/>
      <c r="R2586" s="17"/>
      <c r="S2586" s="17"/>
    </row>
    <row r="2587" spans="1:19" x14ac:dyDescent="0.25">
      <c r="A2587" s="17"/>
      <c r="B2587" s="17"/>
      <c r="C2587" s="17"/>
      <c r="D2587" s="17"/>
      <c r="E2587" s="17"/>
      <c r="F2587" s="17"/>
      <c r="G2587" s="17"/>
      <c r="H2587" s="17"/>
      <c r="I2587" s="17"/>
      <c r="J2587" s="17"/>
      <c r="K2587" s="17"/>
      <c r="L2587" s="17"/>
      <c r="M2587" s="17"/>
      <c r="N2587" s="17"/>
      <c r="O2587" s="17"/>
      <c r="P2587" s="17"/>
      <c r="Q2587" s="17"/>
      <c r="R2587" s="17"/>
      <c r="S2587" s="17"/>
    </row>
    <row r="2588" spans="1:19" x14ac:dyDescent="0.25">
      <c r="A2588" s="17"/>
      <c r="B2588" s="17"/>
      <c r="C2588" s="17"/>
      <c r="D2588" s="17"/>
      <c r="E2588" s="17"/>
      <c r="F2588" s="17"/>
      <c r="G2588" s="17"/>
      <c r="H2588" s="17"/>
      <c r="I2588" s="17"/>
      <c r="J2588" s="17"/>
      <c r="K2588" s="17"/>
      <c r="L2588" s="17"/>
      <c r="M2588" s="17"/>
      <c r="N2588" s="17"/>
      <c r="O2588" s="17"/>
      <c r="P2588" s="17"/>
      <c r="Q2588" s="17"/>
      <c r="R2588" s="17"/>
      <c r="S2588" s="17"/>
    </row>
    <row r="2589" spans="1:19" x14ac:dyDescent="0.25">
      <c r="A2589" s="17"/>
      <c r="B2589" s="17"/>
      <c r="C2589" s="17"/>
      <c r="D2589" s="17"/>
      <c r="E2589" s="17"/>
      <c r="F2589" s="17"/>
      <c r="G2589" s="17"/>
      <c r="H2589" s="17"/>
      <c r="I2589" s="17"/>
      <c r="J2589" s="17"/>
      <c r="K2589" s="17"/>
      <c r="L2589" s="17"/>
      <c r="M2589" s="17"/>
      <c r="N2589" s="17"/>
      <c r="O2589" s="17"/>
      <c r="P2589" s="17"/>
      <c r="Q2589" s="17"/>
      <c r="R2589" s="17"/>
      <c r="S2589" s="17"/>
    </row>
    <row r="2590" spans="1:19" x14ac:dyDescent="0.25">
      <c r="A2590" s="17"/>
      <c r="B2590" s="17"/>
      <c r="C2590" s="17"/>
      <c r="D2590" s="17"/>
      <c r="E2590" s="17"/>
      <c r="F2590" s="17"/>
      <c r="G2590" s="17"/>
      <c r="H2590" s="17"/>
      <c r="I2590" s="17"/>
      <c r="J2590" s="17"/>
      <c r="K2590" s="17"/>
      <c r="L2590" s="17"/>
      <c r="M2590" s="17"/>
      <c r="N2590" s="17"/>
      <c r="O2590" s="17"/>
      <c r="P2590" s="17"/>
      <c r="Q2590" s="17"/>
      <c r="R2590" s="17"/>
      <c r="S2590" s="17"/>
    </row>
    <row r="2591" spans="1:19" x14ac:dyDescent="0.25">
      <c r="A2591" s="17"/>
      <c r="B2591" s="17"/>
      <c r="C2591" s="17"/>
      <c r="D2591" s="17"/>
      <c r="E2591" s="17"/>
      <c r="F2591" s="17"/>
      <c r="G2591" s="17"/>
      <c r="H2591" s="17"/>
      <c r="I2591" s="17"/>
      <c r="J2591" s="17"/>
      <c r="K2591" s="17"/>
      <c r="L2591" s="17"/>
      <c r="M2591" s="17"/>
      <c r="N2591" s="17"/>
      <c r="O2591" s="17"/>
      <c r="P2591" s="17"/>
      <c r="Q2591" s="17"/>
      <c r="R2591" s="17"/>
      <c r="S2591" s="17"/>
    </row>
    <row r="2592" spans="1:19" x14ac:dyDescent="0.25">
      <c r="A2592" s="17"/>
      <c r="B2592" s="17"/>
      <c r="C2592" s="17"/>
      <c r="D2592" s="17"/>
      <c r="E2592" s="17"/>
      <c r="F2592" s="17"/>
      <c r="G2592" s="17"/>
      <c r="H2592" s="17"/>
      <c r="I2592" s="17"/>
      <c r="J2592" s="17"/>
      <c r="K2592" s="17"/>
      <c r="L2592" s="17"/>
      <c r="M2592" s="17"/>
      <c r="N2592" s="17"/>
      <c r="O2592" s="17"/>
      <c r="P2592" s="17"/>
      <c r="Q2592" s="17"/>
      <c r="R2592" s="17"/>
      <c r="S2592" s="17"/>
    </row>
    <row r="2593" spans="1:19" x14ac:dyDescent="0.25">
      <c r="A2593" s="17"/>
      <c r="B2593" s="17"/>
      <c r="C2593" s="17"/>
      <c r="D2593" s="17"/>
      <c r="E2593" s="17"/>
      <c r="F2593" s="17"/>
      <c r="G2593" s="17"/>
      <c r="H2593" s="17"/>
      <c r="I2593" s="17"/>
      <c r="J2593" s="17"/>
      <c r="K2593" s="17"/>
      <c r="L2593" s="17"/>
      <c r="M2593" s="17"/>
      <c r="N2593" s="17"/>
      <c r="O2593" s="17"/>
      <c r="P2593" s="17"/>
      <c r="Q2593" s="17"/>
      <c r="R2593" s="17"/>
      <c r="S2593" s="17"/>
    </row>
    <row r="2594" spans="1:19" x14ac:dyDescent="0.25">
      <c r="A2594" s="17"/>
      <c r="B2594" s="17"/>
      <c r="C2594" s="17"/>
      <c r="D2594" s="17"/>
      <c r="E2594" s="17"/>
      <c r="F2594" s="17"/>
      <c r="G2594" s="17"/>
      <c r="H2594" s="17"/>
      <c r="I2594" s="17"/>
      <c r="J2594" s="17"/>
      <c r="K2594" s="17"/>
      <c r="L2594" s="17"/>
      <c r="M2594" s="17"/>
      <c r="N2594" s="17"/>
      <c r="O2594" s="17"/>
      <c r="P2594" s="17"/>
      <c r="Q2594" s="17"/>
      <c r="R2594" s="17"/>
      <c r="S2594" s="17"/>
    </row>
    <row r="2595" spans="1:19" x14ac:dyDescent="0.25">
      <c r="A2595" s="17"/>
      <c r="B2595" s="17"/>
      <c r="C2595" s="17"/>
      <c r="D2595" s="17"/>
      <c r="E2595" s="17"/>
      <c r="F2595" s="17"/>
      <c r="G2595" s="17"/>
      <c r="H2595" s="17"/>
      <c r="I2595" s="17"/>
      <c r="J2595" s="17"/>
      <c r="K2595" s="17"/>
      <c r="L2595" s="17"/>
      <c r="M2595" s="17"/>
      <c r="N2595" s="17"/>
      <c r="O2595" s="17"/>
      <c r="P2595" s="17"/>
      <c r="Q2595" s="17"/>
      <c r="R2595" s="17"/>
      <c r="S2595" s="17"/>
    </row>
    <row r="2596" spans="1:19" x14ac:dyDescent="0.25">
      <c r="A2596" s="17"/>
      <c r="B2596" s="17"/>
      <c r="C2596" s="17"/>
      <c r="D2596" s="17"/>
      <c r="E2596" s="17"/>
      <c r="F2596" s="17"/>
      <c r="G2596" s="17"/>
      <c r="H2596" s="17"/>
      <c r="I2596" s="17"/>
      <c r="J2596" s="17"/>
      <c r="K2596" s="17"/>
      <c r="L2596" s="17"/>
      <c r="M2596" s="17"/>
      <c r="N2596" s="17"/>
      <c r="O2596" s="17"/>
      <c r="P2596" s="17"/>
      <c r="Q2596" s="17"/>
      <c r="R2596" s="17"/>
      <c r="S2596" s="17"/>
    </row>
    <row r="2597" spans="1:19" x14ac:dyDescent="0.25">
      <c r="A2597" s="17"/>
      <c r="B2597" s="17"/>
      <c r="C2597" s="17"/>
      <c r="D2597" s="17"/>
      <c r="E2597" s="17"/>
      <c r="F2597" s="17"/>
      <c r="G2597" s="17"/>
      <c r="H2597" s="17"/>
      <c r="I2597" s="17"/>
      <c r="J2597" s="17"/>
      <c r="K2597" s="17"/>
      <c r="L2597" s="17"/>
      <c r="M2597" s="17"/>
      <c r="N2597" s="17"/>
      <c r="O2597" s="17"/>
      <c r="P2597" s="17"/>
      <c r="Q2597" s="17"/>
      <c r="R2597" s="17"/>
      <c r="S2597" s="17"/>
    </row>
    <row r="2598" spans="1:19" x14ac:dyDescent="0.25">
      <c r="A2598" s="17"/>
      <c r="B2598" s="17"/>
      <c r="C2598" s="17"/>
      <c r="D2598" s="17"/>
      <c r="E2598" s="17"/>
      <c r="F2598" s="17"/>
      <c r="G2598" s="17"/>
      <c r="H2598" s="17"/>
      <c r="I2598" s="17"/>
      <c r="J2598" s="17"/>
      <c r="K2598" s="17"/>
      <c r="L2598" s="17"/>
      <c r="M2598" s="17"/>
      <c r="N2598" s="17"/>
      <c r="O2598" s="17"/>
      <c r="P2598" s="17"/>
      <c r="Q2598" s="17"/>
      <c r="R2598" s="17"/>
      <c r="S2598" s="17"/>
    </row>
    <row r="2599" spans="1:19" x14ac:dyDescent="0.25">
      <c r="A2599" s="17"/>
      <c r="B2599" s="17"/>
      <c r="C2599" s="17"/>
      <c r="D2599" s="17"/>
      <c r="E2599" s="17"/>
      <c r="F2599" s="17"/>
      <c r="G2599" s="17"/>
      <c r="H2599" s="17"/>
      <c r="I2599" s="17"/>
      <c r="J2599" s="17"/>
      <c r="K2599" s="17"/>
      <c r="L2599" s="17"/>
      <c r="M2599" s="17"/>
      <c r="N2599" s="17"/>
      <c r="O2599" s="17"/>
      <c r="P2599" s="17"/>
      <c r="Q2599" s="17"/>
      <c r="R2599" s="17"/>
      <c r="S2599" s="17"/>
    </row>
    <row r="2600" spans="1:19" x14ac:dyDescent="0.25">
      <c r="A2600" s="17"/>
      <c r="B2600" s="17"/>
      <c r="C2600" s="17"/>
      <c r="D2600" s="17"/>
      <c r="E2600" s="17"/>
      <c r="F2600" s="17"/>
      <c r="G2600" s="17"/>
      <c r="H2600" s="17"/>
      <c r="I2600" s="17"/>
      <c r="J2600" s="17"/>
      <c r="K2600" s="17"/>
      <c r="L2600" s="17"/>
      <c r="M2600" s="17"/>
      <c r="N2600" s="17"/>
      <c r="O2600" s="17"/>
      <c r="P2600" s="17"/>
      <c r="Q2600" s="17"/>
      <c r="R2600" s="17"/>
      <c r="S2600" s="17"/>
    </row>
    <row r="2601" spans="1:19" x14ac:dyDescent="0.25">
      <c r="A2601" s="17"/>
      <c r="B2601" s="17"/>
      <c r="C2601" s="17"/>
      <c r="D2601" s="17"/>
      <c r="E2601" s="17"/>
      <c r="F2601" s="17"/>
      <c r="G2601" s="17"/>
      <c r="H2601" s="17"/>
      <c r="I2601" s="17"/>
      <c r="J2601" s="17"/>
      <c r="K2601" s="17"/>
      <c r="L2601" s="17"/>
      <c r="M2601" s="17"/>
      <c r="N2601" s="17"/>
      <c r="O2601" s="17"/>
      <c r="P2601" s="17"/>
      <c r="Q2601" s="17"/>
      <c r="R2601" s="17"/>
      <c r="S2601" s="17"/>
    </row>
    <row r="2602" spans="1:19" x14ac:dyDescent="0.25">
      <c r="A2602" s="17"/>
      <c r="B2602" s="17"/>
      <c r="C2602" s="17"/>
      <c r="D2602" s="17"/>
      <c r="E2602" s="17"/>
      <c r="F2602" s="17"/>
      <c r="G2602" s="17"/>
      <c r="H2602" s="17"/>
      <c r="I2602" s="17"/>
      <c r="J2602" s="17"/>
      <c r="K2602" s="17"/>
      <c r="L2602" s="17"/>
      <c r="M2602" s="17"/>
      <c r="N2602" s="17"/>
      <c r="O2602" s="17"/>
      <c r="P2602" s="17"/>
      <c r="Q2602" s="17"/>
      <c r="R2602" s="17"/>
      <c r="S2602" s="17"/>
    </row>
    <row r="2603" spans="1:19" x14ac:dyDescent="0.25">
      <c r="A2603" s="17"/>
      <c r="B2603" s="17"/>
      <c r="C2603" s="17"/>
      <c r="D2603" s="17"/>
      <c r="E2603" s="17"/>
      <c r="F2603" s="17"/>
      <c r="G2603" s="17"/>
      <c r="H2603" s="17"/>
      <c r="I2603" s="17"/>
      <c r="J2603" s="17"/>
      <c r="K2603" s="17"/>
      <c r="L2603" s="17"/>
      <c r="M2603" s="17"/>
      <c r="N2603" s="17"/>
      <c r="O2603" s="17"/>
      <c r="P2603" s="17"/>
      <c r="Q2603" s="17"/>
      <c r="R2603" s="17"/>
      <c r="S2603" s="17"/>
    </row>
    <row r="2604" spans="1:19" x14ac:dyDescent="0.25">
      <c r="A2604" s="17"/>
      <c r="B2604" s="17"/>
      <c r="C2604" s="17"/>
      <c r="D2604" s="17"/>
      <c r="E2604" s="17"/>
      <c r="F2604" s="17"/>
      <c r="G2604" s="17"/>
      <c r="H2604" s="17"/>
      <c r="I2604" s="17"/>
      <c r="J2604" s="17"/>
      <c r="K2604" s="17"/>
      <c r="L2604" s="17"/>
      <c r="M2604" s="17"/>
      <c r="N2604" s="17"/>
      <c r="O2604" s="17"/>
      <c r="P2604" s="17"/>
      <c r="Q2604" s="17"/>
      <c r="R2604" s="17"/>
      <c r="S2604" s="17"/>
    </row>
    <row r="2605" spans="1:19" x14ac:dyDescent="0.25">
      <c r="A2605" s="17"/>
      <c r="B2605" s="17"/>
      <c r="C2605" s="17"/>
      <c r="D2605" s="17"/>
      <c r="E2605" s="17"/>
      <c r="F2605" s="17"/>
      <c r="G2605" s="17"/>
      <c r="H2605" s="17"/>
      <c r="I2605" s="17"/>
      <c r="J2605" s="17"/>
      <c r="K2605" s="17"/>
      <c r="L2605" s="17"/>
      <c r="M2605" s="17"/>
      <c r="N2605" s="17"/>
      <c r="O2605" s="17"/>
      <c r="P2605" s="17"/>
      <c r="Q2605" s="17"/>
      <c r="R2605" s="17"/>
      <c r="S2605" s="17"/>
    </row>
    <row r="2606" spans="1:19" x14ac:dyDescent="0.25">
      <c r="A2606" s="17"/>
      <c r="B2606" s="17"/>
      <c r="C2606" s="17"/>
      <c r="D2606" s="17"/>
      <c r="E2606" s="17"/>
      <c r="F2606" s="17"/>
      <c r="G2606" s="17"/>
      <c r="H2606" s="17"/>
      <c r="I2606" s="17"/>
      <c r="J2606" s="17"/>
      <c r="K2606" s="17"/>
      <c r="L2606" s="17"/>
      <c r="M2606" s="17"/>
      <c r="N2606" s="17"/>
      <c r="O2606" s="17"/>
      <c r="P2606" s="17"/>
      <c r="Q2606" s="17"/>
      <c r="R2606" s="17"/>
      <c r="S2606" s="17"/>
    </row>
    <row r="2607" spans="1:19" x14ac:dyDescent="0.25">
      <c r="A2607" s="17"/>
      <c r="B2607" s="17"/>
      <c r="C2607" s="17"/>
      <c r="D2607" s="17"/>
      <c r="E2607" s="17"/>
      <c r="F2607" s="17"/>
      <c r="G2607" s="17"/>
      <c r="H2607" s="17"/>
      <c r="I2607" s="17"/>
      <c r="J2607" s="17"/>
      <c r="K2607" s="17"/>
      <c r="L2607" s="17"/>
      <c r="M2607" s="17"/>
      <c r="N2607" s="17"/>
      <c r="O2607" s="17"/>
      <c r="P2607" s="17"/>
      <c r="Q2607" s="17"/>
      <c r="R2607" s="17"/>
      <c r="S2607" s="17"/>
    </row>
    <row r="2608" spans="1:19" x14ac:dyDescent="0.25">
      <c r="A2608" s="17"/>
      <c r="B2608" s="17"/>
      <c r="C2608" s="17"/>
      <c r="D2608" s="17"/>
      <c r="E2608" s="17"/>
      <c r="F2608" s="17"/>
      <c r="G2608" s="17"/>
      <c r="H2608" s="17"/>
      <c r="I2608" s="17"/>
      <c r="J2608" s="17"/>
      <c r="K2608" s="17"/>
      <c r="L2608" s="17"/>
      <c r="M2608" s="17"/>
      <c r="N2608" s="17"/>
      <c r="O2608" s="17"/>
      <c r="P2608" s="17"/>
      <c r="Q2608" s="17"/>
      <c r="R2608" s="17"/>
      <c r="S2608" s="17"/>
    </row>
    <row r="2609" spans="1:19" x14ac:dyDescent="0.25">
      <c r="A2609" s="17"/>
      <c r="B2609" s="17"/>
      <c r="C2609" s="17"/>
      <c r="D2609" s="17"/>
      <c r="E2609" s="17"/>
      <c r="F2609" s="17"/>
      <c r="G2609" s="17"/>
      <c r="H2609" s="17"/>
      <c r="I2609" s="17"/>
      <c r="J2609" s="17"/>
      <c r="K2609" s="17"/>
      <c r="L2609" s="17"/>
      <c r="M2609" s="17"/>
      <c r="N2609" s="17"/>
      <c r="O2609" s="17"/>
      <c r="P2609" s="17"/>
      <c r="Q2609" s="17"/>
      <c r="R2609" s="17"/>
      <c r="S2609" s="17"/>
    </row>
    <row r="2610" spans="1:19" x14ac:dyDescent="0.25">
      <c r="A2610" s="17"/>
      <c r="B2610" s="17"/>
      <c r="C2610" s="17"/>
      <c r="D2610" s="17"/>
      <c r="E2610" s="17"/>
      <c r="F2610" s="17"/>
      <c r="G2610" s="17"/>
      <c r="H2610" s="17"/>
      <c r="I2610" s="17"/>
      <c r="J2610" s="17"/>
      <c r="K2610" s="17"/>
      <c r="L2610" s="17"/>
      <c r="M2610" s="17"/>
      <c r="N2610" s="17"/>
      <c r="O2610" s="17"/>
      <c r="P2610" s="17"/>
      <c r="Q2610" s="17"/>
      <c r="R2610" s="17"/>
      <c r="S2610" s="17"/>
    </row>
    <row r="2611" spans="1:19" x14ac:dyDescent="0.25">
      <c r="A2611" s="17"/>
      <c r="B2611" s="17"/>
      <c r="C2611" s="17"/>
      <c r="D2611" s="17"/>
      <c r="E2611" s="17"/>
      <c r="F2611" s="17"/>
      <c r="G2611" s="17"/>
      <c r="H2611" s="17"/>
      <c r="I2611" s="17"/>
      <c r="J2611" s="17"/>
      <c r="K2611" s="17"/>
      <c r="L2611" s="17"/>
      <c r="M2611" s="17"/>
      <c r="N2611" s="17"/>
      <c r="O2611" s="17"/>
      <c r="P2611" s="17"/>
      <c r="Q2611" s="17"/>
      <c r="R2611" s="17"/>
      <c r="S2611" s="17"/>
    </row>
    <row r="2612" spans="1:19" x14ac:dyDescent="0.25">
      <c r="A2612" s="17"/>
      <c r="B2612" s="17"/>
      <c r="C2612" s="17"/>
      <c r="D2612" s="17"/>
      <c r="E2612" s="17"/>
      <c r="F2612" s="17"/>
      <c r="G2612" s="17"/>
      <c r="H2612" s="17"/>
      <c r="I2612" s="17"/>
      <c r="J2612" s="17"/>
      <c r="K2612" s="17"/>
      <c r="L2612" s="17"/>
      <c r="M2612" s="17"/>
      <c r="N2612" s="17"/>
      <c r="O2612" s="17"/>
      <c r="P2612" s="17"/>
      <c r="Q2612" s="17"/>
      <c r="R2612" s="17"/>
      <c r="S2612" s="17"/>
    </row>
    <row r="2613" spans="1:19" x14ac:dyDescent="0.25">
      <c r="A2613" s="17"/>
      <c r="B2613" s="17"/>
      <c r="C2613" s="17"/>
      <c r="D2613" s="17"/>
      <c r="E2613" s="17"/>
      <c r="F2613" s="17"/>
      <c r="G2613" s="17"/>
      <c r="H2613" s="17"/>
      <c r="I2613" s="17"/>
      <c r="J2613" s="17"/>
      <c r="K2613" s="17"/>
      <c r="L2613" s="17"/>
      <c r="M2613" s="17"/>
      <c r="N2613" s="17"/>
      <c r="O2613" s="17"/>
      <c r="P2613" s="17"/>
      <c r="Q2613" s="17"/>
      <c r="R2613" s="17"/>
      <c r="S2613" s="17"/>
    </row>
    <row r="2614" spans="1:19" x14ac:dyDescent="0.25">
      <c r="A2614" s="17"/>
      <c r="B2614" s="17"/>
      <c r="C2614" s="17"/>
      <c r="D2614" s="17"/>
      <c r="E2614" s="17"/>
      <c r="F2614" s="17"/>
      <c r="G2614" s="17"/>
      <c r="H2614" s="17"/>
      <c r="I2614" s="17"/>
      <c r="J2614" s="17"/>
      <c r="K2614" s="17"/>
      <c r="L2614" s="17"/>
      <c r="M2614" s="17"/>
      <c r="N2614" s="17"/>
      <c r="O2614" s="17"/>
      <c r="P2614" s="17"/>
      <c r="Q2614" s="17"/>
      <c r="R2614" s="17"/>
      <c r="S2614" s="17"/>
    </row>
    <row r="2615" spans="1:19" x14ac:dyDescent="0.25">
      <c r="A2615" s="17"/>
      <c r="B2615" s="17"/>
      <c r="C2615" s="17"/>
      <c r="D2615" s="17"/>
      <c r="E2615" s="17"/>
      <c r="F2615" s="17"/>
      <c r="G2615" s="17"/>
      <c r="H2615" s="17"/>
      <c r="I2615" s="17"/>
      <c r="J2615" s="17"/>
      <c r="K2615" s="17"/>
      <c r="L2615" s="17"/>
      <c r="M2615" s="17"/>
      <c r="N2615" s="17"/>
      <c r="O2615" s="17"/>
      <c r="P2615" s="17"/>
      <c r="Q2615" s="17"/>
      <c r="R2615" s="17"/>
      <c r="S2615" s="17"/>
    </row>
    <row r="2616" spans="1:19" x14ac:dyDescent="0.25">
      <c r="A2616" s="17"/>
      <c r="B2616" s="17"/>
      <c r="C2616" s="17"/>
      <c r="D2616" s="17"/>
      <c r="E2616" s="17"/>
      <c r="F2616" s="17"/>
      <c r="G2616" s="17"/>
      <c r="H2616" s="17"/>
      <c r="I2616" s="17"/>
      <c r="J2616" s="17"/>
      <c r="K2616" s="17"/>
      <c r="L2616" s="17"/>
      <c r="M2616" s="17"/>
      <c r="N2616" s="17"/>
      <c r="O2616" s="17"/>
      <c r="P2616" s="17"/>
      <c r="Q2616" s="17"/>
      <c r="R2616" s="17"/>
      <c r="S2616" s="17"/>
    </row>
    <row r="2617" spans="1:19" x14ac:dyDescent="0.25">
      <c r="A2617" s="17"/>
      <c r="B2617" s="17"/>
      <c r="C2617" s="17"/>
      <c r="D2617" s="17"/>
      <c r="E2617" s="17"/>
      <c r="F2617" s="17"/>
      <c r="G2617" s="17"/>
      <c r="H2617" s="17"/>
      <c r="I2617" s="17"/>
      <c r="J2617" s="17"/>
      <c r="K2617" s="17"/>
      <c r="L2617" s="17"/>
      <c r="M2617" s="17"/>
      <c r="N2617" s="17"/>
      <c r="O2617" s="17"/>
      <c r="P2617" s="17"/>
      <c r="Q2617" s="17"/>
      <c r="R2617" s="17"/>
      <c r="S2617" s="17"/>
    </row>
    <row r="2618" spans="1:19" x14ac:dyDescent="0.25">
      <c r="A2618" s="17"/>
      <c r="B2618" s="17"/>
      <c r="C2618" s="17"/>
      <c r="D2618" s="17"/>
      <c r="E2618" s="17"/>
      <c r="F2618" s="17"/>
      <c r="G2618" s="17"/>
      <c r="H2618" s="17"/>
      <c r="I2618" s="17"/>
      <c r="J2618" s="17"/>
      <c r="K2618" s="17"/>
      <c r="L2618" s="17"/>
      <c r="M2618" s="17"/>
      <c r="N2618" s="17"/>
      <c r="O2618" s="17"/>
      <c r="P2618" s="17"/>
      <c r="Q2618" s="17"/>
      <c r="R2618" s="17"/>
      <c r="S2618" s="17"/>
    </row>
    <row r="2619" spans="1:19" x14ac:dyDescent="0.25">
      <c r="A2619" s="17"/>
      <c r="B2619" s="17"/>
      <c r="C2619" s="17"/>
      <c r="D2619" s="17"/>
      <c r="E2619" s="17"/>
      <c r="F2619" s="17"/>
      <c r="G2619" s="17"/>
      <c r="H2619" s="17"/>
      <c r="I2619" s="17"/>
      <c r="J2619" s="17"/>
      <c r="K2619" s="17"/>
      <c r="L2619" s="17"/>
      <c r="M2619" s="17"/>
      <c r="N2619" s="17"/>
      <c r="O2619" s="17"/>
      <c r="P2619" s="17"/>
      <c r="Q2619" s="17"/>
      <c r="R2619" s="17"/>
      <c r="S2619" s="17"/>
    </row>
    <row r="2620" spans="1:19" x14ac:dyDescent="0.25">
      <c r="A2620" s="17"/>
      <c r="B2620" s="17"/>
      <c r="C2620" s="17"/>
      <c r="D2620" s="17"/>
      <c r="E2620" s="17"/>
      <c r="F2620" s="17"/>
      <c r="G2620" s="17"/>
      <c r="H2620" s="17"/>
      <c r="I2620" s="17"/>
      <c r="J2620" s="17"/>
      <c r="K2620" s="17"/>
      <c r="L2620" s="17"/>
      <c r="M2620" s="17"/>
      <c r="N2620" s="17"/>
      <c r="O2620" s="17"/>
      <c r="P2620" s="17"/>
      <c r="Q2620" s="17"/>
      <c r="R2620" s="17"/>
      <c r="S2620" s="17"/>
    </row>
    <row r="2621" spans="1:19" x14ac:dyDescent="0.25">
      <c r="A2621" s="17"/>
      <c r="B2621" s="17"/>
      <c r="C2621" s="17"/>
      <c r="D2621" s="17"/>
      <c r="E2621" s="17"/>
      <c r="F2621" s="17"/>
      <c r="G2621" s="17"/>
      <c r="H2621" s="17"/>
      <c r="I2621" s="17"/>
      <c r="J2621" s="17"/>
      <c r="K2621" s="17"/>
      <c r="L2621" s="17"/>
      <c r="M2621" s="17"/>
      <c r="N2621" s="17"/>
      <c r="O2621" s="17"/>
      <c r="P2621" s="17"/>
      <c r="Q2621" s="17"/>
      <c r="R2621" s="17"/>
      <c r="S2621" s="17"/>
    </row>
    <row r="2622" spans="1:19" x14ac:dyDescent="0.25">
      <c r="A2622" s="17"/>
      <c r="B2622" s="17"/>
      <c r="C2622" s="17"/>
      <c r="D2622" s="17"/>
      <c r="E2622" s="17"/>
      <c r="F2622" s="17"/>
      <c r="G2622" s="17"/>
      <c r="H2622" s="17"/>
      <c r="I2622" s="17"/>
      <c r="J2622" s="17"/>
      <c r="K2622" s="17"/>
      <c r="L2622" s="17"/>
      <c r="M2622" s="17"/>
      <c r="N2622" s="17"/>
      <c r="O2622" s="17"/>
      <c r="P2622" s="17"/>
      <c r="Q2622" s="17"/>
      <c r="R2622" s="17"/>
      <c r="S2622" s="17"/>
    </row>
    <row r="2623" spans="1:19" x14ac:dyDescent="0.25">
      <c r="A2623" s="17"/>
      <c r="B2623" s="17"/>
      <c r="C2623" s="17"/>
      <c r="D2623" s="17"/>
      <c r="E2623" s="17"/>
      <c r="F2623" s="17"/>
      <c r="G2623" s="17"/>
      <c r="H2623" s="17"/>
      <c r="I2623" s="17"/>
      <c r="J2623" s="17"/>
      <c r="K2623" s="17"/>
      <c r="L2623" s="17"/>
      <c r="M2623" s="17"/>
      <c r="N2623" s="17"/>
      <c r="O2623" s="17"/>
      <c r="P2623" s="17"/>
      <c r="Q2623" s="17"/>
      <c r="R2623" s="17"/>
      <c r="S2623" s="17"/>
    </row>
    <row r="2624" spans="1:19" x14ac:dyDescent="0.25">
      <c r="A2624" s="17"/>
      <c r="B2624" s="17"/>
      <c r="C2624" s="17"/>
      <c r="D2624" s="17"/>
      <c r="E2624" s="17"/>
      <c r="F2624" s="17"/>
      <c r="G2624" s="17"/>
      <c r="H2624" s="17"/>
      <c r="I2624" s="17"/>
      <c r="J2624" s="17"/>
      <c r="K2624" s="17"/>
      <c r="L2624" s="17"/>
      <c r="M2624" s="17"/>
      <c r="N2624" s="17"/>
      <c r="O2624" s="17"/>
      <c r="P2624" s="17"/>
      <c r="Q2624" s="17"/>
      <c r="R2624" s="17"/>
      <c r="S2624" s="17"/>
    </row>
    <row r="2625" spans="1:19" x14ac:dyDescent="0.25">
      <c r="A2625" s="17"/>
      <c r="B2625" s="17"/>
      <c r="C2625" s="17"/>
      <c r="D2625" s="17"/>
      <c r="E2625" s="17"/>
      <c r="F2625" s="17"/>
      <c r="G2625" s="17"/>
      <c r="H2625" s="17"/>
      <c r="I2625" s="17"/>
      <c r="J2625" s="17"/>
      <c r="K2625" s="17"/>
      <c r="L2625" s="17"/>
      <c r="M2625" s="17"/>
      <c r="N2625" s="17"/>
      <c r="O2625" s="17"/>
      <c r="P2625" s="17"/>
      <c r="Q2625" s="17"/>
      <c r="R2625" s="17"/>
      <c r="S2625" s="17"/>
    </row>
    <row r="2626" spans="1:19" x14ac:dyDescent="0.25">
      <c r="A2626" s="17"/>
      <c r="B2626" s="17"/>
      <c r="C2626" s="17"/>
      <c r="D2626" s="17"/>
      <c r="E2626" s="17"/>
      <c r="F2626" s="17"/>
      <c r="G2626" s="17"/>
      <c r="H2626" s="17"/>
      <c r="I2626" s="17"/>
      <c r="J2626" s="17"/>
      <c r="K2626" s="17"/>
      <c r="L2626" s="17"/>
      <c r="M2626" s="17"/>
      <c r="N2626" s="17"/>
      <c r="O2626" s="17"/>
      <c r="P2626" s="17"/>
      <c r="Q2626" s="17"/>
      <c r="R2626" s="17"/>
      <c r="S2626" s="17"/>
    </row>
    <row r="2627" spans="1:19" x14ac:dyDescent="0.25">
      <c r="A2627" s="17"/>
      <c r="B2627" s="17"/>
      <c r="C2627" s="17"/>
      <c r="D2627" s="17"/>
      <c r="E2627" s="17"/>
      <c r="F2627" s="17"/>
      <c r="G2627" s="17"/>
      <c r="H2627" s="17"/>
      <c r="I2627" s="17"/>
      <c r="J2627" s="17"/>
      <c r="K2627" s="17"/>
      <c r="L2627" s="17"/>
      <c r="M2627" s="17"/>
      <c r="N2627" s="17"/>
      <c r="O2627" s="17"/>
      <c r="P2627" s="17"/>
      <c r="Q2627" s="17"/>
      <c r="R2627" s="17"/>
      <c r="S2627" s="17"/>
    </row>
    <row r="2628" spans="1:19" x14ac:dyDescent="0.25">
      <c r="A2628" s="17"/>
      <c r="B2628" s="17"/>
      <c r="C2628" s="17"/>
      <c r="D2628" s="17"/>
      <c r="E2628" s="17"/>
      <c r="F2628" s="17"/>
      <c r="G2628" s="17"/>
      <c r="H2628" s="17"/>
      <c r="I2628" s="17"/>
      <c r="J2628" s="17"/>
      <c r="K2628" s="17"/>
      <c r="L2628" s="17"/>
      <c r="M2628" s="17"/>
      <c r="N2628" s="17"/>
      <c r="O2628" s="17"/>
      <c r="P2628" s="17"/>
      <c r="Q2628" s="17"/>
      <c r="R2628" s="17"/>
      <c r="S2628" s="17"/>
    </row>
    <row r="2629" spans="1:19" x14ac:dyDescent="0.25">
      <c r="A2629" s="17"/>
      <c r="B2629" s="17"/>
      <c r="C2629" s="17"/>
      <c r="D2629" s="17"/>
      <c r="E2629" s="17"/>
      <c r="F2629" s="17"/>
      <c r="G2629" s="17"/>
      <c r="H2629" s="17"/>
      <c r="I2629" s="17"/>
      <c r="J2629" s="17"/>
      <c r="K2629" s="17"/>
      <c r="L2629" s="17"/>
      <c r="M2629" s="17"/>
      <c r="N2629" s="17"/>
      <c r="O2629" s="17"/>
      <c r="P2629" s="17"/>
      <c r="Q2629" s="17"/>
      <c r="R2629" s="17"/>
      <c r="S2629" s="17"/>
    </row>
    <row r="2630" spans="1:19" x14ac:dyDescent="0.25">
      <c r="A2630" s="17"/>
      <c r="B2630" s="17"/>
      <c r="C2630" s="17"/>
      <c r="D2630" s="17"/>
      <c r="E2630" s="17"/>
      <c r="F2630" s="17"/>
      <c r="G2630" s="17"/>
      <c r="H2630" s="17"/>
      <c r="I2630" s="17"/>
      <c r="J2630" s="17"/>
      <c r="K2630" s="17"/>
      <c r="L2630" s="17"/>
      <c r="M2630" s="17"/>
      <c r="N2630" s="17"/>
      <c r="O2630" s="17"/>
      <c r="P2630" s="17"/>
      <c r="Q2630" s="17"/>
      <c r="R2630" s="17"/>
      <c r="S2630" s="17"/>
    </row>
    <row r="2631" spans="1:19" x14ac:dyDescent="0.25">
      <c r="A2631" s="17"/>
      <c r="B2631" s="17"/>
      <c r="C2631" s="17"/>
      <c r="D2631" s="17"/>
      <c r="E2631" s="17"/>
      <c r="F2631" s="17"/>
      <c r="G2631" s="17"/>
      <c r="H2631" s="17"/>
      <c r="I2631" s="17"/>
      <c r="J2631" s="17"/>
      <c r="K2631" s="17"/>
      <c r="L2631" s="17"/>
      <c r="M2631" s="17"/>
      <c r="N2631" s="17"/>
      <c r="O2631" s="17"/>
      <c r="P2631" s="17"/>
      <c r="Q2631" s="17"/>
      <c r="R2631" s="17"/>
      <c r="S2631" s="17"/>
    </row>
    <row r="2632" spans="1:19" x14ac:dyDescent="0.25">
      <c r="A2632" s="17"/>
      <c r="B2632" s="17"/>
      <c r="C2632" s="17"/>
      <c r="D2632" s="17"/>
      <c r="E2632" s="17"/>
      <c r="F2632" s="17"/>
      <c r="G2632" s="17"/>
      <c r="H2632" s="17"/>
      <c r="I2632" s="17"/>
      <c r="J2632" s="17"/>
      <c r="K2632" s="17"/>
      <c r="L2632" s="17"/>
      <c r="M2632" s="17"/>
      <c r="N2632" s="17"/>
      <c r="O2632" s="17"/>
      <c r="P2632" s="17"/>
      <c r="Q2632" s="17"/>
      <c r="R2632" s="17"/>
      <c r="S2632" s="17"/>
    </row>
    <row r="2633" spans="1:19" x14ac:dyDescent="0.25">
      <c r="A2633" s="17"/>
      <c r="B2633" s="17"/>
      <c r="C2633" s="17"/>
      <c r="D2633" s="17"/>
      <c r="E2633" s="17"/>
      <c r="F2633" s="17"/>
      <c r="G2633" s="17"/>
      <c r="H2633" s="17"/>
      <c r="I2633" s="17"/>
      <c r="J2633" s="17"/>
      <c r="K2633" s="17"/>
      <c r="L2633" s="17"/>
      <c r="M2633" s="17"/>
      <c r="N2633" s="17"/>
      <c r="O2633" s="17"/>
      <c r="P2633" s="17"/>
      <c r="Q2633" s="17"/>
      <c r="R2633" s="17"/>
      <c r="S2633" s="17"/>
    </row>
    <row r="2634" spans="1:19" x14ac:dyDescent="0.25">
      <c r="A2634" s="17"/>
      <c r="B2634" s="17"/>
      <c r="C2634" s="17"/>
      <c r="D2634" s="17"/>
      <c r="E2634" s="17"/>
      <c r="F2634" s="17"/>
      <c r="G2634" s="17"/>
      <c r="H2634" s="17"/>
      <c r="I2634" s="17"/>
      <c r="J2634" s="17"/>
      <c r="K2634" s="17"/>
      <c r="L2634" s="17"/>
      <c r="M2634" s="17"/>
      <c r="N2634" s="17"/>
      <c r="O2634" s="17"/>
      <c r="P2634" s="17"/>
      <c r="Q2634" s="17"/>
      <c r="R2634" s="17"/>
      <c r="S2634" s="17"/>
    </row>
    <row r="2635" spans="1:19" x14ac:dyDescent="0.25">
      <c r="A2635" s="17"/>
      <c r="B2635" s="17"/>
      <c r="C2635" s="17"/>
      <c r="D2635" s="17"/>
      <c r="E2635" s="17"/>
      <c r="F2635" s="17"/>
      <c r="G2635" s="17"/>
      <c r="H2635" s="17"/>
      <c r="I2635" s="17"/>
      <c r="J2635" s="17"/>
      <c r="K2635" s="17"/>
      <c r="L2635" s="17"/>
      <c r="M2635" s="17"/>
      <c r="N2635" s="17"/>
      <c r="O2635" s="17"/>
      <c r="P2635" s="17"/>
      <c r="Q2635" s="17"/>
      <c r="R2635" s="17"/>
      <c r="S2635" s="17"/>
    </row>
    <row r="2636" spans="1:19" x14ac:dyDescent="0.25">
      <c r="A2636" s="17"/>
      <c r="B2636" s="17"/>
      <c r="C2636" s="17"/>
      <c r="D2636" s="17"/>
      <c r="E2636" s="17"/>
      <c r="F2636" s="17"/>
      <c r="G2636" s="17"/>
      <c r="H2636" s="17"/>
      <c r="I2636" s="17"/>
      <c r="J2636" s="17"/>
      <c r="K2636" s="17"/>
      <c r="L2636" s="17"/>
      <c r="M2636" s="17"/>
      <c r="N2636" s="17"/>
      <c r="O2636" s="17"/>
      <c r="P2636" s="17"/>
      <c r="Q2636" s="17"/>
      <c r="R2636" s="17"/>
      <c r="S2636" s="17"/>
    </row>
    <row r="2637" spans="1:19" x14ac:dyDescent="0.25">
      <c r="A2637" s="17"/>
      <c r="B2637" s="17"/>
      <c r="C2637" s="17"/>
      <c r="D2637" s="17"/>
      <c r="E2637" s="17"/>
      <c r="F2637" s="17"/>
      <c r="G2637" s="17"/>
      <c r="H2637" s="17"/>
      <c r="I2637" s="17"/>
      <c r="J2637" s="17"/>
      <c r="K2637" s="17"/>
      <c r="L2637" s="17"/>
      <c r="M2637" s="17"/>
      <c r="N2637" s="17"/>
      <c r="O2637" s="17"/>
      <c r="P2637" s="17"/>
      <c r="Q2637" s="17"/>
      <c r="R2637" s="17"/>
      <c r="S2637" s="17"/>
    </row>
    <row r="2638" spans="1:19" x14ac:dyDescent="0.25">
      <c r="A2638" s="17"/>
      <c r="B2638" s="17"/>
      <c r="C2638" s="17"/>
      <c r="D2638" s="17"/>
      <c r="E2638" s="17"/>
      <c r="F2638" s="17"/>
      <c r="G2638" s="17"/>
      <c r="H2638" s="17"/>
      <c r="I2638" s="17"/>
      <c r="J2638" s="17"/>
      <c r="K2638" s="17"/>
      <c r="L2638" s="17"/>
      <c r="M2638" s="17"/>
      <c r="N2638" s="17"/>
      <c r="O2638" s="17"/>
      <c r="P2638" s="17"/>
      <c r="Q2638" s="17"/>
      <c r="R2638" s="17"/>
      <c r="S2638" s="17"/>
    </row>
    <row r="2639" spans="1:19" x14ac:dyDescent="0.25">
      <c r="A2639" s="17"/>
      <c r="B2639" s="17"/>
      <c r="C2639" s="17"/>
      <c r="D2639" s="17"/>
      <c r="E2639" s="17"/>
      <c r="F2639" s="17"/>
      <c r="G2639" s="17"/>
      <c r="H2639" s="17"/>
      <c r="I2639" s="17"/>
      <c r="J2639" s="17"/>
      <c r="K2639" s="17"/>
      <c r="L2639" s="17"/>
      <c r="M2639" s="17"/>
      <c r="N2639" s="17"/>
      <c r="O2639" s="17"/>
      <c r="P2639" s="17"/>
      <c r="Q2639" s="17"/>
      <c r="R2639" s="17"/>
      <c r="S2639" s="17"/>
    </row>
    <row r="2640" spans="1:19" x14ac:dyDescent="0.25">
      <c r="A2640" s="17"/>
      <c r="B2640" s="17"/>
      <c r="C2640" s="17"/>
      <c r="D2640" s="17"/>
      <c r="E2640" s="17"/>
      <c r="F2640" s="17"/>
      <c r="G2640" s="17"/>
      <c r="H2640" s="17"/>
      <c r="I2640" s="17"/>
      <c r="J2640" s="17"/>
      <c r="K2640" s="17"/>
      <c r="L2640" s="17"/>
      <c r="M2640" s="17"/>
      <c r="N2640" s="17"/>
      <c r="O2640" s="17"/>
      <c r="P2640" s="17"/>
      <c r="Q2640" s="17"/>
      <c r="R2640" s="17"/>
      <c r="S2640" s="17"/>
    </row>
    <row r="2641" spans="1:19" x14ac:dyDescent="0.25">
      <c r="A2641" s="17"/>
      <c r="B2641" s="17"/>
      <c r="C2641" s="17"/>
      <c r="D2641" s="17"/>
      <c r="E2641" s="17"/>
      <c r="F2641" s="17"/>
      <c r="G2641" s="17"/>
      <c r="H2641" s="17"/>
      <c r="I2641" s="17"/>
      <c r="J2641" s="17"/>
      <c r="K2641" s="17"/>
      <c r="L2641" s="17"/>
      <c r="M2641" s="17"/>
      <c r="N2641" s="17"/>
      <c r="O2641" s="17"/>
      <c r="P2641" s="17"/>
      <c r="Q2641" s="17"/>
      <c r="R2641" s="17"/>
      <c r="S2641" s="17"/>
    </row>
    <row r="2642" spans="1:19" x14ac:dyDescent="0.25">
      <c r="A2642" s="17"/>
      <c r="B2642" s="17"/>
      <c r="C2642" s="17"/>
      <c r="D2642" s="17"/>
      <c r="E2642" s="17"/>
      <c r="F2642" s="17"/>
      <c r="G2642" s="17"/>
      <c r="H2642" s="17"/>
      <c r="I2642" s="17"/>
      <c r="J2642" s="17"/>
      <c r="K2642" s="17"/>
      <c r="L2642" s="17"/>
      <c r="M2642" s="17"/>
      <c r="N2642" s="17"/>
      <c r="O2642" s="17"/>
      <c r="P2642" s="17"/>
      <c r="Q2642" s="17"/>
      <c r="R2642" s="17"/>
      <c r="S2642" s="17"/>
    </row>
    <row r="2643" spans="1:19" x14ac:dyDescent="0.25">
      <c r="A2643" s="17"/>
      <c r="B2643" s="17"/>
      <c r="C2643" s="17"/>
      <c r="D2643" s="17"/>
      <c r="E2643" s="17"/>
      <c r="F2643" s="17"/>
      <c r="G2643" s="17"/>
      <c r="H2643" s="17"/>
      <c r="I2643" s="17"/>
      <c r="J2643" s="17"/>
      <c r="K2643" s="17"/>
      <c r="L2643" s="17"/>
      <c r="M2643" s="17"/>
      <c r="N2643" s="17"/>
      <c r="O2643" s="17"/>
      <c r="P2643" s="17"/>
      <c r="Q2643" s="17"/>
      <c r="R2643" s="17"/>
      <c r="S2643" s="17"/>
    </row>
    <row r="2644" spans="1:19" x14ac:dyDescent="0.25">
      <c r="A2644" s="17"/>
      <c r="B2644" s="17"/>
      <c r="C2644" s="17"/>
      <c r="D2644" s="17"/>
      <c r="E2644" s="17"/>
      <c r="F2644" s="17"/>
      <c r="G2644" s="17"/>
      <c r="H2644" s="17"/>
      <c r="I2644" s="17"/>
      <c r="J2644" s="17"/>
      <c r="K2644" s="17"/>
      <c r="L2644" s="17"/>
      <c r="M2644" s="17"/>
      <c r="N2644" s="17"/>
      <c r="O2644" s="17"/>
      <c r="P2644" s="17"/>
      <c r="Q2644" s="17"/>
      <c r="R2644" s="17"/>
      <c r="S2644" s="17"/>
    </row>
    <row r="2645" spans="1:19" x14ac:dyDescent="0.25">
      <c r="A2645" s="17"/>
      <c r="B2645" s="17"/>
      <c r="C2645" s="17"/>
      <c r="D2645" s="17"/>
      <c r="E2645" s="17"/>
      <c r="F2645" s="17"/>
      <c r="G2645" s="17"/>
      <c r="H2645" s="17"/>
      <c r="I2645" s="17"/>
      <c r="J2645" s="17"/>
      <c r="K2645" s="17"/>
      <c r="L2645" s="17"/>
      <c r="M2645" s="17"/>
      <c r="N2645" s="17"/>
      <c r="O2645" s="17"/>
      <c r="P2645" s="17"/>
      <c r="Q2645" s="17"/>
      <c r="R2645" s="17"/>
      <c r="S2645" s="17"/>
    </row>
    <row r="2646" spans="1:19" x14ac:dyDescent="0.25">
      <c r="A2646" s="17"/>
      <c r="B2646" s="17"/>
      <c r="C2646" s="17"/>
      <c r="D2646" s="17"/>
      <c r="E2646" s="17"/>
      <c r="F2646" s="17"/>
      <c r="G2646" s="17"/>
      <c r="H2646" s="17"/>
      <c r="I2646" s="17"/>
      <c r="J2646" s="17"/>
      <c r="K2646" s="17"/>
      <c r="L2646" s="17"/>
      <c r="M2646" s="17"/>
      <c r="N2646" s="17"/>
      <c r="O2646" s="17"/>
      <c r="P2646" s="17"/>
      <c r="Q2646" s="17"/>
      <c r="R2646" s="17"/>
      <c r="S2646" s="17"/>
    </row>
    <row r="2647" spans="1:19" x14ac:dyDescent="0.25">
      <c r="A2647" s="17"/>
      <c r="B2647" s="17"/>
      <c r="C2647" s="17"/>
      <c r="D2647" s="17"/>
      <c r="E2647" s="17"/>
      <c r="F2647" s="17"/>
      <c r="G2647" s="17"/>
      <c r="H2647" s="17"/>
      <c r="I2647" s="17"/>
      <c r="J2647" s="17"/>
      <c r="K2647" s="17"/>
      <c r="L2647" s="17"/>
      <c r="M2647" s="17"/>
      <c r="N2647" s="17"/>
      <c r="O2647" s="17"/>
      <c r="P2647" s="17"/>
      <c r="Q2647" s="17"/>
      <c r="R2647" s="17"/>
      <c r="S2647" s="17"/>
    </row>
    <row r="2648" spans="1:19" x14ac:dyDescent="0.25">
      <c r="A2648" s="17"/>
      <c r="B2648" s="17"/>
      <c r="C2648" s="17"/>
      <c r="D2648" s="17"/>
      <c r="E2648" s="17"/>
      <c r="F2648" s="17"/>
      <c r="G2648" s="17"/>
      <c r="H2648" s="17"/>
      <c r="I2648" s="17"/>
      <c r="J2648" s="17"/>
      <c r="K2648" s="17"/>
      <c r="L2648" s="17"/>
      <c r="M2648" s="17"/>
      <c r="N2648" s="17"/>
      <c r="O2648" s="17"/>
      <c r="P2648" s="17"/>
      <c r="Q2648" s="17"/>
      <c r="R2648" s="17"/>
      <c r="S2648" s="17"/>
    </row>
    <row r="2649" spans="1:19" x14ac:dyDescent="0.25">
      <c r="A2649" s="17"/>
      <c r="B2649" s="17"/>
      <c r="C2649" s="17"/>
      <c r="D2649" s="17"/>
      <c r="E2649" s="17"/>
      <c r="F2649" s="17"/>
      <c r="G2649" s="17"/>
      <c r="H2649" s="17"/>
      <c r="I2649" s="17"/>
      <c r="J2649" s="17"/>
      <c r="K2649" s="17"/>
      <c r="L2649" s="17"/>
      <c r="M2649" s="17"/>
      <c r="N2649" s="17"/>
      <c r="O2649" s="17"/>
      <c r="P2649" s="17"/>
      <c r="Q2649" s="17"/>
      <c r="R2649" s="17"/>
      <c r="S2649" s="17"/>
    </row>
    <row r="2650" spans="1:19" x14ac:dyDescent="0.25">
      <c r="A2650" s="17"/>
      <c r="B2650" s="17"/>
      <c r="C2650" s="17"/>
      <c r="D2650" s="17"/>
      <c r="E2650" s="17"/>
      <c r="F2650" s="17"/>
      <c r="G2650" s="17"/>
      <c r="H2650" s="17"/>
      <c r="I2650" s="17"/>
      <c r="J2650" s="17"/>
      <c r="K2650" s="17"/>
      <c r="L2650" s="17"/>
      <c r="M2650" s="17"/>
      <c r="N2650" s="17"/>
      <c r="O2650" s="17"/>
      <c r="P2650" s="17"/>
      <c r="Q2650" s="17"/>
      <c r="R2650" s="17"/>
      <c r="S2650" s="17"/>
    </row>
    <row r="2651" spans="1:19" x14ac:dyDescent="0.25">
      <c r="A2651" s="17"/>
      <c r="B2651" s="17"/>
      <c r="C2651" s="17"/>
      <c r="D2651" s="17"/>
      <c r="E2651" s="17"/>
      <c r="F2651" s="17"/>
      <c r="G2651" s="17"/>
      <c r="H2651" s="17"/>
      <c r="I2651" s="17"/>
      <c r="J2651" s="17"/>
      <c r="K2651" s="17"/>
      <c r="L2651" s="17"/>
      <c r="M2651" s="17"/>
      <c r="N2651" s="17"/>
      <c r="O2651" s="17"/>
      <c r="P2651" s="17"/>
      <c r="Q2651" s="17"/>
      <c r="R2651" s="17"/>
      <c r="S2651" s="17"/>
    </row>
    <row r="2652" spans="1:19" x14ac:dyDescent="0.25">
      <c r="A2652" s="17"/>
      <c r="B2652" s="17"/>
      <c r="C2652" s="17"/>
      <c r="D2652" s="17"/>
      <c r="E2652" s="17"/>
      <c r="F2652" s="17"/>
      <c r="G2652" s="17"/>
      <c r="H2652" s="17"/>
      <c r="I2652" s="17"/>
      <c r="J2652" s="17"/>
      <c r="K2652" s="17"/>
      <c r="L2652" s="17"/>
      <c r="M2652" s="17"/>
      <c r="N2652" s="17"/>
      <c r="O2652" s="17"/>
      <c r="P2652" s="17"/>
      <c r="Q2652" s="17"/>
      <c r="R2652" s="17"/>
      <c r="S2652" s="17"/>
    </row>
    <row r="2653" spans="1:19" x14ac:dyDescent="0.25">
      <c r="A2653" s="17"/>
      <c r="B2653" s="17"/>
      <c r="C2653" s="17"/>
      <c r="D2653" s="17"/>
      <c r="E2653" s="17"/>
      <c r="F2653" s="17"/>
      <c r="G2653" s="17"/>
      <c r="H2653" s="17"/>
      <c r="I2653" s="17"/>
      <c r="J2653" s="17"/>
      <c r="K2653" s="17"/>
      <c r="L2653" s="17"/>
      <c r="M2653" s="17"/>
      <c r="N2653" s="17"/>
      <c r="O2653" s="17"/>
      <c r="P2653" s="17"/>
      <c r="Q2653" s="17"/>
      <c r="R2653" s="17"/>
      <c r="S2653" s="17"/>
    </row>
    <row r="2654" spans="1:19" x14ac:dyDescent="0.25">
      <c r="A2654" s="17"/>
      <c r="B2654" s="17"/>
      <c r="C2654" s="17"/>
      <c r="D2654" s="17"/>
      <c r="E2654" s="17"/>
      <c r="F2654" s="17"/>
      <c r="G2654" s="17"/>
      <c r="H2654" s="17"/>
      <c r="I2654" s="17"/>
      <c r="J2654" s="17"/>
      <c r="K2654" s="17"/>
      <c r="L2654" s="17"/>
      <c r="M2654" s="17"/>
      <c r="N2654" s="17"/>
      <c r="O2654" s="17"/>
      <c r="P2654" s="17"/>
      <c r="Q2654" s="17"/>
      <c r="R2654" s="17"/>
      <c r="S2654" s="17"/>
    </row>
    <row r="2655" spans="1:19" x14ac:dyDescent="0.25">
      <c r="A2655" s="17"/>
      <c r="B2655" s="17"/>
      <c r="C2655" s="17"/>
      <c r="D2655" s="17"/>
      <c r="E2655" s="17"/>
      <c r="F2655" s="17"/>
      <c r="G2655" s="17"/>
      <c r="H2655" s="17"/>
      <c r="I2655" s="17"/>
      <c r="J2655" s="17"/>
      <c r="K2655" s="17"/>
      <c r="L2655" s="17"/>
      <c r="M2655" s="17"/>
      <c r="N2655" s="17"/>
      <c r="O2655" s="17"/>
      <c r="P2655" s="17"/>
      <c r="Q2655" s="17"/>
      <c r="R2655" s="17"/>
      <c r="S2655" s="17"/>
    </row>
    <row r="2656" spans="1:19" x14ac:dyDescent="0.25">
      <c r="A2656" s="17"/>
      <c r="B2656" s="17"/>
      <c r="C2656" s="17"/>
      <c r="D2656" s="17"/>
      <c r="E2656" s="17"/>
      <c r="F2656" s="17"/>
      <c r="G2656" s="17"/>
      <c r="H2656" s="17"/>
      <c r="I2656" s="17"/>
      <c r="J2656" s="17"/>
      <c r="K2656" s="17"/>
      <c r="L2656" s="17"/>
      <c r="M2656" s="17"/>
      <c r="N2656" s="17"/>
      <c r="O2656" s="17"/>
      <c r="P2656" s="17"/>
      <c r="Q2656" s="17"/>
      <c r="R2656" s="17"/>
      <c r="S2656" s="17"/>
    </row>
    <row r="2657" spans="1:19" x14ac:dyDescent="0.25">
      <c r="A2657" s="17"/>
      <c r="B2657" s="17"/>
      <c r="C2657" s="17"/>
      <c r="D2657" s="17"/>
      <c r="E2657" s="17"/>
      <c r="F2657" s="17"/>
      <c r="G2657" s="17"/>
      <c r="H2657" s="17"/>
      <c r="I2657" s="17"/>
      <c r="J2657" s="17"/>
      <c r="K2657" s="17"/>
      <c r="L2657" s="17"/>
      <c r="M2657" s="17"/>
      <c r="N2657" s="17"/>
      <c r="O2657" s="17"/>
      <c r="P2657" s="17"/>
      <c r="Q2657" s="17"/>
      <c r="R2657" s="17"/>
      <c r="S2657" s="17"/>
    </row>
    <row r="2658" spans="1:19" x14ac:dyDescent="0.25">
      <c r="A2658" s="17"/>
      <c r="B2658" s="17"/>
      <c r="C2658" s="17"/>
      <c r="D2658" s="17"/>
      <c r="E2658" s="17"/>
      <c r="F2658" s="17"/>
      <c r="G2658" s="17"/>
      <c r="H2658" s="17"/>
      <c r="I2658" s="17"/>
      <c r="J2658" s="17"/>
      <c r="K2658" s="17"/>
      <c r="L2658" s="17"/>
      <c r="M2658" s="17"/>
      <c r="N2658" s="17"/>
      <c r="O2658" s="17"/>
      <c r="P2658" s="17"/>
      <c r="Q2658" s="17"/>
      <c r="R2658" s="17"/>
      <c r="S2658" s="17"/>
    </row>
    <row r="2659" spans="1:19" x14ac:dyDescent="0.25">
      <c r="A2659" s="17"/>
      <c r="B2659" s="17"/>
      <c r="C2659" s="17"/>
      <c r="D2659" s="17"/>
      <c r="E2659" s="17"/>
      <c r="F2659" s="17"/>
      <c r="G2659" s="17"/>
      <c r="H2659" s="17"/>
      <c r="I2659" s="17"/>
      <c r="J2659" s="17"/>
      <c r="K2659" s="17"/>
      <c r="L2659" s="17"/>
      <c r="M2659" s="17"/>
      <c r="N2659" s="17"/>
      <c r="O2659" s="17"/>
      <c r="P2659" s="17"/>
      <c r="Q2659" s="17"/>
      <c r="R2659" s="17"/>
      <c r="S2659" s="17"/>
    </row>
    <row r="2660" spans="1:19" x14ac:dyDescent="0.25">
      <c r="A2660" s="17"/>
      <c r="B2660" s="17"/>
      <c r="C2660" s="17"/>
      <c r="D2660" s="17"/>
      <c r="E2660" s="17"/>
      <c r="F2660" s="17"/>
      <c r="G2660" s="17"/>
      <c r="H2660" s="17"/>
      <c r="I2660" s="17"/>
      <c r="J2660" s="17"/>
      <c r="K2660" s="17"/>
      <c r="L2660" s="17"/>
      <c r="M2660" s="17"/>
      <c r="N2660" s="17"/>
      <c r="O2660" s="17"/>
      <c r="P2660" s="17"/>
      <c r="Q2660" s="17"/>
      <c r="R2660" s="17"/>
      <c r="S2660" s="17"/>
    </row>
    <row r="2661" spans="1:19" x14ac:dyDescent="0.25">
      <c r="A2661" s="17"/>
      <c r="B2661" s="17"/>
      <c r="C2661" s="17"/>
      <c r="D2661" s="17"/>
      <c r="E2661" s="17"/>
      <c r="F2661" s="17"/>
      <c r="G2661" s="17"/>
      <c r="H2661" s="17"/>
      <c r="I2661" s="17"/>
      <c r="J2661" s="17"/>
      <c r="K2661" s="17"/>
      <c r="L2661" s="17"/>
      <c r="M2661" s="17"/>
      <c r="N2661" s="17"/>
      <c r="O2661" s="17"/>
      <c r="P2661" s="17"/>
      <c r="Q2661" s="17"/>
      <c r="R2661" s="17"/>
      <c r="S2661" s="17"/>
    </row>
    <row r="2662" spans="1:19" x14ac:dyDescent="0.25">
      <c r="A2662" s="17"/>
      <c r="B2662" s="17"/>
      <c r="C2662" s="17"/>
      <c r="D2662" s="17"/>
      <c r="E2662" s="17"/>
      <c r="F2662" s="17"/>
      <c r="G2662" s="17"/>
      <c r="H2662" s="17"/>
      <c r="I2662" s="17"/>
      <c r="J2662" s="17"/>
      <c r="K2662" s="17"/>
      <c r="L2662" s="17"/>
      <c r="M2662" s="17"/>
      <c r="N2662" s="17"/>
      <c r="O2662" s="17"/>
      <c r="P2662" s="17"/>
      <c r="Q2662" s="17"/>
      <c r="R2662" s="17"/>
      <c r="S2662" s="17"/>
    </row>
    <row r="2663" spans="1:19" x14ac:dyDescent="0.25">
      <c r="A2663" s="17"/>
      <c r="B2663" s="17"/>
      <c r="C2663" s="17"/>
      <c r="D2663" s="17"/>
      <c r="E2663" s="17"/>
      <c r="F2663" s="17"/>
      <c r="G2663" s="17"/>
      <c r="H2663" s="17"/>
      <c r="I2663" s="17"/>
      <c r="J2663" s="17"/>
      <c r="K2663" s="17"/>
      <c r="L2663" s="17"/>
      <c r="M2663" s="17"/>
      <c r="N2663" s="17"/>
      <c r="O2663" s="17"/>
      <c r="P2663" s="17"/>
      <c r="Q2663" s="17"/>
      <c r="R2663" s="17"/>
      <c r="S2663" s="17"/>
    </row>
    <row r="2664" spans="1:19" x14ac:dyDescent="0.25">
      <c r="A2664" s="17"/>
      <c r="B2664" s="17"/>
      <c r="C2664" s="17"/>
      <c r="D2664" s="17"/>
      <c r="E2664" s="17"/>
      <c r="F2664" s="17"/>
      <c r="G2664" s="17"/>
      <c r="H2664" s="17"/>
      <c r="I2664" s="17"/>
      <c r="J2664" s="17"/>
      <c r="K2664" s="17"/>
      <c r="L2664" s="17"/>
      <c r="M2664" s="17"/>
      <c r="N2664" s="17"/>
      <c r="O2664" s="17"/>
      <c r="P2664" s="17"/>
      <c r="Q2664" s="17"/>
      <c r="R2664" s="17"/>
      <c r="S2664" s="17"/>
    </row>
    <row r="2665" spans="1:19" x14ac:dyDescent="0.25">
      <c r="A2665" s="17"/>
      <c r="B2665" s="17"/>
      <c r="C2665" s="17"/>
      <c r="D2665" s="17"/>
      <c r="E2665" s="17"/>
      <c r="F2665" s="17"/>
      <c r="G2665" s="17"/>
      <c r="H2665" s="17"/>
      <c r="I2665" s="17"/>
      <c r="J2665" s="17"/>
      <c r="K2665" s="17"/>
      <c r="L2665" s="17"/>
      <c r="M2665" s="17"/>
      <c r="N2665" s="17"/>
      <c r="O2665" s="17"/>
      <c r="P2665" s="17"/>
      <c r="Q2665" s="17"/>
      <c r="R2665" s="17"/>
      <c r="S2665" s="17"/>
    </row>
    <row r="2666" spans="1:19" x14ac:dyDescent="0.25">
      <c r="A2666" s="17"/>
      <c r="B2666" s="17"/>
      <c r="C2666" s="17"/>
      <c r="D2666" s="17"/>
      <c r="E2666" s="17"/>
      <c r="F2666" s="17"/>
      <c r="G2666" s="17"/>
      <c r="H2666" s="17"/>
      <c r="I2666" s="17"/>
      <c r="J2666" s="17"/>
      <c r="K2666" s="17"/>
      <c r="L2666" s="17"/>
      <c r="M2666" s="17"/>
      <c r="N2666" s="17"/>
      <c r="O2666" s="17"/>
      <c r="P2666" s="17"/>
      <c r="Q2666" s="17"/>
      <c r="R2666" s="17"/>
      <c r="S2666" s="17"/>
    </row>
    <row r="2667" spans="1:19" x14ac:dyDescent="0.25">
      <c r="A2667" s="17"/>
      <c r="B2667" s="17"/>
      <c r="C2667" s="17"/>
      <c r="D2667" s="17"/>
      <c r="E2667" s="17"/>
      <c r="F2667" s="17"/>
      <c r="G2667" s="17"/>
      <c r="H2667" s="17"/>
      <c r="I2667" s="17"/>
      <c r="J2667" s="17"/>
      <c r="K2667" s="17"/>
      <c r="L2667" s="17"/>
      <c r="M2667" s="17"/>
      <c r="N2667" s="17"/>
      <c r="O2667" s="17"/>
      <c r="P2667" s="17"/>
      <c r="Q2667" s="17"/>
      <c r="R2667" s="17"/>
      <c r="S2667" s="17"/>
    </row>
    <row r="2668" spans="1:19" x14ac:dyDescent="0.25">
      <c r="A2668" s="17"/>
      <c r="B2668" s="17"/>
      <c r="C2668" s="17"/>
      <c r="D2668" s="17"/>
      <c r="E2668" s="17"/>
      <c r="F2668" s="17"/>
      <c r="G2668" s="17"/>
      <c r="H2668" s="17"/>
      <c r="I2668" s="17"/>
      <c r="J2668" s="17"/>
      <c r="K2668" s="17"/>
      <c r="L2668" s="17"/>
      <c r="M2668" s="17"/>
      <c r="N2668" s="17"/>
      <c r="O2668" s="17"/>
      <c r="P2668" s="17"/>
      <c r="Q2668" s="17"/>
      <c r="R2668" s="17"/>
      <c r="S2668" s="17"/>
    </row>
    <row r="2669" spans="1:19" x14ac:dyDescent="0.25">
      <c r="A2669" s="17"/>
      <c r="B2669" s="17"/>
      <c r="C2669" s="17"/>
      <c r="D2669" s="17"/>
      <c r="E2669" s="17"/>
      <c r="F2669" s="17"/>
      <c r="G2669" s="17"/>
      <c r="H2669" s="17"/>
      <c r="I2669" s="17"/>
      <c r="J2669" s="17"/>
      <c r="K2669" s="17"/>
      <c r="L2669" s="17"/>
      <c r="M2669" s="17"/>
      <c r="N2669" s="17"/>
      <c r="O2669" s="17"/>
      <c r="P2669" s="17"/>
      <c r="Q2669" s="17"/>
      <c r="R2669" s="17"/>
      <c r="S2669" s="17"/>
    </row>
    <row r="2670" spans="1:19" x14ac:dyDescent="0.25">
      <c r="A2670" s="17"/>
      <c r="B2670" s="17"/>
      <c r="C2670" s="17"/>
      <c r="D2670" s="17"/>
      <c r="E2670" s="17"/>
      <c r="F2670" s="17"/>
      <c r="G2670" s="17"/>
      <c r="H2670" s="17"/>
      <c r="I2670" s="17"/>
      <c r="J2670" s="17"/>
      <c r="K2670" s="17"/>
      <c r="L2670" s="17"/>
      <c r="M2670" s="17"/>
      <c r="N2670" s="17"/>
      <c r="O2670" s="17"/>
      <c r="P2670" s="17"/>
      <c r="Q2670" s="17"/>
      <c r="R2670" s="17"/>
      <c r="S2670" s="17"/>
    </row>
    <row r="2671" spans="1:19" x14ac:dyDescent="0.25">
      <c r="A2671" s="17"/>
      <c r="B2671" s="17"/>
      <c r="C2671" s="17"/>
      <c r="D2671" s="17"/>
      <c r="E2671" s="17"/>
      <c r="F2671" s="17"/>
      <c r="G2671" s="17"/>
      <c r="H2671" s="17"/>
      <c r="I2671" s="17"/>
      <c r="J2671" s="17"/>
      <c r="K2671" s="17"/>
      <c r="L2671" s="17"/>
      <c r="M2671" s="17"/>
      <c r="N2671" s="17"/>
      <c r="O2671" s="17"/>
      <c r="P2671" s="17"/>
      <c r="Q2671" s="17"/>
      <c r="R2671" s="17"/>
      <c r="S2671" s="17"/>
    </row>
    <row r="2672" spans="1:19" x14ac:dyDescent="0.25">
      <c r="A2672" s="17"/>
      <c r="B2672" s="17"/>
      <c r="C2672" s="17"/>
      <c r="D2672" s="17"/>
      <c r="E2672" s="17"/>
      <c r="F2672" s="17"/>
      <c r="G2672" s="17"/>
      <c r="H2672" s="17"/>
      <c r="I2672" s="17"/>
      <c r="J2672" s="17"/>
      <c r="K2672" s="17"/>
      <c r="L2672" s="17"/>
      <c r="M2672" s="17"/>
      <c r="N2672" s="17"/>
      <c r="O2672" s="17"/>
      <c r="P2672" s="17"/>
      <c r="Q2672" s="17"/>
      <c r="R2672" s="17"/>
      <c r="S2672" s="17"/>
    </row>
    <row r="2673" spans="1:19" x14ac:dyDescent="0.25">
      <c r="A2673" s="17"/>
      <c r="B2673" s="17"/>
      <c r="C2673" s="17"/>
      <c r="D2673" s="17"/>
      <c r="E2673" s="17"/>
      <c r="F2673" s="17"/>
      <c r="G2673" s="17"/>
      <c r="H2673" s="17"/>
      <c r="I2673" s="17"/>
      <c r="J2673" s="17"/>
      <c r="K2673" s="17"/>
      <c r="L2673" s="17"/>
      <c r="M2673" s="17"/>
      <c r="N2673" s="17"/>
      <c r="O2673" s="17"/>
      <c r="P2673" s="17"/>
      <c r="Q2673" s="17"/>
      <c r="R2673" s="17"/>
      <c r="S2673" s="17"/>
    </row>
    <row r="2674" spans="1:19" x14ac:dyDescent="0.25">
      <c r="A2674" s="17"/>
      <c r="B2674" s="17"/>
      <c r="C2674" s="17"/>
      <c r="D2674" s="17"/>
      <c r="E2674" s="17"/>
      <c r="F2674" s="17"/>
      <c r="G2674" s="17"/>
      <c r="H2674" s="17"/>
      <c r="I2674" s="17"/>
      <c r="J2674" s="17"/>
      <c r="K2674" s="17"/>
      <c r="L2674" s="17"/>
      <c r="M2674" s="17"/>
      <c r="N2674" s="17"/>
      <c r="O2674" s="17"/>
      <c r="P2674" s="17"/>
      <c r="Q2674" s="17"/>
      <c r="R2674" s="17"/>
      <c r="S2674" s="17"/>
    </row>
    <row r="2675" spans="1:19" x14ac:dyDescent="0.25">
      <c r="A2675" s="17"/>
      <c r="B2675" s="17"/>
      <c r="C2675" s="17"/>
      <c r="D2675" s="17"/>
      <c r="E2675" s="17"/>
      <c r="F2675" s="17"/>
      <c r="G2675" s="17"/>
      <c r="H2675" s="17"/>
      <c r="I2675" s="17"/>
      <c r="J2675" s="17"/>
      <c r="K2675" s="17"/>
      <c r="L2675" s="17"/>
      <c r="M2675" s="17"/>
      <c r="N2675" s="17"/>
      <c r="O2675" s="17"/>
      <c r="P2675" s="17"/>
      <c r="Q2675" s="17"/>
      <c r="R2675" s="17"/>
      <c r="S2675" s="17"/>
    </row>
    <row r="2676" spans="1:19" x14ac:dyDescent="0.25">
      <c r="A2676" s="17"/>
      <c r="B2676" s="17"/>
      <c r="C2676" s="17"/>
      <c r="D2676" s="17"/>
      <c r="E2676" s="17"/>
      <c r="F2676" s="17"/>
      <c r="G2676" s="17"/>
      <c r="H2676" s="17"/>
      <c r="I2676" s="17"/>
      <c r="J2676" s="17"/>
      <c r="K2676" s="17"/>
      <c r="L2676" s="17"/>
      <c r="M2676" s="17"/>
      <c r="N2676" s="17"/>
      <c r="O2676" s="17"/>
      <c r="P2676" s="17"/>
      <c r="Q2676" s="17"/>
      <c r="R2676" s="17"/>
      <c r="S2676" s="17"/>
    </row>
    <row r="2677" spans="1:19" x14ac:dyDescent="0.25">
      <c r="A2677" s="17"/>
      <c r="B2677" s="17"/>
      <c r="C2677" s="17"/>
      <c r="D2677" s="17"/>
      <c r="E2677" s="17"/>
      <c r="F2677" s="17"/>
      <c r="G2677" s="17"/>
      <c r="H2677" s="17"/>
      <c r="I2677" s="17"/>
      <c r="J2677" s="17"/>
      <c r="K2677" s="17"/>
      <c r="L2677" s="17"/>
      <c r="M2677" s="17"/>
      <c r="N2677" s="17"/>
      <c r="O2677" s="17"/>
      <c r="P2677" s="17"/>
      <c r="Q2677" s="17"/>
      <c r="R2677" s="17"/>
      <c r="S2677" s="17"/>
    </row>
    <row r="2678" spans="1:19" x14ac:dyDescent="0.25">
      <c r="A2678" s="17"/>
      <c r="B2678" s="17"/>
      <c r="C2678" s="17"/>
      <c r="D2678" s="17"/>
      <c r="E2678" s="17"/>
      <c r="F2678" s="17"/>
      <c r="G2678" s="17"/>
      <c r="H2678" s="17"/>
      <c r="I2678" s="17"/>
      <c r="J2678" s="17"/>
      <c r="K2678" s="17"/>
      <c r="L2678" s="17"/>
      <c r="M2678" s="17"/>
      <c r="N2678" s="17"/>
      <c r="O2678" s="17"/>
      <c r="P2678" s="17"/>
      <c r="Q2678" s="17"/>
      <c r="R2678" s="17"/>
      <c r="S2678" s="17"/>
    </row>
    <row r="2679" spans="1:19" x14ac:dyDescent="0.25">
      <c r="A2679" s="17"/>
      <c r="B2679" s="17"/>
      <c r="C2679" s="17"/>
      <c r="D2679" s="17"/>
      <c r="E2679" s="17"/>
      <c r="F2679" s="17"/>
      <c r="G2679" s="17"/>
      <c r="H2679" s="17"/>
      <c r="I2679" s="17"/>
      <c r="J2679" s="17"/>
      <c r="K2679" s="17"/>
      <c r="L2679" s="17"/>
      <c r="M2679" s="17"/>
      <c r="N2679" s="17"/>
      <c r="O2679" s="17"/>
      <c r="P2679" s="17"/>
      <c r="Q2679" s="17"/>
      <c r="R2679" s="17"/>
      <c r="S2679" s="17"/>
    </row>
    <row r="2680" spans="1:19" x14ac:dyDescent="0.25">
      <c r="A2680" s="17"/>
      <c r="B2680" s="17"/>
      <c r="C2680" s="17"/>
      <c r="D2680" s="17"/>
      <c r="E2680" s="17"/>
      <c r="F2680" s="17"/>
      <c r="G2680" s="17"/>
      <c r="H2680" s="17"/>
      <c r="I2680" s="17"/>
      <c r="J2680" s="17"/>
      <c r="K2680" s="17"/>
      <c r="L2680" s="17"/>
      <c r="M2680" s="17"/>
      <c r="N2680" s="17"/>
      <c r="O2680" s="17"/>
      <c r="P2680" s="17"/>
      <c r="Q2680" s="17"/>
      <c r="R2680" s="17"/>
      <c r="S2680" s="17"/>
    </row>
    <row r="2681" spans="1:19" x14ac:dyDescent="0.25">
      <c r="A2681" s="17"/>
      <c r="B2681" s="17"/>
      <c r="C2681" s="17"/>
      <c r="D2681" s="17"/>
      <c r="E2681" s="17"/>
      <c r="F2681" s="17"/>
      <c r="G2681" s="17"/>
      <c r="H2681" s="17"/>
      <c r="I2681" s="17"/>
      <c r="J2681" s="17"/>
      <c r="K2681" s="17"/>
      <c r="L2681" s="17"/>
      <c r="M2681" s="17"/>
      <c r="N2681" s="17"/>
      <c r="O2681" s="17"/>
      <c r="P2681" s="17"/>
      <c r="Q2681" s="17"/>
      <c r="R2681" s="17"/>
      <c r="S2681" s="17"/>
    </row>
    <row r="2682" spans="1:19" x14ac:dyDescent="0.25">
      <c r="A2682" s="17"/>
      <c r="B2682" s="17"/>
      <c r="C2682" s="17"/>
      <c r="D2682" s="17"/>
      <c r="E2682" s="17"/>
      <c r="F2682" s="17"/>
      <c r="G2682" s="17"/>
      <c r="H2682" s="17"/>
      <c r="I2682" s="17"/>
      <c r="J2682" s="17"/>
      <c r="K2682" s="17"/>
      <c r="L2682" s="17"/>
      <c r="M2682" s="17"/>
      <c r="N2682" s="17"/>
      <c r="O2682" s="17"/>
      <c r="P2682" s="17"/>
      <c r="Q2682" s="17"/>
      <c r="R2682" s="17"/>
      <c r="S2682" s="17"/>
    </row>
    <row r="2683" spans="1:19" x14ac:dyDescent="0.25">
      <c r="A2683" s="17"/>
      <c r="B2683" s="17"/>
      <c r="C2683" s="17"/>
      <c r="D2683" s="17"/>
      <c r="E2683" s="17"/>
      <c r="F2683" s="17"/>
      <c r="G2683" s="17"/>
      <c r="H2683" s="17"/>
      <c r="I2683" s="17"/>
      <c r="J2683" s="17"/>
      <c r="K2683" s="17"/>
      <c r="L2683" s="17"/>
      <c r="M2683" s="17"/>
      <c r="N2683" s="17"/>
      <c r="O2683" s="17"/>
      <c r="P2683" s="17"/>
      <c r="Q2683" s="17"/>
      <c r="R2683" s="17"/>
      <c r="S2683" s="17"/>
    </row>
    <row r="2684" spans="1:19" x14ac:dyDescent="0.25">
      <c r="A2684" s="17"/>
      <c r="B2684" s="17"/>
      <c r="C2684" s="17"/>
      <c r="D2684" s="17"/>
      <c r="E2684" s="17"/>
      <c r="F2684" s="17"/>
      <c r="G2684" s="17"/>
      <c r="H2684" s="17"/>
      <c r="I2684" s="17"/>
      <c r="J2684" s="17"/>
      <c r="K2684" s="17"/>
      <c r="L2684" s="17"/>
      <c r="M2684" s="17"/>
      <c r="N2684" s="17"/>
      <c r="O2684" s="17"/>
      <c r="P2684" s="17"/>
      <c r="Q2684" s="17"/>
      <c r="R2684" s="17"/>
      <c r="S2684" s="17"/>
    </row>
    <row r="2685" spans="1:19" x14ac:dyDescent="0.25">
      <c r="A2685" s="17"/>
      <c r="B2685" s="17"/>
      <c r="C2685" s="17"/>
      <c r="D2685" s="17"/>
      <c r="E2685" s="17"/>
      <c r="F2685" s="17"/>
      <c r="G2685" s="17"/>
      <c r="H2685" s="17"/>
      <c r="I2685" s="17"/>
      <c r="J2685" s="17"/>
      <c r="K2685" s="17"/>
      <c r="L2685" s="17"/>
      <c r="M2685" s="17"/>
      <c r="N2685" s="17"/>
      <c r="O2685" s="17"/>
      <c r="P2685" s="17"/>
      <c r="Q2685" s="17"/>
      <c r="R2685" s="17"/>
      <c r="S2685" s="17"/>
    </row>
    <row r="2686" spans="1:19" x14ac:dyDescent="0.25">
      <c r="A2686" s="17"/>
      <c r="B2686" s="17"/>
      <c r="C2686" s="17"/>
      <c r="D2686" s="17"/>
      <c r="E2686" s="17"/>
      <c r="F2686" s="17"/>
      <c r="G2686" s="17"/>
      <c r="H2686" s="17"/>
      <c r="I2686" s="17"/>
      <c r="J2686" s="17"/>
      <c r="K2686" s="17"/>
      <c r="L2686" s="17"/>
      <c r="M2686" s="17"/>
      <c r="N2686" s="17"/>
      <c r="O2686" s="17"/>
      <c r="P2686" s="17"/>
      <c r="Q2686" s="17"/>
      <c r="R2686" s="17"/>
      <c r="S2686" s="17"/>
    </row>
    <row r="2687" spans="1:19" x14ac:dyDescent="0.25">
      <c r="A2687" s="17"/>
      <c r="B2687" s="17"/>
      <c r="C2687" s="17"/>
      <c r="D2687" s="17"/>
      <c r="E2687" s="17"/>
      <c r="F2687" s="17"/>
      <c r="G2687" s="17"/>
      <c r="H2687" s="17"/>
      <c r="I2687" s="17"/>
      <c r="J2687" s="17"/>
      <c r="K2687" s="17"/>
      <c r="L2687" s="17"/>
      <c r="M2687" s="17"/>
      <c r="N2687" s="17"/>
      <c r="O2687" s="17"/>
      <c r="P2687" s="17"/>
      <c r="Q2687" s="17"/>
      <c r="R2687" s="17"/>
      <c r="S2687" s="17"/>
    </row>
    <row r="2688" spans="1:19" x14ac:dyDescent="0.25">
      <c r="A2688" s="17"/>
      <c r="B2688" s="17"/>
      <c r="C2688" s="17"/>
      <c r="D2688" s="17"/>
      <c r="E2688" s="17"/>
      <c r="F2688" s="17"/>
      <c r="G2688" s="17"/>
      <c r="H2688" s="17"/>
      <c r="I2688" s="17"/>
      <c r="J2688" s="17"/>
      <c r="K2688" s="17"/>
      <c r="L2688" s="17"/>
      <c r="M2688" s="17"/>
      <c r="N2688" s="17"/>
      <c r="O2688" s="17"/>
      <c r="P2688" s="17"/>
      <c r="Q2688" s="17"/>
      <c r="R2688" s="17"/>
      <c r="S2688" s="17"/>
    </row>
    <row r="2689" spans="1:19" x14ac:dyDescent="0.25">
      <c r="A2689" s="17"/>
      <c r="B2689" s="17"/>
      <c r="C2689" s="17"/>
      <c r="D2689" s="17"/>
      <c r="E2689" s="17"/>
      <c r="F2689" s="17"/>
      <c r="G2689" s="17"/>
      <c r="H2689" s="17"/>
      <c r="I2689" s="17"/>
      <c r="J2689" s="17"/>
      <c r="K2689" s="17"/>
      <c r="L2689" s="17"/>
      <c r="M2689" s="17"/>
      <c r="N2689" s="17"/>
      <c r="O2689" s="17"/>
      <c r="P2689" s="17"/>
      <c r="Q2689" s="17"/>
      <c r="R2689" s="17"/>
      <c r="S2689" s="17"/>
    </row>
    <row r="2690" spans="1:19" x14ac:dyDescent="0.25">
      <c r="A2690" s="17"/>
      <c r="B2690" s="17"/>
      <c r="C2690" s="17"/>
      <c r="D2690" s="17"/>
      <c r="E2690" s="17"/>
      <c r="F2690" s="17"/>
      <c r="G2690" s="17"/>
      <c r="H2690" s="17"/>
      <c r="I2690" s="17"/>
      <c r="J2690" s="17"/>
      <c r="K2690" s="17"/>
      <c r="L2690" s="17"/>
      <c r="M2690" s="17"/>
      <c r="N2690" s="17"/>
      <c r="O2690" s="17"/>
      <c r="P2690" s="17"/>
      <c r="Q2690" s="17"/>
      <c r="R2690" s="17"/>
      <c r="S2690" s="17"/>
    </row>
    <row r="2691" spans="1:19" x14ac:dyDescent="0.25">
      <c r="A2691" s="17"/>
      <c r="B2691" s="17"/>
      <c r="C2691" s="17"/>
      <c r="D2691" s="17"/>
      <c r="E2691" s="17"/>
      <c r="F2691" s="17"/>
      <c r="G2691" s="17"/>
      <c r="H2691" s="17"/>
      <c r="I2691" s="17"/>
      <c r="J2691" s="17"/>
      <c r="K2691" s="17"/>
      <c r="L2691" s="17"/>
      <c r="M2691" s="17"/>
      <c r="N2691" s="17"/>
      <c r="O2691" s="17"/>
      <c r="P2691" s="17"/>
      <c r="Q2691" s="17"/>
      <c r="R2691" s="17"/>
      <c r="S2691" s="17"/>
    </row>
    <row r="2692" spans="1:19" x14ac:dyDescent="0.25">
      <c r="A2692" s="17"/>
      <c r="B2692" s="17"/>
      <c r="C2692" s="17"/>
      <c r="D2692" s="17"/>
      <c r="E2692" s="17"/>
      <c r="F2692" s="17"/>
      <c r="G2692" s="17"/>
      <c r="H2692" s="17"/>
      <c r="I2692" s="17"/>
      <c r="J2692" s="17"/>
      <c r="K2692" s="17"/>
      <c r="L2692" s="17"/>
      <c r="M2692" s="17"/>
      <c r="N2692" s="17"/>
      <c r="O2692" s="17"/>
      <c r="P2692" s="17"/>
      <c r="Q2692" s="17"/>
      <c r="R2692" s="17"/>
      <c r="S2692" s="17"/>
    </row>
    <row r="2693" spans="1:19" x14ac:dyDescent="0.25">
      <c r="A2693" s="17"/>
      <c r="B2693" s="17"/>
      <c r="C2693" s="17"/>
      <c r="D2693" s="17"/>
      <c r="E2693" s="17"/>
      <c r="F2693" s="17"/>
      <c r="G2693" s="17"/>
      <c r="H2693" s="17"/>
      <c r="I2693" s="17"/>
      <c r="J2693" s="17"/>
      <c r="K2693" s="17"/>
      <c r="L2693" s="17"/>
      <c r="M2693" s="17"/>
      <c r="N2693" s="17"/>
      <c r="O2693" s="17"/>
      <c r="P2693" s="17"/>
      <c r="Q2693" s="17"/>
      <c r="R2693" s="17"/>
      <c r="S2693" s="17"/>
    </row>
    <row r="2694" spans="1:19" x14ac:dyDescent="0.25">
      <c r="A2694" s="17"/>
      <c r="B2694" s="17"/>
      <c r="C2694" s="17"/>
      <c r="D2694" s="17"/>
      <c r="E2694" s="17"/>
      <c r="F2694" s="17"/>
      <c r="G2694" s="17"/>
      <c r="H2694" s="17"/>
      <c r="I2694" s="17"/>
      <c r="J2694" s="17"/>
      <c r="K2694" s="17"/>
      <c r="L2694" s="17"/>
      <c r="M2694" s="17"/>
      <c r="N2694" s="17"/>
      <c r="O2694" s="17"/>
      <c r="P2694" s="17"/>
      <c r="Q2694" s="17"/>
      <c r="R2694" s="17"/>
      <c r="S2694" s="17"/>
    </row>
    <row r="2695" spans="1:19" x14ac:dyDescent="0.25">
      <c r="A2695" s="17"/>
      <c r="B2695" s="17"/>
      <c r="C2695" s="17"/>
      <c r="D2695" s="17"/>
      <c r="E2695" s="17"/>
      <c r="F2695" s="17"/>
      <c r="G2695" s="17"/>
      <c r="H2695" s="17"/>
      <c r="I2695" s="17"/>
      <c r="J2695" s="17"/>
      <c r="K2695" s="17"/>
      <c r="L2695" s="17"/>
      <c r="M2695" s="17"/>
      <c r="N2695" s="17"/>
      <c r="O2695" s="17"/>
      <c r="P2695" s="17"/>
      <c r="Q2695" s="17"/>
      <c r="R2695" s="17"/>
      <c r="S2695" s="17"/>
    </row>
    <row r="2696" spans="1:19" x14ac:dyDescent="0.25">
      <c r="A2696" s="17"/>
      <c r="B2696" s="17"/>
      <c r="C2696" s="17"/>
      <c r="D2696" s="17"/>
      <c r="E2696" s="17"/>
      <c r="F2696" s="17"/>
      <c r="G2696" s="17"/>
      <c r="H2696" s="17"/>
      <c r="I2696" s="17"/>
      <c r="J2696" s="17"/>
      <c r="K2696" s="17"/>
      <c r="L2696" s="17"/>
      <c r="M2696" s="17"/>
      <c r="N2696" s="17"/>
      <c r="O2696" s="17"/>
      <c r="P2696" s="17"/>
      <c r="Q2696" s="17"/>
      <c r="R2696" s="17"/>
      <c r="S2696" s="17"/>
    </row>
    <row r="2697" spans="1:19" x14ac:dyDescent="0.25">
      <c r="A2697" s="17"/>
      <c r="B2697" s="17"/>
      <c r="C2697" s="17"/>
      <c r="D2697" s="17"/>
      <c r="E2697" s="17"/>
      <c r="F2697" s="17"/>
      <c r="G2697" s="17"/>
      <c r="H2697" s="17"/>
      <c r="I2697" s="17"/>
      <c r="J2697" s="17"/>
      <c r="K2697" s="17"/>
      <c r="L2697" s="17"/>
      <c r="M2697" s="17"/>
      <c r="N2697" s="17"/>
      <c r="O2697" s="17"/>
      <c r="P2697" s="17"/>
      <c r="Q2697" s="17"/>
      <c r="R2697" s="17"/>
      <c r="S2697" s="17"/>
    </row>
    <row r="2698" spans="1:19" x14ac:dyDescent="0.25">
      <c r="A2698" s="17"/>
      <c r="B2698" s="17"/>
      <c r="C2698" s="17"/>
      <c r="D2698" s="17"/>
      <c r="E2698" s="17"/>
      <c r="F2698" s="17"/>
      <c r="G2698" s="17"/>
      <c r="H2698" s="17"/>
      <c r="I2698" s="17"/>
      <c r="J2698" s="17"/>
      <c r="K2698" s="17"/>
      <c r="L2698" s="17"/>
      <c r="M2698" s="17"/>
      <c r="N2698" s="17"/>
      <c r="O2698" s="17"/>
      <c r="P2698" s="17"/>
      <c r="Q2698" s="17"/>
      <c r="R2698" s="17"/>
      <c r="S2698" s="17"/>
    </row>
    <row r="2699" spans="1:19" x14ac:dyDescent="0.25">
      <c r="A2699" s="17"/>
      <c r="B2699" s="17"/>
      <c r="C2699" s="17"/>
      <c r="D2699" s="17"/>
      <c r="E2699" s="17"/>
      <c r="F2699" s="17"/>
      <c r="G2699" s="17"/>
      <c r="H2699" s="17"/>
      <c r="I2699" s="17"/>
      <c r="J2699" s="17"/>
      <c r="K2699" s="17"/>
      <c r="L2699" s="17"/>
      <c r="M2699" s="17"/>
      <c r="N2699" s="17"/>
      <c r="O2699" s="17"/>
      <c r="P2699" s="17"/>
      <c r="Q2699" s="17"/>
      <c r="R2699" s="17"/>
      <c r="S2699" s="17"/>
    </row>
    <row r="2700" spans="1:19" x14ac:dyDescent="0.25">
      <c r="A2700" s="17"/>
      <c r="B2700" s="17"/>
      <c r="C2700" s="17"/>
      <c r="D2700" s="17"/>
      <c r="E2700" s="17"/>
      <c r="F2700" s="17"/>
      <c r="G2700" s="17"/>
      <c r="H2700" s="17"/>
      <c r="I2700" s="17"/>
      <c r="J2700" s="17"/>
      <c r="K2700" s="17"/>
      <c r="L2700" s="17"/>
      <c r="M2700" s="17"/>
      <c r="N2700" s="17"/>
      <c r="O2700" s="17"/>
      <c r="P2700" s="17"/>
      <c r="Q2700" s="17"/>
      <c r="R2700" s="17"/>
      <c r="S2700" s="17"/>
    </row>
    <row r="2701" spans="1:19" x14ac:dyDescent="0.25">
      <c r="A2701" s="17"/>
      <c r="B2701" s="17"/>
      <c r="C2701" s="17"/>
      <c r="D2701" s="17"/>
      <c r="E2701" s="17"/>
      <c r="F2701" s="17"/>
      <c r="G2701" s="17"/>
      <c r="H2701" s="17"/>
      <c r="I2701" s="17"/>
      <c r="J2701" s="17"/>
      <c r="K2701" s="17"/>
      <c r="L2701" s="17"/>
      <c r="M2701" s="17"/>
      <c r="N2701" s="17"/>
      <c r="O2701" s="17"/>
      <c r="P2701" s="17"/>
      <c r="Q2701" s="17"/>
      <c r="R2701" s="17"/>
      <c r="S2701" s="17"/>
    </row>
    <row r="2702" spans="1:19" x14ac:dyDescent="0.25">
      <c r="A2702" s="17"/>
      <c r="B2702" s="17"/>
      <c r="C2702" s="17"/>
      <c r="D2702" s="17"/>
      <c r="E2702" s="17"/>
      <c r="F2702" s="17"/>
      <c r="G2702" s="17"/>
      <c r="H2702" s="17"/>
      <c r="I2702" s="17"/>
      <c r="J2702" s="17"/>
      <c r="K2702" s="17"/>
      <c r="L2702" s="17"/>
      <c r="M2702" s="17"/>
      <c r="N2702" s="17"/>
      <c r="O2702" s="17"/>
      <c r="P2702" s="17"/>
      <c r="Q2702" s="17"/>
      <c r="R2702" s="17"/>
      <c r="S2702" s="17"/>
    </row>
    <row r="2703" spans="1:19" x14ac:dyDescent="0.25">
      <c r="A2703" s="17"/>
      <c r="B2703" s="17"/>
      <c r="C2703" s="17"/>
      <c r="D2703" s="17"/>
      <c r="E2703" s="17"/>
      <c r="F2703" s="17"/>
      <c r="G2703" s="17"/>
      <c r="H2703" s="17"/>
      <c r="I2703" s="17"/>
      <c r="J2703" s="17"/>
      <c r="K2703" s="17"/>
      <c r="L2703" s="17"/>
      <c r="M2703" s="17"/>
      <c r="N2703" s="17"/>
      <c r="O2703" s="17"/>
      <c r="P2703" s="17"/>
      <c r="Q2703" s="17"/>
      <c r="R2703" s="17"/>
      <c r="S2703" s="17"/>
    </row>
    <row r="2704" spans="1:19" x14ac:dyDescent="0.25">
      <c r="A2704" s="17"/>
      <c r="B2704" s="17"/>
      <c r="C2704" s="17"/>
      <c r="D2704" s="17"/>
      <c r="E2704" s="17"/>
      <c r="F2704" s="17"/>
      <c r="G2704" s="17"/>
      <c r="H2704" s="17"/>
      <c r="I2704" s="17"/>
      <c r="J2704" s="17"/>
      <c r="K2704" s="17"/>
      <c r="L2704" s="17"/>
      <c r="M2704" s="17"/>
      <c r="N2704" s="17"/>
      <c r="O2704" s="17"/>
      <c r="P2704" s="17"/>
      <c r="Q2704" s="17"/>
      <c r="R2704" s="17"/>
      <c r="S2704" s="17"/>
    </row>
    <row r="2705" spans="1:19" x14ac:dyDescent="0.25">
      <c r="A2705" s="17"/>
      <c r="B2705" s="17"/>
      <c r="C2705" s="17"/>
      <c r="D2705" s="17"/>
      <c r="E2705" s="17"/>
      <c r="F2705" s="17"/>
      <c r="G2705" s="17"/>
      <c r="H2705" s="17"/>
      <c r="I2705" s="17"/>
      <c r="J2705" s="17"/>
      <c r="K2705" s="17"/>
      <c r="L2705" s="17"/>
      <c r="M2705" s="17"/>
      <c r="N2705" s="17"/>
      <c r="O2705" s="17"/>
      <c r="P2705" s="17"/>
      <c r="Q2705" s="17"/>
      <c r="R2705" s="17"/>
      <c r="S2705" s="17"/>
    </row>
    <row r="2706" spans="1:19" x14ac:dyDescent="0.25">
      <c r="A2706" s="17"/>
      <c r="B2706" s="17"/>
      <c r="C2706" s="17"/>
      <c r="D2706" s="17"/>
      <c r="E2706" s="17"/>
      <c r="F2706" s="17"/>
      <c r="G2706" s="17"/>
      <c r="H2706" s="17"/>
      <c r="I2706" s="17"/>
      <c r="J2706" s="17"/>
      <c r="K2706" s="17"/>
      <c r="L2706" s="17"/>
      <c r="M2706" s="17"/>
      <c r="N2706" s="17"/>
      <c r="O2706" s="17"/>
      <c r="P2706" s="17"/>
      <c r="Q2706" s="17"/>
      <c r="R2706" s="17"/>
      <c r="S2706" s="17"/>
    </row>
    <row r="2707" spans="1:19" x14ac:dyDescent="0.25">
      <c r="A2707" s="17"/>
      <c r="B2707" s="17"/>
      <c r="C2707" s="17"/>
      <c r="D2707" s="17"/>
      <c r="E2707" s="17"/>
      <c r="F2707" s="17"/>
      <c r="G2707" s="17"/>
      <c r="H2707" s="17"/>
      <c r="I2707" s="17"/>
      <c r="J2707" s="17"/>
      <c r="K2707" s="17"/>
      <c r="L2707" s="17"/>
      <c r="M2707" s="17"/>
      <c r="N2707" s="17"/>
      <c r="O2707" s="17"/>
      <c r="P2707" s="17"/>
      <c r="Q2707" s="17"/>
      <c r="R2707" s="17"/>
      <c r="S2707" s="17"/>
    </row>
    <row r="2708" spans="1:19" x14ac:dyDescent="0.25">
      <c r="A2708" s="17"/>
      <c r="B2708" s="17"/>
      <c r="C2708" s="17"/>
      <c r="D2708" s="17"/>
      <c r="E2708" s="17"/>
      <c r="F2708" s="17"/>
      <c r="G2708" s="17"/>
      <c r="H2708" s="17"/>
      <c r="I2708" s="17"/>
      <c r="J2708" s="17"/>
      <c r="K2708" s="17"/>
      <c r="L2708" s="17"/>
      <c r="M2708" s="17"/>
      <c r="N2708" s="17"/>
      <c r="O2708" s="17"/>
      <c r="P2708" s="17"/>
      <c r="Q2708" s="17"/>
      <c r="R2708" s="17"/>
      <c r="S2708" s="17"/>
    </row>
    <row r="2709" spans="1:19" x14ac:dyDescent="0.25">
      <c r="A2709" s="17"/>
      <c r="B2709" s="17"/>
      <c r="C2709" s="17"/>
      <c r="D2709" s="17"/>
      <c r="E2709" s="17"/>
      <c r="F2709" s="17"/>
      <c r="G2709" s="17"/>
      <c r="H2709" s="17"/>
      <c r="I2709" s="17"/>
      <c r="J2709" s="17"/>
      <c r="K2709" s="17"/>
      <c r="L2709" s="17"/>
      <c r="M2709" s="17"/>
      <c r="N2709" s="17"/>
      <c r="O2709" s="17"/>
      <c r="P2709" s="17"/>
      <c r="Q2709" s="17"/>
      <c r="R2709" s="17"/>
      <c r="S2709" s="17"/>
    </row>
    <row r="2710" spans="1:19" x14ac:dyDescent="0.25">
      <c r="A2710" s="17"/>
      <c r="B2710" s="17"/>
      <c r="C2710" s="17"/>
      <c r="D2710" s="17"/>
      <c r="E2710" s="17"/>
      <c r="F2710" s="17"/>
      <c r="G2710" s="17"/>
      <c r="H2710" s="17"/>
      <c r="I2710" s="17"/>
      <c r="J2710" s="17"/>
      <c r="K2710" s="17"/>
      <c r="L2710" s="17"/>
      <c r="M2710" s="17"/>
      <c r="N2710" s="17"/>
      <c r="O2710" s="17"/>
      <c r="P2710" s="17"/>
      <c r="Q2710" s="17"/>
      <c r="R2710" s="17"/>
      <c r="S2710" s="17"/>
    </row>
    <row r="2711" spans="1:19" x14ac:dyDescent="0.25">
      <c r="A2711" s="17"/>
      <c r="B2711" s="17"/>
      <c r="C2711" s="17"/>
      <c r="D2711" s="17"/>
      <c r="E2711" s="17"/>
      <c r="F2711" s="17"/>
      <c r="G2711" s="17"/>
      <c r="H2711" s="17"/>
      <c r="I2711" s="17"/>
      <c r="J2711" s="17"/>
      <c r="K2711" s="17"/>
      <c r="L2711" s="17"/>
      <c r="M2711" s="17"/>
      <c r="N2711" s="17"/>
      <c r="O2711" s="17"/>
      <c r="P2711" s="17"/>
      <c r="Q2711" s="17"/>
      <c r="R2711" s="17"/>
      <c r="S2711" s="17"/>
    </row>
    <row r="2712" spans="1:19" x14ac:dyDescent="0.25">
      <c r="A2712" s="17"/>
      <c r="B2712" s="17"/>
      <c r="C2712" s="17"/>
      <c r="D2712" s="17"/>
      <c r="E2712" s="17"/>
      <c r="F2712" s="17"/>
      <c r="G2712" s="17"/>
      <c r="H2712" s="17"/>
      <c r="I2712" s="17"/>
      <c r="J2712" s="17"/>
      <c r="K2712" s="17"/>
      <c r="L2712" s="17"/>
      <c r="M2712" s="17"/>
      <c r="N2712" s="17"/>
      <c r="O2712" s="17"/>
      <c r="P2712" s="17"/>
      <c r="Q2712" s="17"/>
      <c r="R2712" s="17"/>
      <c r="S2712" s="17"/>
    </row>
    <row r="2713" spans="1:19" x14ac:dyDescent="0.25">
      <c r="A2713" s="17"/>
      <c r="B2713" s="17"/>
      <c r="C2713" s="17"/>
      <c r="D2713" s="17"/>
      <c r="E2713" s="17"/>
      <c r="F2713" s="17"/>
      <c r="G2713" s="17"/>
      <c r="H2713" s="17"/>
      <c r="I2713" s="17"/>
      <c r="J2713" s="17"/>
      <c r="K2713" s="17"/>
      <c r="L2713" s="17"/>
      <c r="M2713" s="17"/>
      <c r="N2713" s="17"/>
      <c r="O2713" s="17"/>
      <c r="P2713" s="17"/>
      <c r="Q2713" s="17"/>
      <c r="R2713" s="17"/>
      <c r="S2713" s="17"/>
    </row>
    <row r="2714" spans="1:19" x14ac:dyDescent="0.25">
      <c r="A2714" s="17"/>
      <c r="B2714" s="17"/>
      <c r="C2714" s="17"/>
      <c r="D2714" s="17"/>
      <c r="E2714" s="17"/>
      <c r="F2714" s="17"/>
      <c r="G2714" s="17"/>
      <c r="H2714" s="17"/>
      <c r="I2714" s="17"/>
      <c r="J2714" s="17"/>
      <c r="K2714" s="17"/>
      <c r="L2714" s="17"/>
      <c r="M2714" s="17"/>
      <c r="N2714" s="17"/>
      <c r="O2714" s="17"/>
      <c r="P2714" s="17"/>
      <c r="Q2714" s="17"/>
      <c r="R2714" s="17"/>
      <c r="S2714" s="17"/>
    </row>
    <row r="2715" spans="1:19" x14ac:dyDescent="0.25">
      <c r="A2715" s="17"/>
      <c r="B2715" s="17"/>
      <c r="C2715" s="17"/>
      <c r="D2715" s="17"/>
      <c r="E2715" s="17"/>
      <c r="F2715" s="17"/>
      <c r="G2715" s="17"/>
      <c r="H2715" s="17"/>
      <c r="I2715" s="17"/>
      <c r="J2715" s="17"/>
      <c r="K2715" s="17"/>
      <c r="L2715" s="17"/>
      <c r="M2715" s="17"/>
      <c r="N2715" s="17"/>
      <c r="O2715" s="17"/>
      <c r="P2715" s="17"/>
      <c r="Q2715" s="17"/>
      <c r="R2715" s="17"/>
      <c r="S2715" s="17"/>
    </row>
    <row r="2716" spans="1:19" x14ac:dyDescent="0.25">
      <c r="A2716" s="17"/>
      <c r="B2716" s="17"/>
      <c r="C2716" s="17"/>
      <c r="D2716" s="17"/>
      <c r="E2716" s="17"/>
      <c r="F2716" s="17"/>
      <c r="G2716" s="17"/>
      <c r="H2716" s="17"/>
      <c r="I2716" s="17"/>
      <c r="J2716" s="17"/>
      <c r="K2716" s="17"/>
      <c r="L2716" s="17"/>
      <c r="M2716" s="17"/>
      <c r="N2716" s="17"/>
      <c r="O2716" s="17"/>
      <c r="P2716" s="17"/>
      <c r="Q2716" s="17"/>
      <c r="R2716" s="17"/>
      <c r="S2716" s="17"/>
    </row>
    <row r="2717" spans="1:19" x14ac:dyDescent="0.25">
      <c r="A2717" s="17"/>
      <c r="B2717" s="17"/>
      <c r="C2717" s="17"/>
      <c r="D2717" s="17"/>
      <c r="E2717" s="17"/>
      <c r="F2717" s="17"/>
      <c r="G2717" s="17"/>
      <c r="H2717" s="17"/>
      <c r="I2717" s="17"/>
      <c r="J2717" s="17"/>
      <c r="K2717" s="17"/>
      <c r="L2717" s="17"/>
      <c r="M2717" s="17"/>
      <c r="N2717" s="17"/>
      <c r="O2717" s="17"/>
      <c r="P2717" s="17"/>
      <c r="Q2717" s="17"/>
      <c r="R2717" s="17"/>
      <c r="S2717" s="17"/>
    </row>
    <row r="2718" spans="1:19" x14ac:dyDescent="0.25">
      <c r="A2718" s="17"/>
      <c r="B2718" s="17"/>
      <c r="C2718" s="17"/>
      <c r="D2718" s="17"/>
      <c r="E2718" s="17"/>
      <c r="F2718" s="17"/>
      <c r="G2718" s="17"/>
      <c r="H2718" s="17"/>
      <c r="I2718" s="17"/>
      <c r="J2718" s="17"/>
      <c r="K2718" s="17"/>
      <c r="L2718" s="17"/>
      <c r="M2718" s="17"/>
      <c r="N2718" s="17"/>
      <c r="O2718" s="17"/>
      <c r="P2718" s="17"/>
      <c r="Q2718" s="17"/>
      <c r="R2718" s="17"/>
      <c r="S2718" s="17"/>
    </row>
    <row r="2719" spans="1:19" x14ac:dyDescent="0.25">
      <c r="A2719" s="17"/>
      <c r="B2719" s="17"/>
      <c r="C2719" s="17"/>
      <c r="D2719" s="17"/>
      <c r="E2719" s="17"/>
      <c r="F2719" s="17"/>
      <c r="G2719" s="17"/>
      <c r="H2719" s="17"/>
      <c r="I2719" s="17"/>
      <c r="J2719" s="17"/>
      <c r="K2719" s="17"/>
      <c r="L2719" s="17"/>
      <c r="M2719" s="17"/>
      <c r="N2719" s="17"/>
      <c r="O2719" s="17"/>
      <c r="P2719" s="17"/>
      <c r="Q2719" s="17"/>
      <c r="R2719" s="17"/>
      <c r="S2719" s="17"/>
    </row>
    <row r="2720" spans="1:19" x14ac:dyDescent="0.25">
      <c r="A2720" s="17"/>
      <c r="B2720" s="17"/>
      <c r="C2720" s="17"/>
      <c r="D2720" s="17"/>
      <c r="E2720" s="17"/>
      <c r="F2720" s="17"/>
      <c r="G2720" s="17"/>
      <c r="H2720" s="17"/>
      <c r="I2720" s="17"/>
      <c r="J2720" s="17"/>
      <c r="K2720" s="17"/>
      <c r="L2720" s="17"/>
      <c r="M2720" s="17"/>
      <c r="N2720" s="17"/>
      <c r="O2720" s="17"/>
      <c r="P2720" s="17"/>
      <c r="Q2720" s="17"/>
      <c r="R2720" s="17"/>
      <c r="S2720" s="17"/>
    </row>
    <row r="2721" spans="1:19" x14ac:dyDescent="0.25">
      <c r="A2721" s="17"/>
      <c r="B2721" s="17"/>
      <c r="C2721" s="17"/>
      <c r="D2721" s="17"/>
      <c r="E2721" s="17"/>
      <c r="F2721" s="17"/>
      <c r="G2721" s="17"/>
      <c r="H2721" s="17"/>
      <c r="I2721" s="17"/>
      <c r="J2721" s="17"/>
      <c r="K2721" s="17"/>
      <c r="L2721" s="17"/>
      <c r="M2721" s="17"/>
      <c r="N2721" s="17"/>
      <c r="O2721" s="17"/>
      <c r="P2721" s="17"/>
      <c r="Q2721" s="17"/>
      <c r="R2721" s="17"/>
      <c r="S2721" s="17"/>
    </row>
    <row r="2722" spans="1:19" x14ac:dyDescent="0.25">
      <c r="A2722" s="17"/>
      <c r="B2722" s="17"/>
      <c r="C2722" s="17"/>
      <c r="D2722" s="17"/>
      <c r="E2722" s="17"/>
      <c r="F2722" s="17"/>
      <c r="G2722" s="17"/>
      <c r="H2722" s="17"/>
      <c r="I2722" s="17"/>
      <c r="J2722" s="17"/>
      <c r="K2722" s="17"/>
      <c r="L2722" s="17"/>
      <c r="M2722" s="17"/>
      <c r="N2722" s="17"/>
      <c r="O2722" s="17"/>
      <c r="P2722" s="17"/>
      <c r="Q2722" s="17"/>
      <c r="R2722" s="17"/>
      <c r="S2722" s="17"/>
    </row>
    <row r="2723" spans="1:19" x14ac:dyDescent="0.25">
      <c r="A2723" s="17"/>
      <c r="B2723" s="17"/>
      <c r="C2723" s="17"/>
      <c r="D2723" s="17"/>
      <c r="E2723" s="17"/>
      <c r="F2723" s="17"/>
      <c r="G2723" s="17"/>
      <c r="H2723" s="17"/>
      <c r="I2723" s="17"/>
      <c r="J2723" s="17"/>
      <c r="K2723" s="17"/>
      <c r="L2723" s="17"/>
      <c r="M2723" s="17"/>
      <c r="N2723" s="17"/>
      <c r="O2723" s="17"/>
      <c r="P2723" s="17"/>
      <c r="Q2723" s="17"/>
      <c r="R2723" s="17"/>
      <c r="S2723" s="17"/>
    </row>
    <row r="2724" spans="1:19" x14ac:dyDescent="0.25">
      <c r="A2724" s="17"/>
      <c r="B2724" s="17"/>
      <c r="C2724" s="17"/>
      <c r="D2724" s="17"/>
      <c r="E2724" s="17"/>
      <c r="F2724" s="17"/>
      <c r="G2724" s="17"/>
      <c r="H2724" s="17"/>
      <c r="I2724" s="17"/>
      <c r="J2724" s="17"/>
      <c r="K2724" s="17"/>
      <c r="L2724" s="17"/>
      <c r="M2724" s="17"/>
      <c r="N2724" s="17"/>
      <c r="O2724" s="17"/>
      <c r="P2724" s="17"/>
      <c r="Q2724" s="17"/>
      <c r="R2724" s="17"/>
      <c r="S2724" s="17"/>
    </row>
    <row r="2725" spans="1:19" x14ac:dyDescent="0.25">
      <c r="A2725" s="17"/>
      <c r="B2725" s="17"/>
      <c r="C2725" s="17"/>
      <c r="D2725" s="17"/>
      <c r="E2725" s="17"/>
      <c r="F2725" s="17"/>
      <c r="G2725" s="17"/>
      <c r="H2725" s="17"/>
      <c r="I2725" s="17"/>
      <c r="J2725" s="17"/>
      <c r="K2725" s="17"/>
      <c r="L2725" s="17"/>
      <c r="M2725" s="17"/>
      <c r="N2725" s="17"/>
      <c r="O2725" s="17"/>
      <c r="P2725" s="17"/>
      <c r="Q2725" s="17"/>
      <c r="R2725" s="17"/>
      <c r="S2725" s="17"/>
    </row>
    <row r="2726" spans="1:19" x14ac:dyDescent="0.25">
      <c r="A2726" s="17"/>
      <c r="B2726" s="17"/>
      <c r="C2726" s="17"/>
      <c r="D2726" s="17"/>
      <c r="E2726" s="17"/>
      <c r="F2726" s="17"/>
      <c r="G2726" s="17"/>
      <c r="H2726" s="17"/>
      <c r="I2726" s="17"/>
      <c r="J2726" s="17"/>
      <c r="K2726" s="17"/>
      <c r="L2726" s="17"/>
      <c r="M2726" s="17"/>
      <c r="N2726" s="17"/>
      <c r="O2726" s="17"/>
      <c r="P2726" s="17"/>
      <c r="Q2726" s="17"/>
      <c r="R2726" s="17"/>
      <c r="S2726" s="17"/>
    </row>
    <row r="2727" spans="1:19" x14ac:dyDescent="0.25">
      <c r="A2727" s="17"/>
      <c r="B2727" s="17"/>
      <c r="C2727" s="17"/>
      <c r="D2727" s="17"/>
      <c r="E2727" s="17"/>
      <c r="F2727" s="17"/>
      <c r="G2727" s="17"/>
      <c r="H2727" s="17"/>
      <c r="I2727" s="17"/>
      <c r="J2727" s="17"/>
      <c r="K2727" s="17"/>
      <c r="L2727" s="17"/>
      <c r="M2727" s="17"/>
      <c r="N2727" s="17"/>
      <c r="O2727" s="17"/>
      <c r="P2727" s="17"/>
      <c r="Q2727" s="17"/>
      <c r="R2727" s="17"/>
      <c r="S2727" s="17"/>
    </row>
    <row r="2728" spans="1:19" x14ac:dyDescent="0.25">
      <c r="A2728" s="17"/>
      <c r="B2728" s="17"/>
      <c r="C2728" s="17"/>
      <c r="D2728" s="17"/>
      <c r="E2728" s="17"/>
      <c r="F2728" s="17"/>
      <c r="G2728" s="17"/>
      <c r="H2728" s="17"/>
      <c r="I2728" s="17"/>
      <c r="J2728" s="17"/>
      <c r="K2728" s="17"/>
      <c r="L2728" s="17"/>
      <c r="M2728" s="17"/>
      <c r="N2728" s="17"/>
      <c r="O2728" s="17"/>
      <c r="P2728" s="17"/>
      <c r="Q2728" s="17"/>
      <c r="R2728" s="17"/>
      <c r="S2728" s="17"/>
    </row>
    <row r="2729" spans="1:19" x14ac:dyDescent="0.25">
      <c r="A2729" s="17"/>
      <c r="B2729" s="17"/>
      <c r="C2729" s="17"/>
      <c r="D2729" s="17"/>
      <c r="E2729" s="17"/>
      <c r="F2729" s="17"/>
      <c r="G2729" s="17"/>
      <c r="H2729" s="17"/>
      <c r="I2729" s="17"/>
      <c r="J2729" s="17"/>
      <c r="K2729" s="17"/>
      <c r="L2729" s="17"/>
      <c r="M2729" s="17"/>
      <c r="N2729" s="17"/>
      <c r="O2729" s="17"/>
      <c r="P2729" s="17"/>
      <c r="Q2729" s="17"/>
      <c r="R2729" s="17"/>
      <c r="S2729" s="17"/>
    </row>
    <row r="2730" spans="1:19" x14ac:dyDescent="0.25">
      <c r="A2730" s="17"/>
      <c r="B2730" s="17"/>
      <c r="C2730" s="17"/>
      <c r="D2730" s="17"/>
      <c r="E2730" s="17"/>
      <c r="F2730" s="17"/>
      <c r="G2730" s="17"/>
      <c r="H2730" s="17"/>
      <c r="I2730" s="17"/>
      <c r="J2730" s="17"/>
      <c r="K2730" s="17"/>
      <c r="L2730" s="17"/>
      <c r="M2730" s="17"/>
      <c r="N2730" s="17"/>
      <c r="O2730" s="17"/>
      <c r="P2730" s="17"/>
      <c r="Q2730" s="17"/>
      <c r="R2730" s="17"/>
      <c r="S2730" s="17"/>
    </row>
    <row r="2731" spans="1:19" x14ac:dyDescent="0.25">
      <c r="A2731" s="17"/>
      <c r="B2731" s="17"/>
      <c r="C2731" s="17"/>
      <c r="D2731" s="17"/>
      <c r="E2731" s="17"/>
      <c r="F2731" s="17"/>
      <c r="G2731" s="17"/>
      <c r="H2731" s="17"/>
      <c r="I2731" s="17"/>
      <c r="J2731" s="17"/>
      <c r="K2731" s="17"/>
      <c r="L2731" s="17"/>
      <c r="M2731" s="17"/>
      <c r="N2731" s="17"/>
      <c r="O2731" s="17"/>
      <c r="P2731" s="17"/>
      <c r="Q2731" s="17"/>
      <c r="R2731" s="17"/>
      <c r="S2731" s="17"/>
    </row>
    <row r="2732" spans="1:19" x14ac:dyDescent="0.25">
      <c r="A2732" s="17"/>
      <c r="B2732" s="17"/>
      <c r="C2732" s="17"/>
      <c r="D2732" s="17"/>
      <c r="E2732" s="17"/>
      <c r="F2732" s="17"/>
      <c r="G2732" s="17"/>
      <c r="H2732" s="17"/>
      <c r="I2732" s="17"/>
      <c r="J2732" s="17"/>
      <c r="K2732" s="17"/>
      <c r="L2732" s="17"/>
      <c r="M2732" s="17"/>
      <c r="N2732" s="17"/>
      <c r="O2732" s="17"/>
      <c r="P2732" s="17"/>
      <c r="Q2732" s="17"/>
      <c r="R2732" s="17"/>
      <c r="S2732" s="17"/>
    </row>
    <row r="2733" spans="1:19" x14ac:dyDescent="0.25">
      <c r="A2733" s="17"/>
      <c r="B2733" s="17"/>
      <c r="C2733" s="17"/>
      <c r="D2733" s="17"/>
      <c r="E2733" s="17"/>
      <c r="F2733" s="17"/>
      <c r="G2733" s="17"/>
      <c r="H2733" s="17"/>
      <c r="I2733" s="17"/>
      <c r="J2733" s="17"/>
      <c r="K2733" s="17"/>
      <c r="L2733" s="17"/>
      <c r="M2733" s="17"/>
      <c r="N2733" s="17"/>
      <c r="O2733" s="17"/>
      <c r="P2733" s="17"/>
      <c r="Q2733" s="17"/>
      <c r="R2733" s="17"/>
      <c r="S2733" s="17"/>
    </row>
    <row r="2734" spans="1:19" x14ac:dyDescent="0.25">
      <c r="A2734" s="17"/>
      <c r="B2734" s="17"/>
      <c r="C2734" s="17"/>
      <c r="D2734" s="17"/>
      <c r="E2734" s="17"/>
      <c r="F2734" s="17"/>
      <c r="G2734" s="17"/>
      <c r="H2734" s="17"/>
      <c r="I2734" s="17"/>
      <c r="J2734" s="17"/>
      <c r="K2734" s="17"/>
      <c r="L2734" s="17"/>
      <c r="M2734" s="17"/>
      <c r="N2734" s="17"/>
      <c r="O2734" s="17"/>
      <c r="P2734" s="17"/>
      <c r="Q2734" s="17"/>
      <c r="R2734" s="17"/>
      <c r="S2734" s="17"/>
    </row>
    <row r="2735" spans="1:19" x14ac:dyDescent="0.25">
      <c r="A2735" s="17"/>
      <c r="B2735" s="17"/>
      <c r="C2735" s="17"/>
      <c r="D2735" s="17"/>
      <c r="E2735" s="17"/>
      <c r="F2735" s="17"/>
      <c r="G2735" s="17"/>
      <c r="H2735" s="17"/>
      <c r="I2735" s="17"/>
      <c r="J2735" s="17"/>
      <c r="K2735" s="17"/>
      <c r="L2735" s="17"/>
      <c r="M2735" s="17"/>
      <c r="N2735" s="17"/>
      <c r="O2735" s="17"/>
      <c r="P2735" s="17"/>
      <c r="Q2735" s="17"/>
      <c r="R2735" s="17"/>
      <c r="S2735" s="17"/>
    </row>
    <row r="2736" spans="1:19" x14ac:dyDescent="0.25">
      <c r="A2736" s="17"/>
      <c r="B2736" s="17"/>
      <c r="C2736" s="17"/>
      <c r="D2736" s="17"/>
      <c r="E2736" s="17"/>
      <c r="F2736" s="17"/>
      <c r="G2736" s="17"/>
      <c r="H2736" s="17"/>
      <c r="I2736" s="17"/>
      <c r="J2736" s="17"/>
      <c r="K2736" s="17"/>
      <c r="L2736" s="17"/>
      <c r="M2736" s="17"/>
      <c r="N2736" s="17"/>
      <c r="O2736" s="17"/>
      <c r="P2736" s="17"/>
      <c r="Q2736" s="17"/>
      <c r="R2736" s="17"/>
      <c r="S2736" s="17"/>
    </row>
    <row r="2737" spans="1:19" x14ac:dyDescent="0.25">
      <c r="A2737" s="17"/>
      <c r="B2737" s="17"/>
      <c r="C2737" s="17"/>
      <c r="D2737" s="17"/>
      <c r="E2737" s="17"/>
      <c r="F2737" s="17"/>
      <c r="G2737" s="17"/>
      <c r="H2737" s="17"/>
      <c r="I2737" s="17"/>
      <c r="J2737" s="17"/>
      <c r="K2737" s="17"/>
      <c r="L2737" s="17"/>
      <c r="M2737" s="17"/>
      <c r="N2737" s="17"/>
      <c r="O2737" s="17"/>
      <c r="P2737" s="17"/>
      <c r="Q2737" s="17"/>
      <c r="R2737" s="17"/>
      <c r="S2737" s="17"/>
    </row>
    <row r="2738" spans="1:19" x14ac:dyDescent="0.25">
      <c r="A2738" s="17"/>
      <c r="B2738" s="17"/>
      <c r="C2738" s="17"/>
      <c r="D2738" s="17"/>
      <c r="E2738" s="17"/>
      <c r="F2738" s="17"/>
      <c r="G2738" s="17"/>
      <c r="H2738" s="17"/>
      <c r="I2738" s="17"/>
      <c r="J2738" s="17"/>
      <c r="K2738" s="17"/>
      <c r="L2738" s="17"/>
      <c r="M2738" s="17"/>
      <c r="N2738" s="17"/>
      <c r="O2738" s="17"/>
      <c r="P2738" s="17"/>
      <c r="Q2738" s="17"/>
      <c r="R2738" s="17"/>
      <c r="S2738" s="17"/>
    </row>
    <row r="2739" spans="1:19" x14ac:dyDescent="0.25">
      <c r="A2739" s="17"/>
      <c r="B2739" s="17"/>
      <c r="C2739" s="17"/>
      <c r="D2739" s="17"/>
      <c r="E2739" s="17"/>
      <c r="F2739" s="17"/>
      <c r="G2739" s="17"/>
      <c r="H2739" s="17"/>
      <c r="I2739" s="17"/>
      <c r="J2739" s="17"/>
      <c r="K2739" s="17"/>
      <c r="L2739" s="17"/>
      <c r="M2739" s="17"/>
      <c r="N2739" s="17"/>
      <c r="O2739" s="17"/>
      <c r="P2739" s="17"/>
      <c r="Q2739" s="17"/>
      <c r="R2739" s="17"/>
      <c r="S2739" s="17"/>
    </row>
    <row r="2740" spans="1:19" x14ac:dyDescent="0.25">
      <c r="A2740" s="17"/>
      <c r="B2740" s="17"/>
      <c r="C2740" s="17"/>
      <c r="D2740" s="17"/>
      <c r="E2740" s="17"/>
      <c r="F2740" s="17"/>
      <c r="G2740" s="17"/>
      <c r="H2740" s="17"/>
      <c r="I2740" s="17"/>
      <c r="J2740" s="17"/>
      <c r="K2740" s="17"/>
      <c r="L2740" s="17"/>
      <c r="M2740" s="17"/>
      <c r="N2740" s="17"/>
      <c r="O2740" s="17"/>
      <c r="P2740" s="17"/>
      <c r="Q2740" s="17"/>
      <c r="R2740" s="17"/>
      <c r="S2740" s="17"/>
    </row>
    <row r="2741" spans="1:19" x14ac:dyDescent="0.25">
      <c r="A2741" s="17"/>
      <c r="B2741" s="17"/>
      <c r="C2741" s="17"/>
      <c r="D2741" s="17"/>
      <c r="E2741" s="17"/>
      <c r="F2741" s="17"/>
      <c r="G2741" s="17"/>
      <c r="H2741" s="17"/>
      <c r="I2741" s="17"/>
      <c r="J2741" s="17"/>
      <c r="K2741" s="17"/>
      <c r="L2741" s="17"/>
      <c r="M2741" s="17"/>
      <c r="N2741" s="17"/>
      <c r="O2741" s="17"/>
      <c r="P2741" s="17"/>
      <c r="Q2741" s="17"/>
      <c r="R2741" s="17"/>
      <c r="S2741" s="17"/>
    </row>
    <row r="2742" spans="1:19" x14ac:dyDescent="0.25">
      <c r="A2742" s="17"/>
      <c r="B2742" s="17"/>
      <c r="C2742" s="17"/>
      <c r="D2742" s="17"/>
      <c r="E2742" s="17"/>
      <c r="F2742" s="17"/>
      <c r="G2742" s="17"/>
      <c r="H2742" s="17"/>
      <c r="I2742" s="17"/>
      <c r="J2742" s="17"/>
      <c r="K2742" s="17"/>
      <c r="L2742" s="17"/>
      <c r="M2742" s="17"/>
      <c r="N2742" s="17"/>
      <c r="O2742" s="17"/>
      <c r="P2742" s="17"/>
      <c r="Q2742" s="17"/>
      <c r="R2742" s="17"/>
      <c r="S2742" s="17"/>
    </row>
    <row r="2743" spans="1:19" x14ac:dyDescent="0.25">
      <c r="A2743" s="17"/>
      <c r="B2743" s="17"/>
      <c r="C2743" s="17"/>
      <c r="D2743" s="17"/>
      <c r="E2743" s="17"/>
      <c r="F2743" s="17"/>
      <c r="G2743" s="17"/>
      <c r="H2743" s="17"/>
      <c r="I2743" s="17"/>
      <c r="J2743" s="17"/>
      <c r="K2743" s="17"/>
      <c r="L2743" s="17"/>
      <c r="M2743" s="17"/>
      <c r="N2743" s="17"/>
      <c r="O2743" s="17"/>
      <c r="P2743" s="17"/>
      <c r="Q2743" s="17"/>
      <c r="R2743" s="17"/>
      <c r="S2743" s="17"/>
    </row>
    <row r="2744" spans="1:19" x14ac:dyDescent="0.25">
      <c r="A2744" s="17"/>
      <c r="B2744" s="17"/>
      <c r="C2744" s="17"/>
      <c r="D2744" s="17"/>
      <c r="E2744" s="17"/>
      <c r="F2744" s="17"/>
      <c r="G2744" s="17"/>
      <c r="H2744" s="17"/>
      <c r="I2744" s="17"/>
      <c r="J2744" s="17"/>
      <c r="K2744" s="17"/>
      <c r="L2744" s="17"/>
      <c r="M2744" s="17"/>
      <c r="N2744" s="17"/>
      <c r="O2744" s="17"/>
      <c r="P2744" s="17"/>
      <c r="Q2744" s="17"/>
      <c r="R2744" s="17"/>
      <c r="S2744" s="17"/>
    </row>
    <row r="2745" spans="1:19" x14ac:dyDescent="0.25">
      <c r="A2745" s="17"/>
      <c r="B2745" s="17"/>
      <c r="C2745" s="17"/>
      <c r="D2745" s="17"/>
      <c r="E2745" s="17"/>
      <c r="F2745" s="17"/>
      <c r="G2745" s="17"/>
      <c r="H2745" s="17"/>
      <c r="I2745" s="17"/>
      <c r="J2745" s="17"/>
      <c r="K2745" s="17"/>
      <c r="L2745" s="17"/>
      <c r="M2745" s="17"/>
      <c r="N2745" s="17"/>
      <c r="O2745" s="17"/>
      <c r="P2745" s="17"/>
      <c r="Q2745" s="17"/>
      <c r="R2745" s="17"/>
      <c r="S2745" s="17"/>
    </row>
    <row r="2746" spans="1:19" x14ac:dyDescent="0.25">
      <c r="A2746" s="17"/>
      <c r="B2746" s="17"/>
      <c r="C2746" s="17"/>
      <c r="D2746" s="17"/>
      <c r="E2746" s="17"/>
      <c r="F2746" s="17"/>
      <c r="G2746" s="17"/>
      <c r="H2746" s="17"/>
      <c r="I2746" s="17"/>
      <c r="J2746" s="17"/>
      <c r="K2746" s="17"/>
      <c r="L2746" s="17"/>
      <c r="M2746" s="17"/>
      <c r="N2746" s="17"/>
      <c r="O2746" s="17"/>
      <c r="P2746" s="17"/>
      <c r="Q2746" s="17"/>
      <c r="R2746" s="17"/>
      <c r="S2746" s="17"/>
    </row>
    <row r="2747" spans="1:19" x14ac:dyDescent="0.25">
      <c r="A2747" s="17"/>
      <c r="B2747" s="17"/>
      <c r="C2747" s="17"/>
      <c r="D2747" s="17"/>
      <c r="E2747" s="17"/>
      <c r="F2747" s="17"/>
      <c r="G2747" s="17"/>
      <c r="H2747" s="17"/>
      <c r="I2747" s="17"/>
      <c r="J2747" s="17"/>
      <c r="K2747" s="17"/>
      <c r="L2747" s="17"/>
      <c r="M2747" s="17"/>
      <c r="N2747" s="17"/>
      <c r="O2747" s="17"/>
      <c r="P2747" s="17"/>
      <c r="Q2747" s="17"/>
      <c r="R2747" s="17"/>
      <c r="S2747" s="17"/>
    </row>
    <row r="2748" spans="1:19" x14ac:dyDescent="0.25">
      <c r="A2748" s="17"/>
      <c r="B2748" s="17"/>
      <c r="C2748" s="17"/>
      <c r="D2748" s="17"/>
      <c r="E2748" s="17"/>
      <c r="F2748" s="17"/>
      <c r="G2748" s="17"/>
      <c r="H2748" s="17"/>
      <c r="I2748" s="17"/>
      <c r="J2748" s="17"/>
      <c r="K2748" s="17"/>
      <c r="L2748" s="17"/>
      <c r="M2748" s="17"/>
      <c r="N2748" s="17"/>
      <c r="O2748" s="17"/>
      <c r="P2748" s="17"/>
      <c r="Q2748" s="17"/>
      <c r="R2748" s="17"/>
      <c r="S2748" s="17"/>
    </row>
    <row r="2749" spans="1:19" x14ac:dyDescent="0.25">
      <c r="A2749" s="17"/>
      <c r="B2749" s="17"/>
      <c r="C2749" s="17"/>
      <c r="D2749" s="17"/>
      <c r="E2749" s="17"/>
      <c r="F2749" s="17"/>
      <c r="G2749" s="17"/>
      <c r="H2749" s="17"/>
      <c r="I2749" s="17"/>
      <c r="J2749" s="17"/>
      <c r="K2749" s="17"/>
      <c r="L2749" s="17"/>
      <c r="M2749" s="17"/>
      <c r="N2749" s="17"/>
      <c r="O2749" s="17"/>
      <c r="P2749" s="17"/>
      <c r="Q2749" s="17"/>
      <c r="R2749" s="17"/>
      <c r="S2749" s="17"/>
    </row>
    <row r="2750" spans="1:19" x14ac:dyDescent="0.25">
      <c r="A2750" s="17"/>
      <c r="B2750" s="17"/>
      <c r="C2750" s="17"/>
      <c r="D2750" s="17"/>
      <c r="E2750" s="17"/>
      <c r="F2750" s="17"/>
      <c r="G2750" s="17"/>
      <c r="H2750" s="17"/>
      <c r="I2750" s="17"/>
      <c r="J2750" s="17"/>
      <c r="K2750" s="17"/>
      <c r="L2750" s="17"/>
      <c r="M2750" s="17"/>
      <c r="N2750" s="17"/>
      <c r="O2750" s="17"/>
      <c r="P2750" s="17"/>
      <c r="Q2750" s="17"/>
      <c r="R2750" s="17"/>
      <c r="S2750" s="17"/>
    </row>
    <row r="2751" spans="1:19" x14ac:dyDescent="0.25">
      <c r="A2751" s="17"/>
      <c r="B2751" s="17"/>
      <c r="C2751" s="17"/>
      <c r="D2751" s="17"/>
      <c r="E2751" s="17"/>
      <c r="F2751" s="17"/>
      <c r="G2751" s="17"/>
      <c r="H2751" s="17"/>
      <c r="I2751" s="17"/>
      <c r="J2751" s="17"/>
      <c r="K2751" s="17"/>
      <c r="L2751" s="17"/>
      <c r="M2751" s="17"/>
      <c r="N2751" s="17"/>
      <c r="O2751" s="17"/>
      <c r="P2751" s="17"/>
      <c r="Q2751" s="17"/>
      <c r="R2751" s="17"/>
      <c r="S2751" s="17"/>
    </row>
    <row r="2752" spans="1:19" x14ac:dyDescent="0.25">
      <c r="A2752" s="17"/>
      <c r="B2752" s="17"/>
      <c r="C2752" s="17"/>
      <c r="D2752" s="17"/>
      <c r="E2752" s="17"/>
      <c r="F2752" s="17"/>
      <c r="G2752" s="17"/>
      <c r="H2752" s="17"/>
      <c r="I2752" s="17"/>
      <c r="J2752" s="17"/>
      <c r="K2752" s="17"/>
      <c r="L2752" s="17"/>
      <c r="M2752" s="17"/>
      <c r="N2752" s="17"/>
      <c r="O2752" s="17"/>
      <c r="P2752" s="17"/>
      <c r="Q2752" s="17"/>
      <c r="R2752" s="17"/>
      <c r="S2752" s="17"/>
    </row>
    <row r="2753" spans="1:19" x14ac:dyDescent="0.25">
      <c r="A2753" s="17"/>
      <c r="B2753" s="17"/>
      <c r="C2753" s="17"/>
      <c r="D2753" s="17"/>
      <c r="E2753" s="17"/>
      <c r="F2753" s="17"/>
      <c r="G2753" s="17"/>
      <c r="H2753" s="17"/>
      <c r="I2753" s="17"/>
      <c r="J2753" s="17"/>
      <c r="K2753" s="17"/>
      <c r="L2753" s="17"/>
      <c r="M2753" s="17"/>
      <c r="N2753" s="17"/>
      <c r="O2753" s="17"/>
      <c r="P2753" s="17"/>
      <c r="Q2753" s="17"/>
      <c r="R2753" s="17"/>
      <c r="S2753" s="17"/>
    </row>
    <row r="2754" spans="1:19" x14ac:dyDescent="0.25">
      <c r="A2754" s="17"/>
      <c r="B2754" s="17"/>
      <c r="C2754" s="17"/>
      <c r="D2754" s="17"/>
      <c r="E2754" s="17"/>
      <c r="F2754" s="17"/>
      <c r="G2754" s="17"/>
      <c r="H2754" s="17"/>
      <c r="I2754" s="17"/>
      <c r="J2754" s="17"/>
      <c r="K2754" s="17"/>
      <c r="L2754" s="17"/>
      <c r="M2754" s="17"/>
      <c r="N2754" s="17"/>
      <c r="O2754" s="17"/>
      <c r="P2754" s="17"/>
      <c r="Q2754" s="17"/>
      <c r="R2754" s="17"/>
      <c r="S2754" s="17"/>
    </row>
    <row r="2755" spans="1:19" x14ac:dyDescent="0.25">
      <c r="A2755" s="17"/>
      <c r="B2755" s="17"/>
      <c r="C2755" s="17"/>
      <c r="D2755" s="17"/>
      <c r="E2755" s="17"/>
      <c r="F2755" s="17"/>
      <c r="G2755" s="17"/>
      <c r="H2755" s="17"/>
      <c r="I2755" s="17"/>
      <c r="J2755" s="17"/>
      <c r="K2755" s="17"/>
      <c r="L2755" s="17"/>
      <c r="M2755" s="17"/>
      <c r="N2755" s="17"/>
      <c r="O2755" s="17"/>
      <c r="P2755" s="17"/>
      <c r="Q2755" s="17"/>
      <c r="R2755" s="17"/>
      <c r="S2755" s="17"/>
    </row>
    <row r="2756" spans="1:19" x14ac:dyDescent="0.25">
      <c r="A2756" s="17"/>
      <c r="B2756" s="17"/>
      <c r="C2756" s="17"/>
      <c r="D2756" s="17"/>
      <c r="E2756" s="17"/>
      <c r="F2756" s="17"/>
      <c r="G2756" s="17"/>
      <c r="H2756" s="17"/>
      <c r="I2756" s="17"/>
      <c r="J2756" s="17"/>
      <c r="K2756" s="17"/>
      <c r="L2756" s="17"/>
      <c r="M2756" s="17"/>
      <c r="N2756" s="17"/>
      <c r="O2756" s="17"/>
      <c r="P2756" s="17"/>
      <c r="Q2756" s="17"/>
      <c r="R2756" s="17"/>
      <c r="S2756" s="17"/>
    </row>
    <row r="2757" spans="1:19" x14ac:dyDescent="0.25">
      <c r="A2757" s="17"/>
      <c r="B2757" s="17"/>
      <c r="C2757" s="17"/>
      <c r="D2757" s="17"/>
      <c r="E2757" s="17"/>
      <c r="F2757" s="17"/>
      <c r="G2757" s="17"/>
      <c r="H2757" s="17"/>
      <c r="I2757" s="17"/>
      <c r="J2757" s="17"/>
      <c r="K2757" s="17"/>
      <c r="L2757" s="17"/>
      <c r="M2757" s="17"/>
      <c r="N2757" s="17"/>
      <c r="O2757" s="17"/>
      <c r="P2757" s="17"/>
      <c r="Q2757" s="17"/>
      <c r="R2757" s="17"/>
      <c r="S2757" s="17"/>
    </row>
    <row r="2758" spans="1:19" x14ac:dyDescent="0.25">
      <c r="A2758" s="17"/>
      <c r="B2758" s="17"/>
      <c r="C2758" s="17"/>
      <c r="D2758" s="17"/>
      <c r="E2758" s="17"/>
      <c r="F2758" s="17"/>
      <c r="G2758" s="17"/>
      <c r="H2758" s="17"/>
      <c r="I2758" s="17"/>
      <c r="J2758" s="17"/>
      <c r="K2758" s="17"/>
      <c r="L2758" s="17"/>
      <c r="M2758" s="17"/>
      <c r="N2758" s="17"/>
      <c r="O2758" s="17"/>
      <c r="P2758" s="17"/>
      <c r="Q2758" s="17"/>
      <c r="R2758" s="17"/>
      <c r="S2758" s="17"/>
    </row>
    <row r="2759" spans="1:19" x14ac:dyDescent="0.25">
      <c r="A2759" s="17"/>
      <c r="B2759" s="17"/>
      <c r="C2759" s="17"/>
      <c r="D2759" s="17"/>
      <c r="E2759" s="17"/>
      <c r="F2759" s="17"/>
      <c r="G2759" s="17"/>
      <c r="H2759" s="17"/>
      <c r="I2759" s="17"/>
      <c r="J2759" s="17"/>
      <c r="K2759" s="17"/>
      <c r="L2759" s="17"/>
      <c r="M2759" s="17"/>
      <c r="N2759" s="17"/>
      <c r="O2759" s="17"/>
      <c r="P2759" s="17"/>
      <c r="Q2759" s="17"/>
      <c r="R2759" s="17"/>
      <c r="S2759" s="17"/>
    </row>
    <row r="2760" spans="1:19" x14ac:dyDescent="0.25">
      <c r="A2760" s="17"/>
      <c r="B2760" s="17"/>
      <c r="C2760" s="17"/>
      <c r="D2760" s="17"/>
      <c r="E2760" s="17"/>
      <c r="F2760" s="17"/>
      <c r="G2760" s="17"/>
      <c r="H2760" s="17"/>
      <c r="I2760" s="17"/>
      <c r="J2760" s="17"/>
      <c r="K2760" s="17"/>
      <c r="L2760" s="17"/>
      <c r="M2760" s="17"/>
      <c r="N2760" s="17"/>
      <c r="O2760" s="17"/>
      <c r="P2760" s="17"/>
      <c r="Q2760" s="17"/>
      <c r="R2760" s="17"/>
      <c r="S2760" s="17"/>
    </row>
    <row r="2761" spans="1:19" x14ac:dyDescent="0.25">
      <c r="A2761" s="17"/>
      <c r="B2761" s="17"/>
      <c r="C2761" s="17"/>
      <c r="D2761" s="17"/>
      <c r="E2761" s="17"/>
      <c r="F2761" s="17"/>
      <c r="G2761" s="17"/>
      <c r="H2761" s="17"/>
      <c r="I2761" s="17"/>
      <c r="J2761" s="17"/>
      <c r="K2761" s="17"/>
      <c r="L2761" s="17"/>
      <c r="M2761" s="17"/>
      <c r="N2761" s="17"/>
      <c r="O2761" s="17"/>
      <c r="P2761" s="17"/>
      <c r="Q2761" s="17"/>
      <c r="R2761" s="17"/>
      <c r="S2761" s="17"/>
    </row>
    <row r="2762" spans="1:19" x14ac:dyDescent="0.25">
      <c r="A2762" s="17"/>
      <c r="B2762" s="17"/>
      <c r="C2762" s="17"/>
      <c r="D2762" s="17"/>
      <c r="E2762" s="17"/>
      <c r="F2762" s="17"/>
      <c r="G2762" s="17"/>
      <c r="H2762" s="17"/>
      <c r="I2762" s="17"/>
      <c r="J2762" s="17"/>
      <c r="K2762" s="17"/>
      <c r="L2762" s="17"/>
      <c r="M2762" s="17"/>
      <c r="N2762" s="17"/>
      <c r="O2762" s="17"/>
      <c r="P2762" s="17"/>
      <c r="Q2762" s="17"/>
      <c r="R2762" s="17"/>
      <c r="S2762" s="17"/>
    </row>
    <row r="2763" spans="1:19" x14ac:dyDescent="0.25">
      <c r="A2763" s="17"/>
      <c r="B2763" s="17"/>
      <c r="C2763" s="17"/>
      <c r="D2763" s="17"/>
      <c r="E2763" s="17"/>
      <c r="F2763" s="17"/>
      <c r="G2763" s="17"/>
      <c r="H2763" s="17"/>
      <c r="I2763" s="17"/>
      <c r="J2763" s="17"/>
      <c r="K2763" s="17"/>
      <c r="L2763" s="17"/>
      <c r="M2763" s="17"/>
      <c r="N2763" s="17"/>
      <c r="O2763" s="17"/>
      <c r="P2763" s="17"/>
      <c r="Q2763" s="17"/>
      <c r="R2763" s="17"/>
      <c r="S2763" s="17"/>
    </row>
    <row r="2764" spans="1:19" x14ac:dyDescent="0.25">
      <c r="A2764" s="17"/>
      <c r="B2764" s="17"/>
      <c r="C2764" s="17"/>
      <c r="D2764" s="17"/>
      <c r="E2764" s="17"/>
      <c r="F2764" s="17"/>
      <c r="G2764" s="17"/>
      <c r="H2764" s="17"/>
      <c r="I2764" s="17"/>
      <c r="J2764" s="17"/>
      <c r="K2764" s="17"/>
      <c r="L2764" s="17"/>
      <c r="M2764" s="17"/>
      <c r="N2764" s="17"/>
      <c r="O2764" s="17"/>
      <c r="P2764" s="17"/>
      <c r="Q2764" s="17"/>
      <c r="R2764" s="17"/>
      <c r="S2764" s="17"/>
    </row>
    <row r="2765" spans="1:19" x14ac:dyDescent="0.25">
      <c r="A2765" s="17"/>
      <c r="B2765" s="17"/>
      <c r="C2765" s="17"/>
      <c r="D2765" s="17"/>
      <c r="E2765" s="17"/>
      <c r="F2765" s="17"/>
      <c r="G2765" s="17"/>
      <c r="H2765" s="17"/>
      <c r="I2765" s="17"/>
      <c r="J2765" s="17"/>
      <c r="K2765" s="17"/>
      <c r="L2765" s="17"/>
      <c r="M2765" s="17"/>
      <c r="N2765" s="17"/>
      <c r="O2765" s="17"/>
      <c r="P2765" s="17"/>
      <c r="Q2765" s="17"/>
      <c r="R2765" s="17"/>
      <c r="S2765" s="17"/>
    </row>
    <row r="2766" spans="1:19" x14ac:dyDescent="0.25">
      <c r="A2766" s="17"/>
      <c r="B2766" s="17"/>
      <c r="C2766" s="17"/>
      <c r="D2766" s="17"/>
      <c r="E2766" s="17"/>
      <c r="F2766" s="17"/>
      <c r="G2766" s="17"/>
      <c r="H2766" s="17"/>
      <c r="I2766" s="17"/>
      <c r="J2766" s="17"/>
      <c r="K2766" s="17"/>
      <c r="L2766" s="17"/>
      <c r="M2766" s="17"/>
      <c r="N2766" s="17"/>
      <c r="O2766" s="17"/>
      <c r="P2766" s="17"/>
      <c r="Q2766" s="17"/>
      <c r="R2766" s="17"/>
      <c r="S2766" s="17"/>
    </row>
    <row r="2767" spans="1:19" x14ac:dyDescent="0.25">
      <c r="A2767" s="17"/>
      <c r="B2767" s="17"/>
      <c r="C2767" s="17"/>
      <c r="D2767" s="17"/>
      <c r="E2767" s="17"/>
      <c r="F2767" s="17"/>
      <c r="G2767" s="17"/>
      <c r="H2767" s="17"/>
      <c r="I2767" s="17"/>
      <c r="J2767" s="17"/>
      <c r="K2767" s="17"/>
      <c r="L2767" s="17"/>
      <c r="M2767" s="17"/>
      <c r="N2767" s="17"/>
      <c r="O2767" s="17"/>
      <c r="P2767" s="17"/>
      <c r="Q2767" s="17"/>
      <c r="R2767" s="17"/>
      <c r="S2767" s="17"/>
    </row>
    <row r="2768" spans="1:19" x14ac:dyDescent="0.25">
      <c r="A2768" s="17"/>
      <c r="B2768" s="17"/>
      <c r="C2768" s="17"/>
      <c r="D2768" s="17"/>
      <c r="E2768" s="17"/>
      <c r="F2768" s="17"/>
      <c r="G2768" s="17"/>
      <c r="H2768" s="17"/>
      <c r="I2768" s="17"/>
      <c r="J2768" s="17"/>
      <c r="K2768" s="17"/>
      <c r="L2768" s="17"/>
      <c r="M2768" s="17"/>
      <c r="N2768" s="17"/>
      <c r="O2768" s="17"/>
      <c r="P2768" s="17"/>
      <c r="Q2768" s="17"/>
      <c r="R2768" s="17"/>
      <c r="S2768" s="17"/>
    </row>
    <row r="2769" spans="1:19" x14ac:dyDescent="0.25">
      <c r="A2769" s="17"/>
      <c r="B2769" s="17"/>
      <c r="C2769" s="17"/>
      <c r="D2769" s="17"/>
      <c r="E2769" s="17"/>
      <c r="F2769" s="17"/>
      <c r="G2769" s="17"/>
      <c r="H2769" s="17"/>
      <c r="I2769" s="17"/>
      <c r="J2769" s="17"/>
      <c r="K2769" s="17"/>
      <c r="L2769" s="17"/>
      <c r="M2769" s="17"/>
      <c r="N2769" s="17"/>
      <c r="O2769" s="17"/>
      <c r="P2769" s="17"/>
      <c r="Q2769" s="17"/>
      <c r="R2769" s="17"/>
      <c r="S2769" s="17"/>
    </row>
    <row r="2770" spans="1:19" x14ac:dyDescent="0.25">
      <c r="A2770" s="17"/>
      <c r="B2770" s="17"/>
      <c r="C2770" s="17"/>
      <c r="D2770" s="17"/>
      <c r="E2770" s="17"/>
      <c r="F2770" s="17"/>
      <c r="G2770" s="17"/>
      <c r="H2770" s="17"/>
      <c r="I2770" s="17"/>
      <c r="J2770" s="17"/>
      <c r="K2770" s="17"/>
      <c r="L2770" s="17"/>
      <c r="M2770" s="17"/>
      <c r="N2770" s="17"/>
      <c r="O2770" s="17"/>
      <c r="P2770" s="17"/>
      <c r="Q2770" s="17"/>
      <c r="R2770" s="17"/>
      <c r="S2770" s="17"/>
    </row>
    <row r="2771" spans="1:19" x14ac:dyDescent="0.25">
      <c r="A2771" s="17"/>
      <c r="B2771" s="17"/>
      <c r="C2771" s="17"/>
      <c r="D2771" s="17"/>
      <c r="E2771" s="17"/>
      <c r="F2771" s="17"/>
      <c r="G2771" s="17"/>
      <c r="H2771" s="17"/>
      <c r="I2771" s="17"/>
      <c r="J2771" s="17"/>
      <c r="K2771" s="17"/>
      <c r="L2771" s="17"/>
      <c r="M2771" s="17"/>
      <c r="N2771" s="17"/>
      <c r="O2771" s="17"/>
      <c r="P2771" s="17"/>
      <c r="Q2771" s="17"/>
      <c r="R2771" s="17"/>
      <c r="S2771" s="17"/>
    </row>
    <row r="2772" spans="1:19" x14ac:dyDescent="0.25">
      <c r="A2772" s="17"/>
      <c r="B2772" s="17"/>
      <c r="C2772" s="17"/>
      <c r="D2772" s="17"/>
      <c r="E2772" s="17"/>
      <c r="F2772" s="17"/>
      <c r="G2772" s="17"/>
      <c r="H2772" s="17"/>
      <c r="I2772" s="17"/>
      <c r="J2772" s="17"/>
      <c r="K2772" s="17"/>
      <c r="L2772" s="17"/>
      <c r="M2772" s="17"/>
      <c r="N2772" s="17"/>
      <c r="O2772" s="17"/>
      <c r="P2772" s="17"/>
      <c r="Q2772" s="17"/>
      <c r="R2772" s="17"/>
      <c r="S2772" s="17"/>
    </row>
    <row r="2773" spans="1:19" x14ac:dyDescent="0.25">
      <c r="A2773" s="17"/>
      <c r="B2773" s="17"/>
      <c r="C2773" s="17"/>
      <c r="D2773" s="17"/>
      <c r="E2773" s="17"/>
      <c r="F2773" s="17"/>
      <c r="G2773" s="17"/>
      <c r="H2773" s="17"/>
      <c r="I2773" s="17"/>
      <c r="J2773" s="17"/>
      <c r="K2773" s="17"/>
      <c r="L2773" s="17"/>
      <c r="M2773" s="17"/>
      <c r="N2773" s="17"/>
      <c r="O2773" s="17"/>
      <c r="P2773" s="17"/>
      <c r="Q2773" s="17"/>
      <c r="R2773" s="17"/>
      <c r="S2773" s="17"/>
    </row>
    <row r="2774" spans="1:19" x14ac:dyDescent="0.25">
      <c r="A2774" s="17"/>
      <c r="B2774" s="17"/>
      <c r="C2774" s="17"/>
      <c r="D2774" s="17"/>
      <c r="E2774" s="17"/>
      <c r="F2774" s="17"/>
      <c r="G2774" s="17"/>
      <c r="H2774" s="17"/>
      <c r="I2774" s="17"/>
      <c r="J2774" s="17"/>
      <c r="K2774" s="17"/>
      <c r="L2774" s="17"/>
      <c r="M2774" s="17"/>
      <c r="N2774" s="17"/>
      <c r="O2774" s="17"/>
      <c r="P2774" s="17"/>
      <c r="Q2774" s="17"/>
      <c r="R2774" s="17"/>
      <c r="S2774" s="17"/>
    </row>
    <row r="2775" spans="1:19" x14ac:dyDescent="0.25">
      <c r="A2775" s="17"/>
      <c r="B2775" s="17"/>
      <c r="C2775" s="17"/>
      <c r="D2775" s="17"/>
      <c r="E2775" s="17"/>
      <c r="F2775" s="17"/>
      <c r="G2775" s="17"/>
      <c r="H2775" s="17"/>
      <c r="I2775" s="17"/>
      <c r="J2775" s="17"/>
      <c r="K2775" s="17"/>
      <c r="L2775" s="17"/>
      <c r="M2775" s="17"/>
      <c r="N2775" s="17"/>
      <c r="O2775" s="17"/>
      <c r="P2775" s="17"/>
      <c r="Q2775" s="17"/>
      <c r="R2775" s="17"/>
      <c r="S2775" s="17"/>
    </row>
    <row r="2776" spans="1:19" x14ac:dyDescent="0.25">
      <c r="A2776" s="17"/>
      <c r="B2776" s="17"/>
      <c r="C2776" s="17"/>
      <c r="D2776" s="17"/>
      <c r="E2776" s="17"/>
      <c r="F2776" s="17"/>
      <c r="G2776" s="17"/>
      <c r="H2776" s="17"/>
      <c r="I2776" s="17"/>
      <c r="J2776" s="17"/>
      <c r="K2776" s="17"/>
      <c r="L2776" s="17"/>
      <c r="M2776" s="17"/>
      <c r="N2776" s="17"/>
      <c r="O2776" s="17"/>
      <c r="P2776" s="17"/>
      <c r="Q2776" s="17"/>
      <c r="R2776" s="17"/>
      <c r="S2776" s="17"/>
    </row>
    <row r="2777" spans="1:19" x14ac:dyDescent="0.25">
      <c r="A2777" s="17"/>
      <c r="B2777" s="17"/>
      <c r="C2777" s="17"/>
      <c r="D2777" s="17"/>
      <c r="E2777" s="17"/>
      <c r="F2777" s="17"/>
      <c r="G2777" s="17"/>
      <c r="H2777" s="17"/>
      <c r="I2777" s="17"/>
      <c r="J2777" s="17"/>
      <c r="K2777" s="17"/>
      <c r="L2777" s="17"/>
      <c r="M2777" s="17"/>
      <c r="N2777" s="17"/>
      <c r="O2777" s="17"/>
      <c r="P2777" s="17"/>
      <c r="Q2777" s="17"/>
      <c r="R2777" s="17"/>
      <c r="S2777" s="17"/>
    </row>
    <row r="2778" spans="1:19" x14ac:dyDescent="0.25">
      <c r="A2778" s="17"/>
      <c r="B2778" s="17"/>
      <c r="C2778" s="17"/>
      <c r="D2778" s="17"/>
      <c r="E2778" s="17"/>
      <c r="F2778" s="17"/>
      <c r="G2778" s="17"/>
      <c r="H2778" s="17"/>
      <c r="I2778" s="17"/>
      <c r="J2778" s="17"/>
      <c r="K2778" s="17"/>
      <c r="L2778" s="17"/>
      <c r="M2778" s="17"/>
      <c r="N2778" s="17"/>
      <c r="O2778" s="17"/>
      <c r="P2778" s="17"/>
      <c r="Q2778" s="17"/>
      <c r="R2778" s="17"/>
      <c r="S2778" s="17"/>
    </row>
    <row r="2779" spans="1:19" x14ac:dyDescent="0.25">
      <c r="A2779" s="17"/>
      <c r="B2779" s="17"/>
      <c r="C2779" s="17"/>
      <c r="D2779" s="17"/>
      <c r="E2779" s="17"/>
      <c r="F2779" s="17"/>
      <c r="G2779" s="17"/>
      <c r="H2779" s="17"/>
      <c r="I2779" s="17"/>
      <c r="J2779" s="17"/>
      <c r="K2779" s="17"/>
      <c r="L2779" s="17"/>
      <c r="M2779" s="17"/>
      <c r="N2779" s="17"/>
      <c r="O2779" s="17"/>
      <c r="P2779" s="17"/>
      <c r="Q2779" s="17"/>
      <c r="R2779" s="17"/>
      <c r="S2779" s="17"/>
    </row>
    <row r="2780" spans="1:19" x14ac:dyDescent="0.25">
      <c r="A2780" s="17"/>
      <c r="B2780" s="17"/>
      <c r="C2780" s="17"/>
      <c r="D2780" s="17"/>
      <c r="E2780" s="17"/>
      <c r="F2780" s="17"/>
      <c r="G2780" s="17"/>
      <c r="H2780" s="17"/>
      <c r="I2780" s="17"/>
      <c r="J2780" s="17"/>
      <c r="K2780" s="17"/>
      <c r="L2780" s="17"/>
      <c r="M2780" s="17"/>
      <c r="N2780" s="17"/>
      <c r="O2780" s="17"/>
      <c r="P2780" s="17"/>
      <c r="Q2780" s="17"/>
      <c r="R2780" s="17"/>
      <c r="S2780" s="17"/>
    </row>
    <row r="2781" spans="1:19" x14ac:dyDescent="0.25">
      <c r="A2781" s="17"/>
      <c r="B2781" s="17"/>
      <c r="C2781" s="17"/>
      <c r="D2781" s="17"/>
      <c r="E2781" s="17"/>
      <c r="F2781" s="17"/>
      <c r="G2781" s="17"/>
      <c r="H2781" s="17"/>
      <c r="I2781" s="17"/>
      <c r="J2781" s="17"/>
      <c r="K2781" s="17"/>
      <c r="L2781" s="17"/>
      <c r="M2781" s="17"/>
      <c r="N2781" s="17"/>
      <c r="O2781" s="17"/>
      <c r="P2781" s="17"/>
      <c r="Q2781" s="17"/>
      <c r="R2781" s="17"/>
      <c r="S2781" s="17"/>
    </row>
    <row r="2782" spans="1:19" x14ac:dyDescent="0.25">
      <c r="A2782" s="17"/>
      <c r="B2782" s="17"/>
      <c r="C2782" s="17"/>
      <c r="D2782" s="17"/>
      <c r="E2782" s="17"/>
      <c r="F2782" s="17"/>
      <c r="G2782" s="17"/>
      <c r="H2782" s="17"/>
      <c r="I2782" s="17"/>
      <c r="J2782" s="17"/>
      <c r="K2782" s="17"/>
      <c r="L2782" s="17"/>
      <c r="M2782" s="17"/>
      <c r="N2782" s="17"/>
      <c r="O2782" s="17"/>
      <c r="P2782" s="17"/>
      <c r="Q2782" s="17"/>
      <c r="R2782" s="17"/>
      <c r="S2782" s="17"/>
    </row>
    <row r="2783" spans="1:19" x14ac:dyDescent="0.25">
      <c r="A2783" s="17"/>
      <c r="B2783" s="17"/>
      <c r="C2783" s="17"/>
      <c r="D2783" s="17"/>
      <c r="E2783" s="17"/>
      <c r="F2783" s="17"/>
      <c r="G2783" s="17"/>
      <c r="H2783" s="17"/>
      <c r="I2783" s="17"/>
      <c r="J2783" s="17"/>
      <c r="K2783" s="17"/>
      <c r="L2783" s="17"/>
      <c r="M2783" s="17"/>
      <c r="N2783" s="17"/>
      <c r="O2783" s="17"/>
      <c r="P2783" s="17"/>
      <c r="Q2783" s="17"/>
      <c r="R2783" s="17"/>
      <c r="S2783" s="17"/>
    </row>
    <row r="2784" spans="1:19" x14ac:dyDescent="0.25">
      <c r="A2784" s="17"/>
      <c r="B2784" s="17"/>
      <c r="C2784" s="17"/>
      <c r="D2784" s="17"/>
      <c r="E2784" s="17"/>
      <c r="F2784" s="17"/>
      <c r="G2784" s="17"/>
      <c r="H2784" s="17"/>
      <c r="I2784" s="17"/>
      <c r="J2784" s="17"/>
      <c r="K2784" s="17"/>
      <c r="L2784" s="17"/>
      <c r="M2784" s="17"/>
      <c r="N2784" s="17"/>
      <c r="O2784" s="17"/>
      <c r="P2784" s="17"/>
      <c r="Q2784" s="17"/>
      <c r="R2784" s="17"/>
      <c r="S2784" s="17"/>
    </row>
    <row r="2785" spans="1:19" x14ac:dyDescent="0.25">
      <c r="A2785" s="17"/>
      <c r="B2785" s="17"/>
      <c r="C2785" s="17"/>
      <c r="D2785" s="17"/>
      <c r="E2785" s="17"/>
      <c r="F2785" s="17"/>
      <c r="G2785" s="17"/>
      <c r="H2785" s="17"/>
      <c r="I2785" s="17"/>
      <c r="J2785" s="17"/>
      <c r="K2785" s="17"/>
      <c r="L2785" s="17"/>
      <c r="M2785" s="17"/>
      <c r="N2785" s="17"/>
      <c r="O2785" s="17"/>
      <c r="P2785" s="17"/>
      <c r="Q2785" s="17"/>
      <c r="R2785" s="17"/>
      <c r="S2785" s="17"/>
    </row>
    <row r="2786" spans="1:19" x14ac:dyDescent="0.25">
      <c r="A2786" s="17"/>
      <c r="B2786" s="17"/>
      <c r="C2786" s="17"/>
      <c r="D2786" s="17"/>
      <c r="E2786" s="17"/>
      <c r="F2786" s="17"/>
      <c r="G2786" s="17"/>
      <c r="H2786" s="17"/>
      <c r="I2786" s="17"/>
      <c r="J2786" s="17"/>
      <c r="K2786" s="17"/>
      <c r="L2786" s="17"/>
      <c r="M2786" s="17"/>
      <c r="N2786" s="17"/>
      <c r="O2786" s="17"/>
      <c r="P2786" s="17"/>
      <c r="Q2786" s="17"/>
      <c r="R2786" s="17"/>
      <c r="S2786" s="17"/>
    </row>
    <row r="2787" spans="1:19" x14ac:dyDescent="0.25">
      <c r="A2787" s="17"/>
      <c r="B2787" s="17"/>
      <c r="C2787" s="17"/>
      <c r="D2787" s="17"/>
      <c r="E2787" s="17"/>
      <c r="F2787" s="17"/>
      <c r="G2787" s="17"/>
      <c r="H2787" s="17"/>
      <c r="I2787" s="17"/>
      <c r="J2787" s="17"/>
      <c r="K2787" s="17"/>
      <c r="L2787" s="17"/>
      <c r="M2787" s="17"/>
      <c r="N2787" s="17"/>
      <c r="O2787" s="17"/>
      <c r="P2787" s="17"/>
      <c r="Q2787" s="17"/>
      <c r="R2787" s="17"/>
      <c r="S2787" s="17"/>
    </row>
    <row r="2788" spans="1:19" x14ac:dyDescent="0.25">
      <c r="A2788" s="17"/>
      <c r="B2788" s="17"/>
      <c r="C2788" s="17"/>
      <c r="D2788" s="17"/>
      <c r="E2788" s="17"/>
      <c r="F2788" s="17"/>
      <c r="G2788" s="17"/>
      <c r="H2788" s="17"/>
      <c r="I2788" s="17"/>
      <c r="J2788" s="17"/>
      <c r="K2788" s="17"/>
      <c r="L2788" s="17"/>
      <c r="M2788" s="17"/>
      <c r="N2788" s="17"/>
      <c r="O2788" s="17"/>
      <c r="P2788" s="17"/>
      <c r="Q2788" s="17"/>
      <c r="R2788" s="17"/>
      <c r="S2788" s="17"/>
    </row>
    <row r="2789" spans="1:19" x14ac:dyDescent="0.25">
      <c r="A2789" s="17"/>
      <c r="B2789" s="17"/>
      <c r="C2789" s="17"/>
      <c r="D2789" s="17"/>
      <c r="E2789" s="17"/>
      <c r="F2789" s="17"/>
      <c r="G2789" s="17"/>
      <c r="H2789" s="17"/>
      <c r="I2789" s="17"/>
      <c r="J2789" s="17"/>
      <c r="K2789" s="17"/>
      <c r="L2789" s="17"/>
      <c r="M2789" s="17"/>
      <c r="N2789" s="17"/>
      <c r="O2789" s="17"/>
      <c r="P2789" s="17"/>
      <c r="Q2789" s="17"/>
      <c r="R2789" s="17"/>
      <c r="S2789" s="17"/>
    </row>
    <row r="2790" spans="1:19" x14ac:dyDescent="0.25">
      <c r="A2790" s="17"/>
      <c r="B2790" s="17"/>
      <c r="C2790" s="17"/>
      <c r="D2790" s="17"/>
      <c r="E2790" s="17"/>
      <c r="F2790" s="17"/>
      <c r="G2790" s="17"/>
      <c r="H2790" s="17"/>
      <c r="I2790" s="17"/>
      <c r="J2790" s="17"/>
      <c r="K2790" s="17"/>
      <c r="L2790" s="17"/>
      <c r="M2790" s="17"/>
      <c r="N2790" s="17"/>
      <c r="O2790" s="17"/>
      <c r="P2790" s="17"/>
      <c r="Q2790" s="17"/>
      <c r="R2790" s="17"/>
      <c r="S2790" s="17"/>
    </row>
    <row r="2791" spans="1:19" x14ac:dyDescent="0.25">
      <c r="A2791" s="17"/>
      <c r="B2791" s="17"/>
      <c r="C2791" s="17"/>
      <c r="D2791" s="17"/>
      <c r="E2791" s="17"/>
      <c r="F2791" s="17"/>
      <c r="G2791" s="17"/>
      <c r="H2791" s="17"/>
      <c r="I2791" s="17"/>
      <c r="J2791" s="17"/>
      <c r="K2791" s="17"/>
      <c r="L2791" s="17"/>
      <c r="M2791" s="17"/>
      <c r="N2791" s="17"/>
      <c r="O2791" s="17"/>
      <c r="P2791" s="17"/>
      <c r="Q2791" s="17"/>
      <c r="R2791" s="17"/>
      <c r="S2791" s="17"/>
    </row>
    <row r="2792" spans="1:19" x14ac:dyDescent="0.25">
      <c r="A2792" s="17"/>
      <c r="B2792" s="17"/>
      <c r="C2792" s="17"/>
      <c r="D2792" s="17"/>
      <c r="E2792" s="17"/>
      <c r="F2792" s="17"/>
      <c r="G2792" s="17"/>
      <c r="H2792" s="17"/>
      <c r="I2792" s="17"/>
      <c r="J2792" s="17"/>
      <c r="K2792" s="17"/>
      <c r="L2792" s="17"/>
      <c r="M2792" s="17"/>
      <c r="N2792" s="17"/>
      <c r="O2792" s="17"/>
      <c r="P2792" s="17"/>
      <c r="Q2792" s="17"/>
      <c r="R2792" s="17"/>
      <c r="S2792" s="17"/>
    </row>
    <row r="2793" spans="1:19" x14ac:dyDescent="0.25">
      <c r="A2793" s="17"/>
      <c r="B2793" s="17"/>
      <c r="C2793" s="17"/>
      <c r="D2793" s="17"/>
      <c r="E2793" s="17"/>
      <c r="F2793" s="17"/>
      <c r="G2793" s="17"/>
      <c r="H2793" s="17"/>
      <c r="I2793" s="17"/>
      <c r="J2793" s="17"/>
      <c r="K2793" s="17"/>
      <c r="L2793" s="17"/>
      <c r="M2793" s="17"/>
      <c r="N2793" s="17"/>
      <c r="O2793" s="17"/>
      <c r="P2793" s="17"/>
      <c r="Q2793" s="17"/>
      <c r="R2793" s="17"/>
      <c r="S2793" s="17"/>
    </row>
    <row r="2794" spans="1:19" x14ac:dyDescent="0.25">
      <c r="A2794" s="17"/>
      <c r="B2794" s="17"/>
      <c r="C2794" s="17"/>
      <c r="D2794" s="17"/>
      <c r="E2794" s="17"/>
      <c r="F2794" s="17"/>
      <c r="G2794" s="17"/>
      <c r="H2794" s="17"/>
      <c r="I2794" s="17"/>
      <c r="J2794" s="17"/>
      <c r="K2794" s="17"/>
      <c r="L2794" s="17"/>
      <c r="M2794" s="17"/>
      <c r="N2794" s="17"/>
      <c r="O2794" s="17"/>
      <c r="P2794" s="17"/>
      <c r="Q2794" s="17"/>
      <c r="R2794" s="17"/>
      <c r="S2794" s="17"/>
    </row>
    <row r="2795" spans="1:19" x14ac:dyDescent="0.25">
      <c r="A2795" s="17"/>
      <c r="B2795" s="17"/>
      <c r="C2795" s="17"/>
      <c r="D2795" s="17"/>
      <c r="E2795" s="17"/>
      <c r="F2795" s="17"/>
      <c r="G2795" s="17"/>
      <c r="H2795" s="17"/>
      <c r="I2795" s="17"/>
      <c r="J2795" s="17"/>
      <c r="K2795" s="17"/>
      <c r="L2795" s="17"/>
      <c r="M2795" s="17"/>
      <c r="N2795" s="17"/>
      <c r="O2795" s="17"/>
      <c r="P2795" s="17"/>
      <c r="Q2795" s="17"/>
      <c r="R2795" s="17"/>
      <c r="S2795" s="17"/>
    </row>
    <row r="2796" spans="1:19" x14ac:dyDescent="0.25">
      <c r="A2796" s="17"/>
      <c r="B2796" s="17"/>
      <c r="C2796" s="17"/>
      <c r="D2796" s="17"/>
      <c r="E2796" s="17"/>
      <c r="F2796" s="17"/>
      <c r="G2796" s="17"/>
      <c r="H2796" s="17"/>
      <c r="I2796" s="17"/>
      <c r="J2796" s="17"/>
      <c r="K2796" s="17"/>
      <c r="L2796" s="17"/>
      <c r="M2796" s="17"/>
      <c r="N2796" s="17"/>
      <c r="O2796" s="17"/>
      <c r="P2796" s="17"/>
      <c r="Q2796" s="17"/>
      <c r="R2796" s="17"/>
      <c r="S2796" s="17"/>
    </row>
    <row r="2797" spans="1:19" x14ac:dyDescent="0.25">
      <c r="A2797" s="17"/>
      <c r="B2797" s="17"/>
      <c r="C2797" s="17"/>
      <c r="D2797" s="17"/>
      <c r="E2797" s="17"/>
      <c r="F2797" s="17"/>
      <c r="G2797" s="17"/>
      <c r="H2797" s="17"/>
      <c r="I2797" s="17"/>
      <c r="J2797" s="17"/>
      <c r="K2797" s="17"/>
      <c r="L2797" s="17"/>
      <c r="M2797" s="17"/>
      <c r="N2797" s="17"/>
      <c r="O2797" s="17"/>
      <c r="P2797" s="17"/>
      <c r="Q2797" s="17"/>
      <c r="R2797" s="17"/>
      <c r="S2797" s="17"/>
    </row>
    <row r="2798" spans="1:19" x14ac:dyDescent="0.25">
      <c r="A2798" s="17"/>
      <c r="B2798" s="17"/>
      <c r="C2798" s="17"/>
      <c r="D2798" s="17"/>
      <c r="E2798" s="17"/>
      <c r="F2798" s="17"/>
      <c r="G2798" s="17"/>
      <c r="H2798" s="17"/>
      <c r="I2798" s="17"/>
      <c r="J2798" s="17"/>
      <c r="K2798" s="17"/>
      <c r="L2798" s="17"/>
      <c r="M2798" s="17"/>
      <c r="N2798" s="17"/>
      <c r="O2798" s="17"/>
      <c r="P2798" s="17"/>
      <c r="Q2798" s="17"/>
      <c r="R2798" s="17"/>
      <c r="S2798" s="17"/>
    </row>
    <row r="2799" spans="1:19" x14ac:dyDescent="0.25">
      <c r="A2799" s="17"/>
      <c r="B2799" s="17"/>
      <c r="C2799" s="17"/>
      <c r="D2799" s="17"/>
      <c r="E2799" s="17"/>
      <c r="F2799" s="17"/>
      <c r="G2799" s="17"/>
      <c r="H2799" s="17"/>
      <c r="I2799" s="17"/>
      <c r="J2799" s="17"/>
      <c r="K2799" s="17"/>
      <c r="L2799" s="17"/>
      <c r="M2799" s="17"/>
      <c r="N2799" s="17"/>
      <c r="O2799" s="17"/>
      <c r="P2799" s="17"/>
      <c r="Q2799" s="17"/>
      <c r="R2799" s="17"/>
      <c r="S2799" s="17"/>
    </row>
    <row r="2800" spans="1:19" x14ac:dyDescent="0.25">
      <c r="A2800" s="17"/>
      <c r="B2800" s="17"/>
      <c r="C2800" s="17"/>
      <c r="D2800" s="17"/>
      <c r="E2800" s="17"/>
      <c r="F2800" s="17"/>
      <c r="G2800" s="17"/>
      <c r="H2800" s="17"/>
      <c r="I2800" s="17"/>
      <c r="J2800" s="17"/>
      <c r="K2800" s="17"/>
      <c r="L2800" s="17"/>
      <c r="M2800" s="17"/>
      <c r="N2800" s="17"/>
      <c r="O2800" s="17"/>
      <c r="P2800" s="17"/>
      <c r="Q2800" s="17"/>
      <c r="R2800" s="17"/>
      <c r="S2800" s="17"/>
    </row>
    <row r="2801" spans="1:19" x14ac:dyDescent="0.25">
      <c r="A2801" s="17"/>
      <c r="B2801" s="17"/>
      <c r="C2801" s="17"/>
      <c r="D2801" s="17"/>
      <c r="E2801" s="17"/>
      <c r="F2801" s="17"/>
      <c r="G2801" s="17"/>
      <c r="H2801" s="17"/>
      <c r="I2801" s="17"/>
      <c r="J2801" s="17"/>
      <c r="K2801" s="17"/>
      <c r="L2801" s="17"/>
      <c r="M2801" s="17"/>
      <c r="N2801" s="17"/>
      <c r="O2801" s="17"/>
      <c r="P2801" s="17"/>
      <c r="Q2801" s="17"/>
      <c r="R2801" s="17"/>
      <c r="S2801" s="17"/>
    </row>
    <row r="2802" spans="1:19" x14ac:dyDescent="0.25">
      <c r="A2802" s="17"/>
      <c r="B2802" s="17"/>
      <c r="C2802" s="17"/>
      <c r="D2802" s="17"/>
      <c r="E2802" s="17"/>
      <c r="F2802" s="17"/>
      <c r="G2802" s="17"/>
      <c r="H2802" s="17"/>
      <c r="I2802" s="17"/>
      <c r="J2802" s="17"/>
      <c r="K2802" s="17"/>
      <c r="L2802" s="17"/>
      <c r="M2802" s="17"/>
      <c r="N2802" s="17"/>
      <c r="O2802" s="17"/>
      <c r="P2802" s="17"/>
      <c r="Q2802" s="17"/>
      <c r="R2802" s="17"/>
      <c r="S2802" s="17"/>
    </row>
    <row r="2803" spans="1:19" x14ac:dyDescent="0.25">
      <c r="A2803" s="17"/>
      <c r="B2803" s="17"/>
      <c r="C2803" s="17"/>
      <c r="D2803" s="17"/>
      <c r="E2803" s="17"/>
      <c r="F2803" s="17"/>
      <c r="G2803" s="17"/>
      <c r="H2803" s="17"/>
      <c r="I2803" s="17"/>
      <c r="J2803" s="17"/>
      <c r="K2803" s="17"/>
      <c r="L2803" s="17"/>
      <c r="M2803" s="17"/>
      <c r="N2803" s="17"/>
      <c r="O2803" s="17"/>
      <c r="P2803" s="17"/>
      <c r="Q2803" s="17"/>
      <c r="R2803" s="17"/>
      <c r="S2803" s="17"/>
    </row>
    <row r="2804" spans="1:19" x14ac:dyDescent="0.25">
      <c r="A2804" s="17"/>
      <c r="B2804" s="17"/>
      <c r="C2804" s="17"/>
      <c r="D2804" s="17"/>
      <c r="E2804" s="17"/>
      <c r="F2804" s="17"/>
      <c r="G2804" s="17"/>
      <c r="H2804" s="17"/>
      <c r="I2804" s="17"/>
      <c r="J2804" s="17"/>
      <c r="K2804" s="17"/>
      <c r="L2804" s="17"/>
      <c r="M2804" s="17"/>
      <c r="N2804" s="17"/>
      <c r="O2804" s="17"/>
      <c r="P2804" s="17"/>
      <c r="Q2804" s="17"/>
      <c r="R2804" s="17"/>
      <c r="S2804" s="17"/>
    </row>
    <row r="2805" spans="1:19" x14ac:dyDescent="0.25">
      <c r="A2805" s="17"/>
      <c r="B2805" s="17"/>
      <c r="C2805" s="17"/>
      <c r="D2805" s="17"/>
      <c r="E2805" s="17"/>
      <c r="F2805" s="17"/>
      <c r="G2805" s="17"/>
      <c r="H2805" s="17"/>
      <c r="I2805" s="17"/>
      <c r="J2805" s="17"/>
      <c r="K2805" s="17"/>
      <c r="L2805" s="17"/>
      <c r="M2805" s="17"/>
      <c r="N2805" s="17"/>
      <c r="O2805" s="17"/>
      <c r="P2805" s="17"/>
      <c r="Q2805" s="17"/>
      <c r="R2805" s="17"/>
      <c r="S2805" s="17"/>
    </row>
    <row r="2806" spans="1:19" x14ac:dyDescent="0.25">
      <c r="A2806" s="17"/>
      <c r="B2806" s="17"/>
      <c r="C2806" s="17"/>
      <c r="D2806" s="17"/>
      <c r="E2806" s="17"/>
      <c r="F2806" s="17"/>
      <c r="G2806" s="17"/>
      <c r="H2806" s="17"/>
      <c r="I2806" s="17"/>
      <c r="J2806" s="17"/>
      <c r="K2806" s="17"/>
      <c r="L2806" s="17"/>
      <c r="M2806" s="17"/>
      <c r="N2806" s="17"/>
      <c r="O2806" s="17"/>
      <c r="P2806" s="17"/>
      <c r="Q2806" s="17"/>
      <c r="R2806" s="17"/>
      <c r="S2806" s="17"/>
    </row>
    <row r="2807" spans="1:19" x14ac:dyDescent="0.25">
      <c r="A2807" s="17"/>
      <c r="B2807" s="17"/>
      <c r="C2807" s="17"/>
      <c r="D2807" s="17"/>
      <c r="E2807" s="17"/>
      <c r="F2807" s="17"/>
      <c r="G2807" s="17"/>
      <c r="H2807" s="17"/>
      <c r="I2807" s="17"/>
      <c r="J2807" s="17"/>
      <c r="K2807" s="17"/>
      <c r="L2807" s="17"/>
      <c r="M2807" s="17"/>
      <c r="N2807" s="17"/>
      <c r="O2807" s="17"/>
      <c r="P2807" s="17"/>
      <c r="Q2807" s="17"/>
      <c r="R2807" s="17"/>
      <c r="S2807" s="17"/>
    </row>
    <row r="2808" spans="1:19" x14ac:dyDescent="0.25">
      <c r="A2808" s="17"/>
      <c r="B2808" s="17"/>
      <c r="C2808" s="17"/>
      <c r="D2808" s="17"/>
      <c r="E2808" s="17"/>
      <c r="F2808" s="17"/>
      <c r="G2808" s="17"/>
      <c r="H2808" s="17"/>
      <c r="I2808" s="17"/>
      <c r="J2808" s="17"/>
      <c r="K2808" s="17"/>
      <c r="L2808" s="17"/>
      <c r="M2808" s="17"/>
      <c r="N2808" s="17"/>
      <c r="O2808" s="17"/>
      <c r="P2808" s="17"/>
      <c r="Q2808" s="17"/>
      <c r="R2808" s="17"/>
      <c r="S2808" s="17"/>
    </row>
    <row r="2809" spans="1:19" x14ac:dyDescent="0.25">
      <c r="A2809" s="17"/>
      <c r="B2809" s="17"/>
      <c r="C2809" s="17"/>
      <c r="D2809" s="17"/>
      <c r="E2809" s="17"/>
      <c r="F2809" s="17"/>
      <c r="G2809" s="17"/>
      <c r="H2809" s="17"/>
      <c r="I2809" s="17"/>
      <c r="J2809" s="17"/>
      <c r="K2809" s="17"/>
      <c r="L2809" s="17"/>
      <c r="M2809" s="17"/>
      <c r="N2809" s="17"/>
      <c r="O2809" s="17"/>
      <c r="P2809" s="17"/>
      <c r="Q2809" s="17"/>
      <c r="R2809" s="17"/>
      <c r="S2809" s="17"/>
    </row>
    <row r="2810" spans="1:19" x14ac:dyDescent="0.25">
      <c r="A2810" s="17"/>
      <c r="B2810" s="17"/>
      <c r="C2810" s="17"/>
      <c r="D2810" s="17"/>
      <c r="E2810" s="17"/>
      <c r="F2810" s="17"/>
      <c r="G2810" s="17"/>
      <c r="H2810" s="17"/>
      <c r="I2810" s="17"/>
      <c r="J2810" s="17"/>
      <c r="K2810" s="17"/>
      <c r="L2810" s="17"/>
      <c r="M2810" s="17"/>
      <c r="N2810" s="17"/>
      <c r="O2810" s="17"/>
      <c r="P2810" s="17"/>
      <c r="Q2810" s="17"/>
      <c r="R2810" s="17"/>
      <c r="S2810" s="17"/>
    </row>
    <row r="2811" spans="1:19" x14ac:dyDescent="0.25">
      <c r="A2811" s="17"/>
      <c r="B2811" s="17"/>
      <c r="C2811" s="17"/>
      <c r="D2811" s="17"/>
      <c r="E2811" s="17"/>
      <c r="F2811" s="17"/>
      <c r="G2811" s="17"/>
      <c r="H2811" s="17"/>
      <c r="I2811" s="17"/>
      <c r="J2811" s="17"/>
      <c r="K2811" s="17"/>
      <c r="L2811" s="17"/>
      <c r="M2811" s="17"/>
      <c r="N2811" s="17"/>
      <c r="O2811" s="17"/>
      <c r="P2811" s="17"/>
      <c r="Q2811" s="17"/>
      <c r="R2811" s="17"/>
      <c r="S2811" s="17"/>
    </row>
    <row r="2812" spans="1:19" x14ac:dyDescent="0.25">
      <c r="A2812" s="17"/>
      <c r="B2812" s="17"/>
      <c r="C2812" s="17"/>
      <c r="D2812" s="17"/>
      <c r="E2812" s="17"/>
      <c r="F2812" s="17"/>
      <c r="G2812" s="17"/>
      <c r="H2812" s="17"/>
      <c r="I2812" s="17"/>
      <c r="J2812" s="17"/>
      <c r="K2812" s="17"/>
      <c r="L2812" s="17"/>
      <c r="M2812" s="17"/>
      <c r="N2812" s="17"/>
      <c r="O2812" s="17"/>
      <c r="P2812" s="17"/>
      <c r="Q2812" s="17"/>
      <c r="R2812" s="17"/>
      <c r="S2812" s="17"/>
    </row>
    <row r="2813" spans="1:19" x14ac:dyDescent="0.25">
      <c r="A2813" s="17"/>
      <c r="B2813" s="17"/>
      <c r="C2813" s="17"/>
      <c r="D2813" s="17"/>
      <c r="E2813" s="17"/>
      <c r="F2813" s="17"/>
      <c r="G2813" s="17"/>
      <c r="H2813" s="17"/>
      <c r="I2813" s="17"/>
      <c r="J2813" s="17"/>
      <c r="K2813" s="17"/>
      <c r="L2813" s="17"/>
      <c r="M2813" s="17"/>
      <c r="N2813" s="17"/>
      <c r="O2813" s="17"/>
      <c r="P2813" s="17"/>
      <c r="Q2813" s="17"/>
      <c r="R2813" s="17"/>
      <c r="S2813" s="17"/>
    </row>
    <row r="2814" spans="1:19" x14ac:dyDescent="0.25">
      <c r="A2814" s="17"/>
      <c r="B2814" s="17"/>
      <c r="C2814" s="17"/>
      <c r="D2814" s="17"/>
      <c r="E2814" s="17"/>
      <c r="F2814" s="17"/>
      <c r="G2814" s="17"/>
      <c r="H2814" s="17"/>
      <c r="I2814" s="17"/>
      <c r="J2814" s="17"/>
      <c r="K2814" s="17"/>
      <c r="L2814" s="17"/>
      <c r="M2814" s="17"/>
      <c r="N2814" s="17"/>
      <c r="O2814" s="17"/>
      <c r="P2814" s="17"/>
      <c r="Q2814" s="17"/>
      <c r="R2814" s="17"/>
      <c r="S2814" s="17"/>
    </row>
    <row r="2815" spans="1:19" x14ac:dyDescent="0.25">
      <c r="A2815" s="17"/>
      <c r="B2815" s="17"/>
      <c r="C2815" s="17"/>
      <c r="D2815" s="17"/>
      <c r="E2815" s="17"/>
      <c r="F2815" s="17"/>
      <c r="G2815" s="17"/>
      <c r="H2815" s="17"/>
      <c r="I2815" s="17"/>
      <c r="J2815" s="17"/>
      <c r="K2815" s="17"/>
      <c r="L2815" s="17"/>
      <c r="M2815" s="17"/>
      <c r="N2815" s="17"/>
      <c r="O2815" s="17"/>
      <c r="P2815" s="17"/>
      <c r="Q2815" s="17"/>
      <c r="R2815" s="17"/>
      <c r="S2815" s="17"/>
    </row>
    <row r="2816" spans="1:19" x14ac:dyDescent="0.25">
      <c r="A2816" s="17"/>
      <c r="B2816" s="17"/>
      <c r="C2816" s="17"/>
      <c r="D2816" s="17"/>
      <c r="E2816" s="17"/>
      <c r="F2816" s="17"/>
      <c r="G2816" s="17"/>
      <c r="H2816" s="17"/>
      <c r="I2816" s="17"/>
      <c r="J2816" s="17"/>
      <c r="K2816" s="17"/>
      <c r="L2816" s="17"/>
      <c r="M2816" s="17"/>
      <c r="N2816" s="17"/>
      <c r="O2816" s="17"/>
      <c r="P2816" s="17"/>
      <c r="Q2816" s="17"/>
      <c r="R2816" s="17"/>
      <c r="S2816" s="17"/>
    </row>
    <row r="2817" spans="1:19" x14ac:dyDescent="0.25">
      <c r="A2817" s="17"/>
      <c r="B2817" s="17"/>
      <c r="C2817" s="17"/>
      <c r="D2817" s="17"/>
      <c r="E2817" s="17"/>
      <c r="F2817" s="17"/>
      <c r="G2817" s="17"/>
      <c r="H2817" s="17"/>
      <c r="I2817" s="17"/>
      <c r="J2817" s="17"/>
      <c r="K2817" s="17"/>
      <c r="L2817" s="17"/>
      <c r="M2817" s="17"/>
      <c r="N2817" s="17"/>
      <c r="O2817" s="17"/>
      <c r="P2817" s="17"/>
      <c r="Q2817" s="17"/>
      <c r="R2817" s="17"/>
      <c r="S2817" s="17"/>
    </row>
    <row r="2818" spans="1:19" x14ac:dyDescent="0.25">
      <c r="A2818" s="17"/>
      <c r="B2818" s="17"/>
      <c r="C2818" s="17"/>
      <c r="D2818" s="17"/>
      <c r="E2818" s="17"/>
      <c r="F2818" s="17"/>
      <c r="G2818" s="17"/>
      <c r="H2818" s="17"/>
      <c r="I2818" s="17"/>
      <c r="J2818" s="17"/>
      <c r="K2818" s="17"/>
      <c r="L2818" s="17"/>
      <c r="M2818" s="17"/>
      <c r="N2818" s="17"/>
      <c r="O2818" s="17"/>
      <c r="P2818" s="17"/>
      <c r="Q2818" s="17"/>
      <c r="R2818" s="17"/>
      <c r="S2818" s="17"/>
    </row>
    <row r="2819" spans="1:19" x14ac:dyDescent="0.25">
      <c r="A2819" s="17"/>
      <c r="B2819" s="17"/>
      <c r="C2819" s="17"/>
      <c r="D2819" s="17"/>
      <c r="E2819" s="17"/>
      <c r="F2819" s="17"/>
      <c r="G2819" s="17"/>
      <c r="H2819" s="17"/>
      <c r="I2819" s="17"/>
      <c r="J2819" s="17"/>
      <c r="K2819" s="17"/>
      <c r="L2819" s="17"/>
      <c r="M2819" s="17"/>
      <c r="N2819" s="17"/>
      <c r="O2819" s="17"/>
      <c r="P2819" s="17"/>
      <c r="Q2819" s="17"/>
      <c r="R2819" s="17"/>
      <c r="S2819" s="17"/>
    </row>
    <row r="2820" spans="1:19" x14ac:dyDescent="0.25">
      <c r="A2820" s="17"/>
      <c r="B2820" s="17"/>
      <c r="C2820" s="17"/>
      <c r="D2820" s="17"/>
      <c r="E2820" s="17"/>
      <c r="F2820" s="17"/>
      <c r="G2820" s="17"/>
      <c r="H2820" s="17"/>
      <c r="I2820" s="17"/>
      <c r="J2820" s="17"/>
      <c r="K2820" s="17"/>
      <c r="L2820" s="17"/>
      <c r="M2820" s="17"/>
      <c r="N2820" s="17"/>
      <c r="O2820" s="17"/>
      <c r="P2820" s="17"/>
      <c r="Q2820" s="17"/>
      <c r="R2820" s="17"/>
      <c r="S2820" s="17"/>
    </row>
    <row r="2821" spans="1:19" x14ac:dyDescent="0.25">
      <c r="A2821" s="17"/>
      <c r="B2821" s="17"/>
      <c r="C2821" s="17"/>
      <c r="D2821" s="17"/>
      <c r="E2821" s="17"/>
      <c r="F2821" s="17"/>
      <c r="G2821" s="17"/>
      <c r="H2821" s="17"/>
      <c r="I2821" s="17"/>
      <c r="J2821" s="17"/>
      <c r="K2821" s="17"/>
      <c r="L2821" s="17"/>
      <c r="M2821" s="17"/>
      <c r="N2821" s="17"/>
      <c r="O2821" s="17"/>
      <c r="P2821" s="17"/>
      <c r="Q2821" s="17"/>
      <c r="R2821" s="17"/>
      <c r="S2821" s="17"/>
    </row>
    <row r="2822" spans="1:19" x14ac:dyDescent="0.25">
      <c r="A2822" s="17"/>
      <c r="B2822" s="17"/>
      <c r="C2822" s="17"/>
      <c r="D2822" s="17"/>
      <c r="E2822" s="17"/>
      <c r="F2822" s="17"/>
      <c r="G2822" s="17"/>
      <c r="H2822" s="17"/>
      <c r="I2822" s="17"/>
      <c r="J2822" s="17"/>
      <c r="K2822" s="17"/>
      <c r="L2822" s="17"/>
      <c r="M2822" s="17"/>
      <c r="N2822" s="17"/>
      <c r="O2822" s="17"/>
      <c r="P2822" s="17"/>
      <c r="Q2822" s="17"/>
      <c r="R2822" s="17"/>
      <c r="S2822" s="17"/>
    </row>
    <row r="2823" spans="1:19" x14ac:dyDescent="0.25">
      <c r="A2823" s="17"/>
      <c r="B2823" s="17"/>
      <c r="C2823" s="17"/>
      <c r="D2823" s="17"/>
      <c r="E2823" s="17"/>
      <c r="F2823" s="17"/>
      <c r="G2823" s="17"/>
      <c r="H2823" s="17"/>
      <c r="I2823" s="17"/>
      <c r="J2823" s="17"/>
      <c r="K2823" s="17"/>
      <c r="L2823" s="17"/>
      <c r="M2823" s="17"/>
      <c r="N2823" s="17"/>
      <c r="O2823" s="17"/>
      <c r="P2823" s="17"/>
      <c r="Q2823" s="17"/>
      <c r="R2823" s="17"/>
      <c r="S2823" s="17"/>
    </row>
    <row r="2824" spans="1:19" x14ac:dyDescent="0.25">
      <c r="A2824" s="17"/>
      <c r="B2824" s="17"/>
      <c r="C2824" s="17"/>
      <c r="D2824" s="17"/>
      <c r="E2824" s="17"/>
      <c r="F2824" s="17"/>
      <c r="G2824" s="17"/>
      <c r="H2824" s="17"/>
      <c r="I2824" s="17"/>
      <c r="J2824" s="17"/>
      <c r="K2824" s="17"/>
      <c r="L2824" s="17"/>
      <c r="M2824" s="17"/>
      <c r="N2824" s="17"/>
      <c r="O2824" s="17"/>
      <c r="P2824" s="17"/>
      <c r="Q2824" s="17"/>
      <c r="R2824" s="17"/>
      <c r="S2824" s="17"/>
    </row>
    <row r="2825" spans="1:19" x14ac:dyDescent="0.25">
      <c r="A2825" s="17"/>
      <c r="B2825" s="17"/>
      <c r="C2825" s="17"/>
      <c r="D2825" s="17"/>
      <c r="E2825" s="17"/>
      <c r="F2825" s="17"/>
      <c r="G2825" s="17"/>
      <c r="H2825" s="17"/>
      <c r="I2825" s="17"/>
      <c r="J2825" s="17"/>
      <c r="K2825" s="17"/>
      <c r="L2825" s="17"/>
      <c r="M2825" s="17"/>
      <c r="N2825" s="17"/>
      <c r="O2825" s="17"/>
      <c r="P2825" s="17"/>
      <c r="Q2825" s="17"/>
      <c r="R2825" s="17"/>
      <c r="S2825" s="17"/>
    </row>
    <row r="2826" spans="1:19" x14ac:dyDescent="0.25">
      <c r="A2826" s="17"/>
      <c r="B2826" s="17"/>
      <c r="C2826" s="17"/>
      <c r="D2826" s="17"/>
      <c r="E2826" s="17"/>
      <c r="F2826" s="17"/>
      <c r="G2826" s="17"/>
      <c r="H2826" s="17"/>
      <c r="I2826" s="17"/>
      <c r="J2826" s="17"/>
      <c r="K2826" s="17"/>
      <c r="L2826" s="17"/>
      <c r="M2826" s="17"/>
      <c r="N2826" s="17"/>
      <c r="O2826" s="17"/>
      <c r="P2826" s="17"/>
      <c r="Q2826" s="17"/>
      <c r="R2826" s="17"/>
      <c r="S2826" s="17"/>
    </row>
    <row r="2827" spans="1:19" x14ac:dyDescent="0.25">
      <c r="A2827" s="17"/>
      <c r="B2827" s="17"/>
      <c r="C2827" s="17"/>
      <c r="D2827" s="17"/>
      <c r="E2827" s="17"/>
      <c r="F2827" s="17"/>
      <c r="G2827" s="17"/>
      <c r="H2827" s="17"/>
      <c r="I2827" s="17"/>
      <c r="J2827" s="17"/>
      <c r="K2827" s="17"/>
      <c r="L2827" s="17"/>
      <c r="M2827" s="17"/>
      <c r="N2827" s="17"/>
      <c r="O2827" s="17"/>
      <c r="P2827" s="17"/>
      <c r="Q2827" s="17"/>
      <c r="R2827" s="17"/>
      <c r="S2827" s="17"/>
    </row>
    <row r="2828" spans="1:19" x14ac:dyDescent="0.25">
      <c r="A2828" s="17"/>
      <c r="B2828" s="17"/>
      <c r="C2828" s="17"/>
      <c r="D2828" s="17"/>
      <c r="E2828" s="17"/>
      <c r="F2828" s="17"/>
      <c r="G2828" s="17"/>
      <c r="H2828" s="17"/>
      <c r="I2828" s="17"/>
      <c r="J2828" s="17"/>
      <c r="K2828" s="17"/>
      <c r="L2828" s="17"/>
      <c r="M2828" s="17"/>
      <c r="N2828" s="17"/>
      <c r="O2828" s="17"/>
      <c r="P2828" s="17"/>
      <c r="Q2828" s="17"/>
      <c r="R2828" s="17"/>
      <c r="S2828" s="17"/>
    </row>
    <row r="2829" spans="1:19" x14ac:dyDescent="0.25">
      <c r="A2829" s="17"/>
      <c r="B2829" s="17"/>
      <c r="C2829" s="17"/>
      <c r="D2829" s="17"/>
      <c r="E2829" s="17"/>
      <c r="F2829" s="17"/>
      <c r="G2829" s="17"/>
      <c r="H2829" s="17"/>
      <c r="I2829" s="17"/>
      <c r="J2829" s="17"/>
      <c r="K2829" s="17"/>
      <c r="L2829" s="17"/>
      <c r="M2829" s="17"/>
      <c r="N2829" s="17"/>
      <c r="O2829" s="17"/>
      <c r="P2829" s="17"/>
      <c r="Q2829" s="17"/>
      <c r="R2829" s="17"/>
      <c r="S2829" s="17"/>
    </row>
    <row r="2830" spans="1:19" x14ac:dyDescent="0.25">
      <c r="A2830" s="17"/>
      <c r="B2830" s="17"/>
      <c r="C2830" s="17"/>
      <c r="D2830" s="17"/>
      <c r="E2830" s="17"/>
      <c r="F2830" s="17"/>
      <c r="G2830" s="17"/>
      <c r="H2830" s="17"/>
      <c r="I2830" s="17"/>
      <c r="J2830" s="17"/>
      <c r="K2830" s="17"/>
      <c r="L2830" s="17"/>
      <c r="M2830" s="17"/>
      <c r="N2830" s="17"/>
      <c r="O2830" s="17"/>
      <c r="P2830" s="17"/>
      <c r="Q2830" s="17"/>
      <c r="R2830" s="17"/>
      <c r="S2830" s="17"/>
    </row>
    <row r="2831" spans="1:19" x14ac:dyDescent="0.25">
      <c r="A2831" s="17"/>
      <c r="B2831" s="17"/>
      <c r="C2831" s="17"/>
      <c r="D2831" s="17"/>
      <c r="E2831" s="17"/>
      <c r="F2831" s="17"/>
      <c r="G2831" s="17"/>
      <c r="H2831" s="17"/>
      <c r="I2831" s="17"/>
      <c r="J2831" s="17"/>
      <c r="K2831" s="17"/>
      <c r="L2831" s="17"/>
      <c r="M2831" s="17"/>
      <c r="N2831" s="17"/>
      <c r="O2831" s="17"/>
      <c r="P2831" s="17"/>
      <c r="Q2831" s="17"/>
      <c r="R2831" s="17"/>
      <c r="S2831" s="17"/>
    </row>
    <row r="2832" spans="1:19" x14ac:dyDescent="0.25">
      <c r="A2832" s="17"/>
      <c r="B2832" s="17"/>
      <c r="C2832" s="17"/>
      <c r="D2832" s="17"/>
      <c r="E2832" s="17"/>
      <c r="F2832" s="17"/>
      <c r="G2832" s="17"/>
      <c r="H2832" s="17"/>
      <c r="I2832" s="17"/>
      <c r="J2832" s="17"/>
      <c r="K2832" s="17"/>
      <c r="L2832" s="17"/>
      <c r="M2832" s="17"/>
      <c r="N2832" s="17"/>
      <c r="O2832" s="17"/>
      <c r="P2832" s="17"/>
      <c r="Q2832" s="17"/>
      <c r="R2832" s="17"/>
      <c r="S2832" s="17"/>
    </row>
    <row r="2833" spans="1:19" x14ac:dyDescent="0.25">
      <c r="A2833" s="17"/>
      <c r="B2833" s="17"/>
      <c r="C2833" s="17"/>
      <c r="D2833" s="17"/>
      <c r="E2833" s="17"/>
      <c r="F2833" s="17"/>
      <c r="G2833" s="17"/>
      <c r="H2833" s="17"/>
      <c r="I2833" s="17"/>
      <c r="J2833" s="17"/>
      <c r="K2833" s="17"/>
      <c r="L2833" s="17"/>
      <c r="M2833" s="17"/>
      <c r="N2833" s="17"/>
      <c r="O2833" s="17"/>
      <c r="P2833" s="17"/>
      <c r="Q2833" s="17"/>
      <c r="R2833" s="17"/>
      <c r="S2833" s="17"/>
    </row>
    <row r="2834" spans="1:19" x14ac:dyDescent="0.25">
      <c r="A2834" s="17"/>
      <c r="B2834" s="17"/>
      <c r="C2834" s="17"/>
      <c r="D2834" s="17"/>
      <c r="E2834" s="17"/>
      <c r="F2834" s="17"/>
      <c r="G2834" s="17"/>
      <c r="H2834" s="17"/>
      <c r="I2834" s="17"/>
      <c r="J2834" s="17"/>
      <c r="K2834" s="17"/>
      <c r="L2834" s="17"/>
      <c r="M2834" s="17"/>
      <c r="N2834" s="17"/>
      <c r="O2834" s="17"/>
      <c r="P2834" s="17"/>
      <c r="Q2834" s="17"/>
      <c r="R2834" s="17"/>
      <c r="S2834" s="17"/>
    </row>
    <row r="2835" spans="1:19" x14ac:dyDescent="0.25">
      <c r="A2835" s="17"/>
      <c r="B2835" s="17"/>
      <c r="C2835" s="17"/>
      <c r="D2835" s="17"/>
      <c r="E2835" s="17"/>
      <c r="F2835" s="17"/>
      <c r="G2835" s="17"/>
      <c r="H2835" s="17"/>
      <c r="I2835" s="17"/>
      <c r="J2835" s="17"/>
      <c r="K2835" s="17"/>
      <c r="L2835" s="17"/>
      <c r="M2835" s="17"/>
      <c r="N2835" s="17"/>
      <c r="O2835" s="17"/>
      <c r="P2835" s="17"/>
      <c r="Q2835" s="17"/>
      <c r="R2835" s="17"/>
      <c r="S2835" s="17"/>
    </row>
    <row r="2836" spans="1:19" x14ac:dyDescent="0.25">
      <c r="A2836" s="17"/>
      <c r="B2836" s="17"/>
      <c r="C2836" s="17"/>
      <c r="D2836" s="17"/>
      <c r="E2836" s="17"/>
      <c r="F2836" s="17"/>
      <c r="G2836" s="17"/>
      <c r="H2836" s="17"/>
      <c r="I2836" s="17"/>
      <c r="J2836" s="17"/>
      <c r="K2836" s="17"/>
      <c r="L2836" s="17"/>
      <c r="M2836" s="17"/>
      <c r="N2836" s="17"/>
      <c r="O2836" s="17"/>
      <c r="P2836" s="17"/>
      <c r="Q2836" s="17"/>
      <c r="R2836" s="17"/>
      <c r="S2836" s="17"/>
    </row>
    <row r="2837" spans="1:19" x14ac:dyDescent="0.25">
      <c r="A2837" s="17"/>
      <c r="B2837" s="17"/>
      <c r="C2837" s="17"/>
      <c r="D2837" s="17"/>
      <c r="E2837" s="17"/>
      <c r="F2837" s="17"/>
      <c r="G2837" s="17"/>
      <c r="H2837" s="17"/>
      <c r="I2837" s="17"/>
      <c r="J2837" s="17"/>
      <c r="K2837" s="17"/>
      <c r="L2837" s="17"/>
      <c r="M2837" s="17"/>
      <c r="N2837" s="17"/>
      <c r="O2837" s="17"/>
      <c r="P2837" s="17"/>
      <c r="Q2837" s="17"/>
      <c r="R2837" s="17"/>
      <c r="S2837" s="17"/>
    </row>
    <row r="2838" spans="1:19" x14ac:dyDescent="0.25">
      <c r="A2838" s="17"/>
      <c r="B2838" s="17"/>
      <c r="C2838" s="17"/>
      <c r="D2838" s="17"/>
      <c r="E2838" s="17"/>
      <c r="F2838" s="17"/>
      <c r="G2838" s="17"/>
      <c r="H2838" s="17"/>
      <c r="I2838" s="17"/>
      <c r="J2838" s="17"/>
      <c r="K2838" s="17"/>
      <c r="L2838" s="17"/>
      <c r="M2838" s="17"/>
      <c r="N2838" s="17"/>
      <c r="O2838" s="17"/>
      <c r="P2838" s="17"/>
      <c r="Q2838" s="17"/>
      <c r="R2838" s="17"/>
      <c r="S2838" s="17"/>
    </row>
    <row r="2839" spans="1:19" x14ac:dyDescent="0.25">
      <c r="A2839" s="17"/>
      <c r="B2839" s="17"/>
      <c r="C2839" s="17"/>
      <c r="D2839" s="17"/>
      <c r="E2839" s="17"/>
      <c r="F2839" s="17"/>
      <c r="G2839" s="17"/>
      <c r="H2839" s="17"/>
      <c r="I2839" s="17"/>
      <c r="J2839" s="17"/>
      <c r="K2839" s="17"/>
      <c r="L2839" s="17"/>
      <c r="M2839" s="17"/>
      <c r="N2839" s="17"/>
      <c r="O2839" s="17"/>
      <c r="P2839" s="17"/>
      <c r="Q2839" s="17"/>
      <c r="R2839" s="17"/>
      <c r="S2839" s="17"/>
    </row>
    <row r="2840" spans="1:19" x14ac:dyDescent="0.25">
      <c r="A2840" s="17"/>
      <c r="B2840" s="17"/>
      <c r="C2840" s="17"/>
      <c r="D2840" s="17"/>
      <c r="E2840" s="17"/>
      <c r="F2840" s="17"/>
      <c r="G2840" s="17"/>
      <c r="H2840" s="17"/>
      <c r="I2840" s="17"/>
      <c r="J2840" s="17"/>
      <c r="K2840" s="17"/>
      <c r="L2840" s="17"/>
      <c r="M2840" s="17"/>
      <c r="N2840" s="17"/>
      <c r="O2840" s="17"/>
      <c r="P2840" s="17"/>
      <c r="Q2840" s="17"/>
      <c r="R2840" s="17"/>
      <c r="S2840" s="17"/>
    </row>
    <row r="2841" spans="1:19" x14ac:dyDescent="0.25">
      <c r="A2841" s="17"/>
      <c r="B2841" s="17"/>
      <c r="C2841" s="17"/>
      <c r="D2841" s="17"/>
      <c r="E2841" s="17"/>
      <c r="F2841" s="17"/>
      <c r="G2841" s="17"/>
      <c r="H2841" s="17"/>
      <c r="I2841" s="17"/>
      <c r="J2841" s="17"/>
      <c r="K2841" s="17"/>
      <c r="L2841" s="17"/>
      <c r="M2841" s="17"/>
      <c r="N2841" s="17"/>
      <c r="O2841" s="17"/>
      <c r="P2841" s="17"/>
      <c r="Q2841" s="17"/>
      <c r="R2841" s="17"/>
      <c r="S2841" s="17"/>
    </row>
  </sheetData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4A9A4-BA00-413C-B833-6E4BE4AF5E4E}">
  <dimension ref="A1:X3713"/>
  <sheetViews>
    <sheetView zoomScale="85" zoomScaleNormal="85" workbookViewId="0">
      <selection activeCell="R9" sqref="R9"/>
    </sheetView>
  </sheetViews>
  <sheetFormatPr defaultColWidth="8.88671875" defaultRowHeight="13.8" x14ac:dyDescent="0.25"/>
  <cols>
    <col min="1" max="1" width="9.21875" style="17" bestFit="1" customWidth="1"/>
    <col min="2" max="2" width="9.88671875" style="17" bestFit="1" customWidth="1"/>
    <col min="3" max="3" width="9.5546875" style="17" bestFit="1" customWidth="1"/>
    <col min="4" max="12" width="9.21875" style="17" bestFit="1" customWidth="1"/>
    <col min="13" max="13" width="9.21875" style="17" customWidth="1"/>
    <col min="14" max="14" width="13" style="17" bestFit="1" customWidth="1"/>
    <col min="15" max="15" width="13.5546875" style="17" bestFit="1" customWidth="1"/>
    <col min="16" max="16" width="8.88671875" style="17"/>
    <col min="17" max="17" width="16.109375" style="17" bestFit="1" customWidth="1"/>
    <col min="18" max="18" width="24" style="17" bestFit="1" customWidth="1"/>
    <col min="19" max="19" width="19.88671875" style="17" bestFit="1" customWidth="1"/>
    <col min="20" max="20" width="9.88671875" style="17" customWidth="1"/>
    <col min="21" max="16384" width="8.88671875" style="17"/>
  </cols>
  <sheetData>
    <row r="1" spans="1:23" s="5" customFormat="1" x14ac:dyDescent="0.25"/>
    <row r="2" spans="1:23" s="5" customFormat="1" ht="17.399999999999999" x14ac:dyDescent="0.3">
      <c r="B2" s="3" t="s">
        <v>16</v>
      </c>
      <c r="D2" s="2"/>
      <c r="E2" s="4" t="s">
        <v>80</v>
      </c>
      <c r="F2" s="2"/>
      <c r="G2" s="2"/>
    </row>
    <row r="3" spans="1:23" s="5" customFormat="1" x14ac:dyDescent="0.25"/>
    <row r="5" spans="1:23" x14ac:dyDescent="0.25">
      <c r="A5" s="33" t="s">
        <v>0</v>
      </c>
      <c r="B5" s="33" t="s">
        <v>13</v>
      </c>
      <c r="C5" s="33" t="s">
        <v>1</v>
      </c>
      <c r="D5" s="33" t="s">
        <v>2</v>
      </c>
      <c r="E5" s="33" t="s">
        <v>58</v>
      </c>
      <c r="F5" s="33" t="s">
        <v>3</v>
      </c>
      <c r="G5" s="33" t="s">
        <v>4</v>
      </c>
      <c r="H5" s="33" t="s">
        <v>5</v>
      </c>
      <c r="I5" s="33" t="s">
        <v>6</v>
      </c>
      <c r="J5" s="33" t="s">
        <v>7</v>
      </c>
      <c r="K5" s="33" t="s">
        <v>8</v>
      </c>
      <c r="L5" s="33" t="s">
        <v>9</v>
      </c>
      <c r="M5" s="33" t="s">
        <v>26</v>
      </c>
      <c r="N5" s="33" t="s">
        <v>12</v>
      </c>
      <c r="O5" s="33" t="s">
        <v>11</v>
      </c>
      <c r="Q5" s="65" t="s">
        <v>65</v>
      </c>
      <c r="R5" s="65" t="s">
        <v>68</v>
      </c>
      <c r="S5" s="65" t="s">
        <v>67</v>
      </c>
      <c r="U5" s="33" t="s">
        <v>51</v>
      </c>
    </row>
    <row r="6" spans="1:23" x14ac:dyDescent="0.25">
      <c r="A6" s="17">
        <v>1</v>
      </c>
      <c r="B6" s="17">
        <v>16345.68</v>
      </c>
      <c r="C6" s="17">
        <v>115</v>
      </c>
      <c r="D6" s="17">
        <v>0.12</v>
      </c>
      <c r="E6" s="17">
        <v>462.89</v>
      </c>
      <c r="F6" s="17">
        <v>3113</v>
      </c>
      <c r="G6" s="17">
        <v>6</v>
      </c>
      <c r="H6" s="17">
        <v>115.27</v>
      </c>
      <c r="I6" s="17">
        <v>74.77</v>
      </c>
      <c r="J6" s="17">
        <v>9.19</v>
      </c>
      <c r="K6" s="17">
        <v>0.11</v>
      </c>
      <c r="L6" s="17">
        <v>0.64</v>
      </c>
      <c r="M6" s="17">
        <f>E6+I6</f>
        <v>537.66</v>
      </c>
      <c r="N6" s="35">
        <f>PI()*8.5^2*M6</f>
        <v>122038.10401782661</v>
      </c>
      <c r="O6" s="36">
        <f>0.00000138*N6</f>
        <v>0.1684125835446007</v>
      </c>
      <c r="Q6" s="43" t="s">
        <v>57</v>
      </c>
      <c r="R6" s="38">
        <v>6</v>
      </c>
      <c r="S6" s="39">
        <v>0.16346037779033196</v>
      </c>
    </row>
    <row r="7" spans="1:23" x14ac:dyDescent="0.25">
      <c r="A7" s="17">
        <v>2</v>
      </c>
      <c r="B7" s="17">
        <v>18400.72</v>
      </c>
      <c r="C7" s="17">
        <v>70.150000000000006</v>
      </c>
      <c r="D7" s="17">
        <v>0.08</v>
      </c>
      <c r="E7" s="17">
        <v>577.20000000000005</v>
      </c>
      <c r="F7" s="17">
        <v>4456</v>
      </c>
      <c r="G7" s="17">
        <v>358</v>
      </c>
      <c r="H7" s="17">
        <v>71.08</v>
      </c>
      <c r="I7" s="17">
        <v>85.18</v>
      </c>
      <c r="J7" s="17">
        <v>10.35</v>
      </c>
      <c r="K7" s="17">
        <v>0.1</v>
      </c>
      <c r="L7" s="17">
        <v>0.44</v>
      </c>
      <c r="M7" s="17">
        <f t="shared" ref="M7:M70" si="0">E7+I7</f>
        <v>662.38000000000011</v>
      </c>
      <c r="N7" s="35">
        <f t="shared" ref="N7:N70" si="1">PI()*8.5^2*M7</f>
        <v>150347.05825117734</v>
      </c>
      <c r="O7" s="36">
        <f t="shared" ref="O7:O70" si="2">0.00000138*N7</f>
        <v>0.20747894038662471</v>
      </c>
      <c r="Q7" s="43" t="s">
        <v>28</v>
      </c>
      <c r="R7" s="38">
        <v>10</v>
      </c>
      <c r="S7" s="39">
        <v>0.42963282318865043</v>
      </c>
    </row>
    <row r="8" spans="1:23" x14ac:dyDescent="0.25">
      <c r="A8" s="17">
        <v>3</v>
      </c>
      <c r="B8" s="17">
        <v>26289.64</v>
      </c>
      <c r="C8" s="17">
        <v>21.8</v>
      </c>
      <c r="D8" s="17">
        <v>0.06</v>
      </c>
      <c r="E8" s="17">
        <v>950.82</v>
      </c>
      <c r="F8" s="17">
        <v>3069</v>
      </c>
      <c r="G8" s="17">
        <v>456</v>
      </c>
      <c r="H8" s="17">
        <v>16.850000000000001</v>
      </c>
      <c r="I8" s="17">
        <v>291.01</v>
      </c>
      <c r="J8" s="17">
        <v>3.63</v>
      </c>
      <c r="K8" s="17">
        <v>0.28000000000000003</v>
      </c>
      <c r="L8" s="17">
        <v>0.14000000000000001</v>
      </c>
      <c r="M8" s="17">
        <f t="shared" si="0"/>
        <v>1241.83</v>
      </c>
      <c r="N8" s="35">
        <f t="shared" si="1"/>
        <v>281870.65936178557</v>
      </c>
      <c r="O8" s="36">
        <f t="shared" si="2"/>
        <v>0.38898150991926406</v>
      </c>
      <c r="Q8" s="43" t="s">
        <v>29</v>
      </c>
      <c r="R8" s="38">
        <v>18</v>
      </c>
      <c r="S8" s="39">
        <v>0.98485934778347406</v>
      </c>
    </row>
    <row r="9" spans="1:23" x14ac:dyDescent="0.25">
      <c r="A9" s="17">
        <v>4</v>
      </c>
      <c r="B9" s="17">
        <v>18272.28</v>
      </c>
      <c r="C9" s="17">
        <v>172.06</v>
      </c>
      <c r="D9" s="17">
        <v>0.06</v>
      </c>
      <c r="E9" s="17">
        <v>605.28</v>
      </c>
      <c r="F9" s="17">
        <v>3701</v>
      </c>
      <c r="G9" s="17">
        <v>396</v>
      </c>
      <c r="H9" s="17">
        <v>171.1</v>
      </c>
      <c r="I9" s="17">
        <v>166.08</v>
      </c>
      <c r="J9" s="17">
        <v>4.1900000000000004</v>
      </c>
      <c r="K9" s="17">
        <v>0.24</v>
      </c>
      <c r="L9" s="17">
        <v>0.25</v>
      </c>
      <c r="M9" s="17">
        <f t="shared" si="0"/>
        <v>771.36</v>
      </c>
      <c r="N9" s="35">
        <f t="shared" si="1"/>
        <v>175083.34619497589</v>
      </c>
      <c r="O9" s="36">
        <f t="shared" si="2"/>
        <v>0.24161501774906671</v>
      </c>
      <c r="Q9" s="43" t="s">
        <v>30</v>
      </c>
      <c r="R9" s="38">
        <v>18</v>
      </c>
      <c r="S9" s="39">
        <v>1.2625493520422899</v>
      </c>
    </row>
    <row r="10" spans="1:23" x14ac:dyDescent="0.25">
      <c r="A10" s="17">
        <v>5</v>
      </c>
      <c r="B10" s="17">
        <v>4333.16</v>
      </c>
      <c r="C10" s="17">
        <v>69.319999999999993</v>
      </c>
      <c r="D10" s="17">
        <v>0.21</v>
      </c>
      <c r="E10" s="17">
        <v>197.33</v>
      </c>
      <c r="F10" s="17">
        <v>3432</v>
      </c>
      <c r="G10" s="17">
        <v>465</v>
      </c>
      <c r="H10" s="17">
        <v>71.569999999999993</v>
      </c>
      <c r="I10" s="17">
        <v>37.549999999999997</v>
      </c>
      <c r="J10" s="17">
        <v>8.27</v>
      </c>
      <c r="K10" s="17">
        <v>0.12</v>
      </c>
      <c r="L10" s="17">
        <v>0.64</v>
      </c>
      <c r="M10" s="17">
        <f t="shared" si="0"/>
        <v>234.88</v>
      </c>
      <c r="N10" s="35">
        <f t="shared" si="1"/>
        <v>53313.078658831073</v>
      </c>
      <c r="O10" s="36">
        <f t="shared" si="2"/>
        <v>7.3572048549186878E-2</v>
      </c>
      <c r="Q10" s="43" t="s">
        <v>31</v>
      </c>
      <c r="R10" s="38">
        <v>19</v>
      </c>
      <c r="S10" s="39">
        <v>1.640946735937725</v>
      </c>
    </row>
    <row r="11" spans="1:23" x14ac:dyDescent="0.25">
      <c r="A11" s="17">
        <v>6</v>
      </c>
      <c r="B11" s="17">
        <v>54857.4</v>
      </c>
      <c r="C11" s="17">
        <v>75.849999999999994</v>
      </c>
      <c r="D11" s="17">
        <v>0.06</v>
      </c>
      <c r="E11" s="17">
        <v>1066.48</v>
      </c>
      <c r="F11" s="17">
        <v>3585</v>
      </c>
      <c r="G11" s="17">
        <v>422</v>
      </c>
      <c r="H11" s="17">
        <v>97.14</v>
      </c>
      <c r="I11" s="17">
        <v>404.51</v>
      </c>
      <c r="J11" s="17">
        <v>3.08</v>
      </c>
      <c r="K11" s="17">
        <v>0.32</v>
      </c>
      <c r="L11" s="17">
        <v>0.19</v>
      </c>
      <c r="M11" s="17">
        <f t="shared" si="0"/>
        <v>1470.99</v>
      </c>
      <c r="N11" s="35">
        <f t="shared" si="1"/>
        <v>333885.4120246676</v>
      </c>
      <c r="O11" s="36">
        <f t="shared" si="2"/>
        <v>0.46076186859404128</v>
      </c>
      <c r="Q11" s="43" t="s">
        <v>32</v>
      </c>
      <c r="R11" s="38">
        <v>22</v>
      </c>
      <c r="S11" s="39">
        <v>2.1979962736565106</v>
      </c>
    </row>
    <row r="12" spans="1:23" x14ac:dyDescent="0.25">
      <c r="A12" s="17">
        <v>7</v>
      </c>
      <c r="B12" s="17">
        <v>34448.959999999999</v>
      </c>
      <c r="C12" s="17">
        <v>124.22</v>
      </c>
      <c r="D12" s="17">
        <v>7.0000000000000007E-2</v>
      </c>
      <c r="E12" s="17">
        <v>594.47</v>
      </c>
      <c r="F12" s="17">
        <v>2952</v>
      </c>
      <c r="G12" s="17">
        <v>491</v>
      </c>
      <c r="H12" s="17">
        <v>132.34</v>
      </c>
      <c r="I12" s="17">
        <v>356.62</v>
      </c>
      <c r="J12" s="17">
        <v>1.85</v>
      </c>
      <c r="K12" s="17">
        <v>0.54</v>
      </c>
      <c r="L12" s="17">
        <v>0.23</v>
      </c>
      <c r="M12" s="17">
        <f t="shared" si="0"/>
        <v>951.09</v>
      </c>
      <c r="N12" s="35">
        <f t="shared" si="1"/>
        <v>215878.47403622125</v>
      </c>
      <c r="O12" s="36">
        <f t="shared" si="2"/>
        <v>0.29791229416998533</v>
      </c>
      <c r="Q12" s="43" t="s">
        <v>33</v>
      </c>
      <c r="R12" s="38">
        <v>8</v>
      </c>
      <c r="S12" s="39">
        <v>0.92916347775396568</v>
      </c>
    </row>
    <row r="13" spans="1:23" x14ac:dyDescent="0.25">
      <c r="A13" s="17">
        <v>8</v>
      </c>
      <c r="B13" s="17">
        <v>52261.56</v>
      </c>
      <c r="C13" s="17">
        <v>98.3</v>
      </c>
      <c r="D13" s="17">
        <v>0.06</v>
      </c>
      <c r="E13" s="17">
        <v>1198.33</v>
      </c>
      <c r="F13" s="17">
        <v>2212</v>
      </c>
      <c r="G13" s="17">
        <v>476</v>
      </c>
      <c r="H13" s="17">
        <v>105.09</v>
      </c>
      <c r="I13" s="17">
        <v>248.72</v>
      </c>
      <c r="J13" s="17">
        <v>7.34</v>
      </c>
      <c r="K13" s="17">
        <v>0.14000000000000001</v>
      </c>
      <c r="L13" s="17">
        <v>0.26</v>
      </c>
      <c r="M13" s="17">
        <f t="shared" si="0"/>
        <v>1447.05</v>
      </c>
      <c r="N13" s="35">
        <f t="shared" si="1"/>
        <v>328451.50916749617</v>
      </c>
      <c r="O13" s="36">
        <f t="shared" si="2"/>
        <v>0.45326308265114468</v>
      </c>
      <c r="Q13" s="43" t="s">
        <v>34</v>
      </c>
      <c r="R13" s="38">
        <v>14</v>
      </c>
      <c r="S13" s="39">
        <v>1.8602157474559546</v>
      </c>
    </row>
    <row r="14" spans="1:23" x14ac:dyDescent="0.25">
      <c r="A14" s="17">
        <v>9</v>
      </c>
      <c r="B14" s="17">
        <v>4529.2</v>
      </c>
      <c r="C14" s="17">
        <v>7.61</v>
      </c>
      <c r="D14" s="17">
        <v>0.23</v>
      </c>
      <c r="E14" s="17">
        <v>189.23</v>
      </c>
      <c r="F14" s="17">
        <v>3372</v>
      </c>
      <c r="G14" s="17">
        <v>505</v>
      </c>
      <c r="H14" s="17">
        <v>12.7</v>
      </c>
      <c r="I14" s="17">
        <v>44.68</v>
      </c>
      <c r="J14" s="17">
        <v>6.94</v>
      </c>
      <c r="K14" s="17">
        <v>0.14000000000000001</v>
      </c>
      <c r="L14" s="17">
        <v>0.66</v>
      </c>
      <c r="M14" s="17">
        <f t="shared" si="0"/>
        <v>233.91</v>
      </c>
      <c r="N14" s="35">
        <f t="shared" si="1"/>
        <v>53092.907991685868</v>
      </c>
      <c r="O14" s="36">
        <f t="shared" si="2"/>
        <v>7.3268213028526499E-2</v>
      </c>
      <c r="Q14" s="43" t="s">
        <v>35</v>
      </c>
      <c r="R14" s="38">
        <v>6</v>
      </c>
      <c r="S14" s="39">
        <v>0.89854186899132737</v>
      </c>
    </row>
    <row r="15" spans="1:23" x14ac:dyDescent="0.25">
      <c r="A15" s="17">
        <v>10</v>
      </c>
      <c r="B15" s="17">
        <v>40519.440000000002</v>
      </c>
      <c r="C15" s="17">
        <v>20.149999999999999</v>
      </c>
      <c r="D15" s="17">
        <v>0.05</v>
      </c>
      <c r="E15" s="17">
        <v>1032.73</v>
      </c>
      <c r="F15" s="17">
        <v>3650</v>
      </c>
      <c r="G15" s="17">
        <v>675</v>
      </c>
      <c r="H15" s="17">
        <v>21.72</v>
      </c>
      <c r="I15" s="17">
        <v>366.04</v>
      </c>
      <c r="J15" s="17">
        <v>3.13</v>
      </c>
      <c r="K15" s="17">
        <v>0.32</v>
      </c>
      <c r="L15" s="17">
        <v>0.15</v>
      </c>
      <c r="M15" s="17">
        <f t="shared" si="0"/>
        <v>1398.77</v>
      </c>
      <c r="N15" s="35">
        <f t="shared" si="1"/>
        <v>317492.91142546467</v>
      </c>
      <c r="O15" s="36">
        <f t="shared" si="2"/>
        <v>0.43814021776714124</v>
      </c>
      <c r="Q15" s="43" t="s">
        <v>36</v>
      </c>
      <c r="R15" s="38">
        <v>21</v>
      </c>
      <c r="S15" s="39">
        <v>3.4667257028355318</v>
      </c>
    </row>
    <row r="16" spans="1:23" x14ac:dyDescent="0.25">
      <c r="A16" s="17">
        <v>11</v>
      </c>
      <c r="B16" s="17">
        <v>4941.5600000000004</v>
      </c>
      <c r="C16" s="17">
        <v>101.18</v>
      </c>
      <c r="D16" s="17">
        <v>0.24</v>
      </c>
      <c r="E16" s="17">
        <v>151.43</v>
      </c>
      <c r="F16" s="17">
        <v>2541</v>
      </c>
      <c r="G16" s="17">
        <v>536</v>
      </c>
      <c r="H16" s="17">
        <v>105.95</v>
      </c>
      <c r="I16" s="17">
        <v>49.77</v>
      </c>
      <c r="J16" s="17">
        <v>4.0199999999999996</v>
      </c>
      <c r="K16" s="17">
        <v>0.25</v>
      </c>
      <c r="L16" s="17">
        <v>0.77</v>
      </c>
      <c r="M16" s="17">
        <f t="shared" si="0"/>
        <v>201.20000000000002</v>
      </c>
      <c r="N16" s="35">
        <f t="shared" si="1"/>
        <v>45668.389927438751</v>
      </c>
      <c r="O16" s="36">
        <f t="shared" si="2"/>
        <v>6.3022378099865467E-2</v>
      </c>
      <c r="Q16" s="43" t="s">
        <v>37</v>
      </c>
      <c r="R16" s="38">
        <v>15</v>
      </c>
      <c r="S16" s="39">
        <v>2.7108455739315986</v>
      </c>
      <c r="V16" s="38"/>
      <c r="W16" s="39"/>
    </row>
    <row r="17" spans="1:24" x14ac:dyDescent="0.25">
      <c r="A17" s="17">
        <v>12</v>
      </c>
      <c r="B17" s="17">
        <v>5245.76</v>
      </c>
      <c r="C17" s="17">
        <v>137.91</v>
      </c>
      <c r="D17" s="17">
        <v>0.21</v>
      </c>
      <c r="E17" s="17">
        <v>171.78</v>
      </c>
      <c r="F17" s="17">
        <v>5373</v>
      </c>
      <c r="G17" s="17">
        <v>561</v>
      </c>
      <c r="H17" s="17">
        <v>140.53</v>
      </c>
      <c r="I17" s="17">
        <v>48.03</v>
      </c>
      <c r="J17" s="17">
        <v>4.87</v>
      </c>
      <c r="K17" s="17">
        <v>0.21</v>
      </c>
      <c r="L17" s="17">
        <v>0.74</v>
      </c>
      <c r="M17" s="17">
        <f t="shared" si="0"/>
        <v>219.81</v>
      </c>
      <c r="N17" s="35">
        <f t="shared" si="1"/>
        <v>49892.489015657608</v>
      </c>
      <c r="O17" s="36">
        <f t="shared" si="2"/>
        <v>6.8851634841607501E-2</v>
      </c>
      <c r="Q17" s="43" t="s">
        <v>38</v>
      </c>
      <c r="R17" s="38">
        <v>14</v>
      </c>
      <c r="S17" s="39">
        <v>2.7403865305846722</v>
      </c>
      <c r="V17" s="38"/>
      <c r="W17" s="38"/>
      <c r="X17" s="39"/>
    </row>
    <row r="18" spans="1:24" x14ac:dyDescent="0.25">
      <c r="A18" s="17">
        <v>13</v>
      </c>
      <c r="B18" s="17">
        <v>5306.6</v>
      </c>
      <c r="C18" s="17">
        <v>91.75</v>
      </c>
      <c r="D18" s="17">
        <v>0.21</v>
      </c>
      <c r="E18" s="17">
        <v>221.98</v>
      </c>
      <c r="F18" s="17">
        <v>3163</v>
      </c>
      <c r="G18" s="17">
        <v>647</v>
      </c>
      <c r="H18" s="17">
        <v>84.62</v>
      </c>
      <c r="I18" s="17">
        <v>39.83</v>
      </c>
      <c r="J18" s="17">
        <v>7.9</v>
      </c>
      <c r="K18" s="17">
        <v>0.13</v>
      </c>
      <c r="L18" s="17">
        <v>0.65</v>
      </c>
      <c r="M18" s="17">
        <f t="shared" si="0"/>
        <v>261.81</v>
      </c>
      <c r="N18" s="35">
        <f t="shared" si="1"/>
        <v>59425.651922975834</v>
      </c>
      <c r="O18" s="36">
        <f t="shared" si="2"/>
        <v>8.2007399653706653E-2</v>
      </c>
      <c r="Q18" s="43" t="s">
        <v>39</v>
      </c>
      <c r="R18" s="38">
        <v>17</v>
      </c>
      <c r="S18" s="39">
        <v>3.5942645780389224</v>
      </c>
      <c r="V18" s="38"/>
      <c r="W18" s="38"/>
      <c r="X18" s="39"/>
    </row>
    <row r="19" spans="1:24" x14ac:dyDescent="0.25">
      <c r="A19" s="17">
        <v>14</v>
      </c>
      <c r="B19" s="17">
        <v>42858.400000000001</v>
      </c>
      <c r="C19" s="17">
        <v>94.32</v>
      </c>
      <c r="D19" s="17">
        <v>0.08</v>
      </c>
      <c r="E19" s="17">
        <v>974.82</v>
      </c>
      <c r="F19" s="17">
        <v>2326</v>
      </c>
      <c r="G19" s="17">
        <v>591</v>
      </c>
      <c r="H19" s="17">
        <v>95.82</v>
      </c>
      <c r="I19" s="17">
        <v>256.10000000000002</v>
      </c>
      <c r="J19" s="17">
        <v>4.3</v>
      </c>
      <c r="K19" s="17">
        <v>0.23</v>
      </c>
      <c r="L19" s="17">
        <v>0.24</v>
      </c>
      <c r="M19" s="17">
        <f t="shared" si="0"/>
        <v>1230.92</v>
      </c>
      <c r="N19" s="35">
        <f t="shared" si="1"/>
        <v>279394.30680657504</v>
      </c>
      <c r="O19" s="36">
        <f t="shared" si="2"/>
        <v>0.38556414339307354</v>
      </c>
      <c r="Q19" s="43" t="s">
        <v>40</v>
      </c>
      <c r="R19" s="38">
        <v>9</v>
      </c>
      <c r="S19" s="39">
        <v>2.0548239646014088</v>
      </c>
      <c r="V19" s="38"/>
      <c r="W19" s="38"/>
      <c r="X19" s="39"/>
    </row>
    <row r="20" spans="1:24" x14ac:dyDescent="0.25">
      <c r="A20" s="17">
        <v>15</v>
      </c>
      <c r="B20" s="17">
        <v>23849.279999999999</v>
      </c>
      <c r="C20" s="17">
        <v>98.47</v>
      </c>
      <c r="D20" s="17">
        <v>0.1</v>
      </c>
      <c r="E20" s="17">
        <v>655.29999999999995</v>
      </c>
      <c r="F20" s="17">
        <v>2870</v>
      </c>
      <c r="G20" s="17">
        <v>635</v>
      </c>
      <c r="H20" s="17">
        <v>97.29</v>
      </c>
      <c r="I20" s="17">
        <v>140.97999999999999</v>
      </c>
      <c r="J20" s="17">
        <v>5.36</v>
      </c>
      <c r="K20" s="17">
        <v>0.19</v>
      </c>
      <c r="L20" s="17">
        <v>0.35</v>
      </c>
      <c r="M20" s="17">
        <f t="shared" si="0"/>
        <v>796.28</v>
      </c>
      <c r="N20" s="35">
        <f t="shared" si="1"/>
        <v>180739.68951998471</v>
      </c>
      <c r="O20" s="36">
        <f t="shared" si="2"/>
        <v>0.24942077153757888</v>
      </c>
      <c r="Q20" s="43" t="s">
        <v>41</v>
      </c>
      <c r="R20" s="38">
        <v>7</v>
      </c>
      <c r="S20" s="39">
        <v>1.7078312707074277</v>
      </c>
      <c r="V20" s="38"/>
      <c r="W20" s="38"/>
      <c r="X20" s="39"/>
    </row>
    <row r="21" spans="1:24" x14ac:dyDescent="0.25">
      <c r="A21" s="17">
        <v>16</v>
      </c>
      <c r="B21" s="17">
        <v>5786.56</v>
      </c>
      <c r="C21" s="17">
        <v>2.78</v>
      </c>
      <c r="D21" s="17">
        <v>0.16</v>
      </c>
      <c r="E21" s="17">
        <v>205.19</v>
      </c>
      <c r="F21" s="17">
        <v>4116</v>
      </c>
      <c r="G21" s="17">
        <v>655</v>
      </c>
      <c r="H21" s="17">
        <v>8.75</v>
      </c>
      <c r="I21" s="17">
        <v>48.67</v>
      </c>
      <c r="J21" s="17">
        <v>5.89</v>
      </c>
      <c r="K21" s="17">
        <v>0.17</v>
      </c>
      <c r="L21" s="17">
        <v>0.74</v>
      </c>
      <c r="M21" s="17">
        <f t="shared" si="0"/>
        <v>253.86</v>
      </c>
      <c r="N21" s="35">
        <f t="shared" si="1"/>
        <v>57621.160372662031</v>
      </c>
      <c r="O21" s="36">
        <f t="shared" si="2"/>
        <v>7.9517201314273603E-2</v>
      </c>
      <c r="Q21" s="43" t="s">
        <v>42</v>
      </c>
      <c r="R21" s="38">
        <v>9</v>
      </c>
      <c r="S21" s="39">
        <v>2.3086080648016671</v>
      </c>
      <c r="V21" s="38"/>
      <c r="W21" s="38"/>
      <c r="X21" s="39"/>
    </row>
    <row r="22" spans="1:24" x14ac:dyDescent="0.25">
      <c r="A22" s="17">
        <v>17</v>
      </c>
      <c r="B22" s="17">
        <v>13540.28</v>
      </c>
      <c r="C22" s="17">
        <v>144</v>
      </c>
      <c r="D22" s="17">
        <v>0.08</v>
      </c>
      <c r="E22" s="17">
        <v>502.04</v>
      </c>
      <c r="F22" s="17">
        <v>1768</v>
      </c>
      <c r="G22" s="17">
        <v>672</v>
      </c>
      <c r="H22" s="17">
        <v>144.91</v>
      </c>
      <c r="I22" s="17">
        <v>68.489999999999995</v>
      </c>
      <c r="J22" s="17">
        <v>11.71</v>
      </c>
      <c r="K22" s="17">
        <v>0.09</v>
      </c>
      <c r="L22" s="17">
        <v>0.47</v>
      </c>
      <c r="M22" s="17">
        <f t="shared" si="0"/>
        <v>570.53</v>
      </c>
      <c r="N22" s="35">
        <f t="shared" si="1"/>
        <v>129498.93889314923</v>
      </c>
      <c r="O22" s="36">
        <f t="shared" si="2"/>
        <v>0.17870853567254594</v>
      </c>
      <c r="Q22" s="43" t="s">
        <v>43</v>
      </c>
      <c r="R22" s="38">
        <v>16</v>
      </c>
      <c r="S22" s="39">
        <v>4.3763027526442464</v>
      </c>
      <c r="V22" s="38"/>
      <c r="W22" s="38"/>
      <c r="X22" s="39"/>
    </row>
    <row r="23" spans="1:24" x14ac:dyDescent="0.25">
      <c r="A23" s="17">
        <v>18</v>
      </c>
      <c r="B23" s="17">
        <v>61995.96</v>
      </c>
      <c r="C23" s="17">
        <v>143.49</v>
      </c>
      <c r="D23" s="17">
        <v>0.03</v>
      </c>
      <c r="E23" s="17">
        <v>1688.59</v>
      </c>
      <c r="F23" s="17">
        <v>3094</v>
      </c>
      <c r="G23" s="17">
        <v>670</v>
      </c>
      <c r="H23" s="17">
        <v>154.46</v>
      </c>
      <c r="I23" s="17">
        <v>492.94</v>
      </c>
      <c r="J23" s="17">
        <v>3.24</v>
      </c>
      <c r="K23" s="17">
        <v>0.31</v>
      </c>
      <c r="L23" s="17">
        <v>0.12</v>
      </c>
      <c r="M23" s="17">
        <f t="shared" si="0"/>
        <v>2181.5299999999997</v>
      </c>
      <c r="N23" s="35">
        <f t="shared" si="1"/>
        <v>495163.83040956972</v>
      </c>
      <c r="O23" s="36">
        <f t="shared" si="2"/>
        <v>0.68332608596520616</v>
      </c>
      <c r="Q23" s="43" t="s">
        <v>45</v>
      </c>
      <c r="R23" s="38">
        <v>9</v>
      </c>
      <c r="S23" s="39">
        <v>2.6110183776074081</v>
      </c>
      <c r="V23" s="38"/>
      <c r="W23" s="38"/>
      <c r="X23" s="39"/>
    </row>
    <row r="24" spans="1:24" x14ac:dyDescent="0.25">
      <c r="A24" s="17">
        <v>19</v>
      </c>
      <c r="B24" s="17">
        <v>9389.64</v>
      </c>
      <c r="C24" s="17">
        <v>14.15</v>
      </c>
      <c r="D24" s="17">
        <v>0.21</v>
      </c>
      <c r="E24" s="17">
        <v>251.61</v>
      </c>
      <c r="F24" s="17">
        <v>5144</v>
      </c>
      <c r="G24" s="17">
        <v>721</v>
      </c>
      <c r="H24" s="17">
        <v>13.75</v>
      </c>
      <c r="I24" s="17">
        <v>50.76</v>
      </c>
      <c r="J24" s="17">
        <v>6.05</v>
      </c>
      <c r="K24" s="17">
        <v>0.17</v>
      </c>
      <c r="L24" s="17">
        <v>0.81</v>
      </c>
      <c r="M24" s="17">
        <f t="shared" si="0"/>
        <v>302.37</v>
      </c>
      <c r="N24" s="35">
        <f t="shared" si="1"/>
        <v>68631.963530614579</v>
      </c>
      <c r="O24" s="36">
        <f t="shared" si="2"/>
        <v>9.4712109672248107E-2</v>
      </c>
      <c r="Q24" s="43" t="s">
        <v>44</v>
      </c>
      <c r="R24" s="38">
        <v>5</v>
      </c>
      <c r="S24" s="39">
        <v>1.5167500514615981</v>
      </c>
      <c r="V24" s="38"/>
      <c r="W24" s="38"/>
      <c r="X24" s="39"/>
    </row>
    <row r="25" spans="1:24" x14ac:dyDescent="0.25">
      <c r="A25" s="17">
        <v>20</v>
      </c>
      <c r="B25" s="17">
        <v>16866.2</v>
      </c>
      <c r="C25" s="17">
        <v>86.31</v>
      </c>
      <c r="D25" s="17">
        <v>0.08</v>
      </c>
      <c r="E25" s="17">
        <v>724.86</v>
      </c>
      <c r="F25" s="17">
        <v>4054</v>
      </c>
      <c r="G25" s="17">
        <v>975</v>
      </c>
      <c r="H25" s="17">
        <v>85.68</v>
      </c>
      <c r="I25" s="17">
        <v>88.79</v>
      </c>
      <c r="J25" s="17">
        <v>9.51</v>
      </c>
      <c r="K25" s="17">
        <v>0.11</v>
      </c>
      <c r="L25" s="17">
        <v>0.37</v>
      </c>
      <c r="M25" s="17">
        <f t="shared" si="0"/>
        <v>813.65</v>
      </c>
      <c r="N25" s="35">
        <f t="shared" si="1"/>
        <v>184682.33332236845</v>
      </c>
      <c r="O25" s="36">
        <f t="shared" si="2"/>
        <v>0.25486161998486845</v>
      </c>
      <c r="Q25" s="43" t="s">
        <v>69</v>
      </c>
      <c r="R25" s="38">
        <v>7</v>
      </c>
      <c r="S25" s="39">
        <v>2.2591267274833982</v>
      </c>
      <c r="V25" s="38"/>
      <c r="W25" s="38"/>
      <c r="X25" s="38"/>
    </row>
    <row r="26" spans="1:24" x14ac:dyDescent="0.25">
      <c r="A26" s="17">
        <v>21</v>
      </c>
      <c r="B26" s="17">
        <v>14337.96</v>
      </c>
      <c r="C26" s="17">
        <v>4.22</v>
      </c>
      <c r="D26" s="17">
        <v>0.1</v>
      </c>
      <c r="E26" s="17">
        <v>613.04999999999995</v>
      </c>
      <c r="F26" s="17">
        <v>3795</v>
      </c>
      <c r="G26" s="17">
        <v>777</v>
      </c>
      <c r="H26" s="17">
        <v>7.06</v>
      </c>
      <c r="I26" s="17">
        <v>69.48</v>
      </c>
      <c r="J26" s="17">
        <v>12.09</v>
      </c>
      <c r="K26" s="17">
        <v>0.08</v>
      </c>
      <c r="L26" s="17">
        <v>0.44</v>
      </c>
      <c r="M26" s="17">
        <f t="shared" si="0"/>
        <v>682.53</v>
      </c>
      <c r="N26" s="35">
        <f t="shared" si="1"/>
        <v>154920.70664599785</v>
      </c>
      <c r="O26" s="36">
        <f t="shared" si="2"/>
        <v>0.21379057517147701</v>
      </c>
      <c r="Q26" s="43" t="s">
        <v>70</v>
      </c>
      <c r="R26" s="38">
        <v>2</v>
      </c>
      <c r="S26" s="39">
        <v>0.6806855360279207</v>
      </c>
      <c r="V26" s="38"/>
      <c r="W26" s="38"/>
      <c r="X26" s="38"/>
    </row>
    <row r="27" spans="1:24" x14ac:dyDescent="0.25">
      <c r="A27" s="17">
        <v>22</v>
      </c>
      <c r="B27" s="17">
        <v>28716.48</v>
      </c>
      <c r="C27" s="17">
        <v>65.98</v>
      </c>
      <c r="D27" s="17">
        <v>0.05</v>
      </c>
      <c r="E27" s="17">
        <v>1170.47</v>
      </c>
      <c r="F27" s="17">
        <v>3035</v>
      </c>
      <c r="G27" s="17">
        <v>1185</v>
      </c>
      <c r="H27" s="17">
        <v>73.22</v>
      </c>
      <c r="I27" s="17">
        <v>191.97</v>
      </c>
      <c r="J27" s="17">
        <v>6.17</v>
      </c>
      <c r="K27" s="17">
        <v>0.16</v>
      </c>
      <c r="L27" s="17">
        <v>0.18</v>
      </c>
      <c r="M27" s="17">
        <f t="shared" si="0"/>
        <v>1362.44</v>
      </c>
      <c r="N27" s="35">
        <f t="shared" si="1"/>
        <v>309246.72551063442</v>
      </c>
      <c r="O27" s="36">
        <f t="shared" si="2"/>
        <v>0.42676048120467547</v>
      </c>
      <c r="Q27" s="43" t="s">
        <v>71</v>
      </c>
      <c r="R27" s="38">
        <v>10</v>
      </c>
      <c r="S27" s="39">
        <v>3.5287801925242213</v>
      </c>
      <c r="U27" s="38"/>
      <c r="V27" s="38"/>
      <c r="W27" s="38"/>
      <c r="X27" s="38"/>
    </row>
    <row r="28" spans="1:24" x14ac:dyDescent="0.25">
      <c r="A28" s="17">
        <v>23</v>
      </c>
      <c r="B28" s="17">
        <v>11667.76</v>
      </c>
      <c r="C28" s="17">
        <v>16.100000000000001</v>
      </c>
      <c r="D28" s="17">
        <v>0.08</v>
      </c>
      <c r="E28" s="17">
        <v>527.9</v>
      </c>
      <c r="F28" s="17">
        <v>3308</v>
      </c>
      <c r="G28" s="17">
        <v>845</v>
      </c>
      <c r="H28" s="17">
        <v>15.13</v>
      </c>
      <c r="I28" s="17">
        <v>74.92</v>
      </c>
      <c r="J28" s="17">
        <v>9.9600000000000009</v>
      </c>
      <c r="K28" s="17">
        <v>0.1</v>
      </c>
      <c r="L28" s="17">
        <v>0.38</v>
      </c>
      <c r="M28" s="17">
        <f t="shared" si="0"/>
        <v>602.81999999999994</v>
      </c>
      <c r="N28" s="35">
        <f t="shared" si="1"/>
        <v>136828.12532832316</v>
      </c>
      <c r="O28" s="36">
        <f t="shared" si="2"/>
        <v>0.18882281295308595</v>
      </c>
      <c r="Q28" s="43" t="s">
        <v>72</v>
      </c>
      <c r="R28" s="38">
        <v>3</v>
      </c>
      <c r="S28" s="39">
        <v>1.1034241119900401</v>
      </c>
      <c r="U28" s="38"/>
      <c r="V28" s="38"/>
      <c r="W28" s="38"/>
      <c r="X28" s="38"/>
    </row>
    <row r="29" spans="1:24" x14ac:dyDescent="0.25">
      <c r="A29" s="17">
        <v>24</v>
      </c>
      <c r="B29" s="17">
        <v>9511.32</v>
      </c>
      <c r="C29" s="17">
        <v>153.35</v>
      </c>
      <c r="D29" s="17">
        <v>0.27</v>
      </c>
      <c r="E29" s="17">
        <v>255.41</v>
      </c>
      <c r="F29" s="17">
        <v>5599</v>
      </c>
      <c r="G29" s="17">
        <v>811</v>
      </c>
      <c r="H29" s="17">
        <v>157.87</v>
      </c>
      <c r="I29" s="17">
        <v>48.93</v>
      </c>
      <c r="J29" s="17">
        <v>6.28</v>
      </c>
      <c r="K29" s="17">
        <v>0.16</v>
      </c>
      <c r="L29" s="17">
        <v>0.83</v>
      </c>
      <c r="M29" s="17">
        <f t="shared" si="0"/>
        <v>304.33999999999997</v>
      </c>
      <c r="N29" s="35">
        <f t="shared" si="1"/>
        <v>69079.114266981647</v>
      </c>
      <c r="O29" s="36">
        <f t="shared" si="2"/>
        <v>9.5329177688434671E-2</v>
      </c>
      <c r="Q29" s="43" t="s">
        <v>73</v>
      </c>
      <c r="R29" s="38">
        <v>6</v>
      </c>
      <c r="S29" s="39">
        <v>2.3159784254213975</v>
      </c>
      <c r="U29" s="38"/>
      <c r="V29" s="38"/>
      <c r="W29" s="38"/>
      <c r="X29" s="38"/>
    </row>
    <row r="30" spans="1:24" x14ac:dyDescent="0.25">
      <c r="A30" s="17">
        <v>25</v>
      </c>
      <c r="B30" s="17">
        <v>6692.4</v>
      </c>
      <c r="C30" s="17">
        <v>39.6</v>
      </c>
      <c r="D30" s="17">
        <v>0.25</v>
      </c>
      <c r="E30" s="17">
        <v>253.9</v>
      </c>
      <c r="F30" s="17">
        <v>3692</v>
      </c>
      <c r="G30" s="17">
        <v>886</v>
      </c>
      <c r="H30" s="17">
        <v>34.99</v>
      </c>
      <c r="I30" s="17">
        <v>46.74</v>
      </c>
      <c r="J30" s="17">
        <v>7.57</v>
      </c>
      <c r="K30" s="17">
        <v>0.13</v>
      </c>
      <c r="L30" s="17">
        <v>0.66</v>
      </c>
      <c r="M30" s="17">
        <f t="shared" si="0"/>
        <v>300.64</v>
      </c>
      <c r="N30" s="35">
        <f t="shared" si="1"/>
        <v>68239.28801086075</v>
      </c>
      <c r="O30" s="36">
        <f t="shared" si="2"/>
        <v>9.4170217454987826E-2</v>
      </c>
      <c r="Q30" s="43" t="s">
        <v>79</v>
      </c>
      <c r="R30" s="38">
        <v>2</v>
      </c>
      <c r="S30" s="39">
        <v>0.80834343957961141</v>
      </c>
      <c r="U30" s="38"/>
      <c r="V30" s="38"/>
      <c r="W30" s="38"/>
      <c r="X30" s="38"/>
    </row>
    <row r="31" spans="1:24" x14ac:dyDescent="0.25">
      <c r="A31" s="17">
        <v>26</v>
      </c>
      <c r="B31" s="17">
        <v>13797.16</v>
      </c>
      <c r="C31" s="17">
        <v>38.07</v>
      </c>
      <c r="D31" s="17">
        <v>0.08</v>
      </c>
      <c r="E31" s="17">
        <v>593.35</v>
      </c>
      <c r="F31" s="17">
        <v>4178</v>
      </c>
      <c r="G31" s="17">
        <v>979</v>
      </c>
      <c r="H31" s="17">
        <v>36.270000000000003</v>
      </c>
      <c r="I31" s="17">
        <v>62.02</v>
      </c>
      <c r="J31" s="17">
        <v>16.12</v>
      </c>
      <c r="K31" s="17">
        <v>0.06</v>
      </c>
      <c r="L31" s="17">
        <v>0.46</v>
      </c>
      <c r="M31" s="17">
        <f t="shared" si="0"/>
        <v>655.37</v>
      </c>
      <c r="N31" s="35">
        <f t="shared" si="1"/>
        <v>148755.92796593206</v>
      </c>
      <c r="O31" s="36">
        <f t="shared" si="2"/>
        <v>0.20528318059298623</v>
      </c>
      <c r="Q31" s="43" t="s">
        <v>74</v>
      </c>
      <c r="R31" s="38">
        <v>1</v>
      </c>
      <c r="S31" s="39">
        <v>0.41638308862789342</v>
      </c>
      <c r="T31" s="39"/>
      <c r="U31" s="38"/>
      <c r="V31" s="38"/>
      <c r="W31" s="38"/>
      <c r="X31" s="38"/>
    </row>
    <row r="32" spans="1:24" x14ac:dyDescent="0.25">
      <c r="A32" s="17">
        <v>27</v>
      </c>
      <c r="B32" s="17">
        <v>19380.919999999998</v>
      </c>
      <c r="C32" s="17">
        <v>137.81</v>
      </c>
      <c r="D32" s="17">
        <v>7.0000000000000007E-2</v>
      </c>
      <c r="E32" s="17">
        <v>690.43</v>
      </c>
      <c r="F32" s="17">
        <v>4484</v>
      </c>
      <c r="G32" s="17">
        <v>867</v>
      </c>
      <c r="H32" s="17">
        <v>140.19</v>
      </c>
      <c r="I32" s="17">
        <v>71.319999999999993</v>
      </c>
      <c r="J32" s="17">
        <v>14.81</v>
      </c>
      <c r="K32" s="17">
        <v>7.0000000000000007E-2</v>
      </c>
      <c r="L32" s="17">
        <v>0.46</v>
      </c>
      <c r="M32" s="17">
        <f t="shared" si="0"/>
        <v>761.75</v>
      </c>
      <c r="N32" s="35">
        <f t="shared" si="1"/>
        <v>172902.06772975379</v>
      </c>
      <c r="O32" s="36">
        <f t="shared" si="2"/>
        <v>0.23860485346706023</v>
      </c>
      <c r="Q32" s="43" t="s">
        <v>75</v>
      </c>
      <c r="R32" s="38">
        <v>3</v>
      </c>
      <c r="S32" s="39">
        <v>1.2917739438748816</v>
      </c>
      <c r="T32" s="39"/>
      <c r="U32" s="38"/>
      <c r="V32" s="38"/>
      <c r="W32" s="38"/>
      <c r="X32" s="38"/>
    </row>
    <row r="33" spans="1:24" x14ac:dyDescent="0.25">
      <c r="A33" s="17">
        <v>28</v>
      </c>
      <c r="B33" s="17">
        <v>21895.64</v>
      </c>
      <c r="C33" s="17">
        <v>132.99</v>
      </c>
      <c r="D33" s="17">
        <v>0.12</v>
      </c>
      <c r="E33" s="17">
        <v>529.33000000000004</v>
      </c>
      <c r="F33" s="17">
        <v>1547</v>
      </c>
      <c r="G33" s="17">
        <v>890</v>
      </c>
      <c r="H33" s="17">
        <v>130.41999999999999</v>
      </c>
      <c r="I33" s="17">
        <v>117.24</v>
      </c>
      <c r="J33" s="17">
        <v>5.94</v>
      </c>
      <c r="K33" s="17">
        <v>0.17</v>
      </c>
      <c r="L33" s="17">
        <v>0.46</v>
      </c>
      <c r="M33" s="17">
        <f t="shared" si="0"/>
        <v>646.57000000000005</v>
      </c>
      <c r="N33" s="35">
        <f t="shared" si="1"/>
        <v>146758.50335677969</v>
      </c>
      <c r="O33" s="36">
        <f t="shared" si="2"/>
        <v>0.20252673463235596</v>
      </c>
      <c r="Q33" s="43" t="s">
        <v>76</v>
      </c>
      <c r="R33" s="38">
        <v>2</v>
      </c>
      <c r="S33" s="39">
        <v>0.90416125996106689</v>
      </c>
      <c r="T33" s="39"/>
      <c r="U33" s="38"/>
      <c r="V33" s="38"/>
      <c r="W33" s="38"/>
      <c r="X33" s="38"/>
    </row>
    <row r="34" spans="1:24" x14ac:dyDescent="0.25">
      <c r="A34" s="17">
        <v>29</v>
      </c>
      <c r="B34" s="17">
        <v>4157.3999999999996</v>
      </c>
      <c r="C34" s="17">
        <v>50.08</v>
      </c>
      <c r="D34" s="17">
        <v>0.25</v>
      </c>
      <c r="E34" s="17">
        <v>191.24</v>
      </c>
      <c r="F34" s="17">
        <v>3957</v>
      </c>
      <c r="G34" s="17">
        <v>941</v>
      </c>
      <c r="H34" s="17">
        <v>43.9</v>
      </c>
      <c r="I34" s="17">
        <v>58.88</v>
      </c>
      <c r="J34" s="17">
        <v>4.1100000000000003</v>
      </c>
      <c r="K34" s="17">
        <v>0.24</v>
      </c>
      <c r="L34" s="17">
        <v>0.53</v>
      </c>
      <c r="M34" s="17">
        <f t="shared" si="0"/>
        <v>250.12</v>
      </c>
      <c r="N34" s="35">
        <f t="shared" si="1"/>
        <v>56772.25491377226</v>
      </c>
      <c r="O34" s="36">
        <f t="shared" si="2"/>
        <v>7.8345711781005717E-2</v>
      </c>
      <c r="Q34" s="43" t="s">
        <v>77</v>
      </c>
      <c r="R34" s="38">
        <v>5</v>
      </c>
      <c r="S34" s="39">
        <v>2.3116276260585398</v>
      </c>
      <c r="T34" s="39"/>
      <c r="U34" s="38"/>
      <c r="V34" s="38"/>
      <c r="W34" s="38"/>
      <c r="X34" s="38"/>
    </row>
    <row r="35" spans="1:24" x14ac:dyDescent="0.25">
      <c r="A35" s="17">
        <v>30</v>
      </c>
      <c r="B35" s="17">
        <v>25140.44</v>
      </c>
      <c r="C35" s="17">
        <v>31.61</v>
      </c>
      <c r="D35" s="17">
        <v>0.06</v>
      </c>
      <c r="E35" s="17">
        <v>814.86</v>
      </c>
      <c r="F35" s="17">
        <v>2403</v>
      </c>
      <c r="G35" s="17">
        <v>1069</v>
      </c>
      <c r="H35" s="17">
        <v>33.94</v>
      </c>
      <c r="I35" s="17">
        <v>63.53</v>
      </c>
      <c r="J35" s="17">
        <v>20.260000000000002</v>
      </c>
      <c r="K35" s="17">
        <v>0.05</v>
      </c>
      <c r="L35" s="17">
        <v>0.53</v>
      </c>
      <c r="M35" s="17">
        <f t="shared" si="0"/>
        <v>878.39</v>
      </c>
      <c r="N35" s="35">
        <f t="shared" si="1"/>
        <v>199377.02300379184</v>
      </c>
      <c r="O35" s="36">
        <f t="shared" si="2"/>
        <v>0.27514029174523275</v>
      </c>
      <c r="Q35" s="43" t="s">
        <v>78</v>
      </c>
      <c r="R35" s="38">
        <v>11</v>
      </c>
      <c r="S35" s="39">
        <v>6.2421504203697591</v>
      </c>
      <c r="T35" s="39"/>
      <c r="U35" s="38"/>
      <c r="V35" s="38"/>
      <c r="W35" s="38"/>
      <c r="X35" s="38"/>
    </row>
    <row r="36" spans="1:24" x14ac:dyDescent="0.25">
      <c r="A36" s="17">
        <v>31</v>
      </c>
      <c r="B36" s="17">
        <v>2839.2</v>
      </c>
      <c r="C36" s="17">
        <v>43.6</v>
      </c>
      <c r="D36" s="17">
        <v>0.47</v>
      </c>
      <c r="E36" s="17">
        <v>106.88</v>
      </c>
      <c r="F36" s="17">
        <v>2588</v>
      </c>
      <c r="G36" s="17">
        <v>940</v>
      </c>
      <c r="H36" s="17">
        <v>48.95</v>
      </c>
      <c r="I36" s="17">
        <v>38.61</v>
      </c>
      <c r="J36" s="17">
        <v>3.43</v>
      </c>
      <c r="K36" s="17">
        <v>0.28999999999999998</v>
      </c>
      <c r="L36" s="17">
        <v>0.82</v>
      </c>
      <c r="M36" s="17">
        <f t="shared" si="0"/>
        <v>145.49</v>
      </c>
      <c r="N36" s="35">
        <f t="shared" si="1"/>
        <v>33023.330271088787</v>
      </c>
      <c r="O36" s="36">
        <f t="shared" si="2"/>
        <v>4.5572195774102521E-2</v>
      </c>
      <c r="Q36" s="62" t="s">
        <v>66</v>
      </c>
      <c r="R36" s="63">
        <v>295</v>
      </c>
      <c r="S36" s="64">
        <v>59.317357643733473</v>
      </c>
      <c r="U36" s="38"/>
      <c r="V36" s="38"/>
      <c r="W36" s="38"/>
      <c r="X36" s="38"/>
    </row>
    <row r="37" spans="1:24" x14ac:dyDescent="0.25">
      <c r="A37" s="17">
        <v>32</v>
      </c>
      <c r="B37" s="17">
        <v>4238.5200000000004</v>
      </c>
      <c r="C37" s="17">
        <v>140.78</v>
      </c>
      <c r="D37" s="17">
        <v>0.32</v>
      </c>
      <c r="E37" s="17">
        <v>188.42</v>
      </c>
      <c r="F37" s="17">
        <v>4309</v>
      </c>
      <c r="G37" s="17">
        <v>915</v>
      </c>
      <c r="H37" s="17">
        <v>140.6</v>
      </c>
      <c r="I37" s="17">
        <v>33.64</v>
      </c>
      <c r="J37" s="17">
        <v>7.22</v>
      </c>
      <c r="K37" s="17">
        <v>0.14000000000000001</v>
      </c>
      <c r="L37" s="17">
        <v>0.78</v>
      </c>
      <c r="M37" s="17">
        <f t="shared" si="0"/>
        <v>222.06</v>
      </c>
      <c r="N37" s="35">
        <f t="shared" si="1"/>
        <v>50403.194171406802</v>
      </c>
      <c r="O37" s="36">
        <f t="shared" si="2"/>
        <v>6.9556407956541388E-2</v>
      </c>
      <c r="U37" s="38"/>
      <c r="V37" s="38"/>
      <c r="W37" s="39"/>
      <c r="X37" s="38"/>
    </row>
    <row r="38" spans="1:24" x14ac:dyDescent="0.25">
      <c r="A38" s="17">
        <v>33</v>
      </c>
      <c r="B38" s="17">
        <v>28689.439999999999</v>
      </c>
      <c r="C38" s="17">
        <v>102.07</v>
      </c>
      <c r="D38" s="17">
        <v>0.09</v>
      </c>
      <c r="E38" s="17">
        <v>734.64</v>
      </c>
      <c r="F38" s="17">
        <v>2713</v>
      </c>
      <c r="G38" s="17">
        <v>936</v>
      </c>
      <c r="H38" s="17">
        <v>104.13</v>
      </c>
      <c r="I38" s="17">
        <v>166.84</v>
      </c>
      <c r="J38" s="17">
        <v>5.12</v>
      </c>
      <c r="K38" s="17">
        <v>0.2</v>
      </c>
      <c r="L38" s="17">
        <v>0.33</v>
      </c>
      <c r="M38" s="17">
        <f t="shared" si="0"/>
        <v>901.48</v>
      </c>
      <c r="N38" s="35">
        <f t="shared" si="1"/>
        <v>204617.99280212465</v>
      </c>
      <c r="O38" s="36">
        <f t="shared" si="2"/>
        <v>0.28237283006693198</v>
      </c>
      <c r="U38" s="38"/>
      <c r="V38" s="38"/>
      <c r="W38" s="39"/>
      <c r="X38" s="38"/>
    </row>
    <row r="39" spans="1:24" x14ac:dyDescent="0.25">
      <c r="A39" s="17">
        <v>34</v>
      </c>
      <c r="B39" s="17">
        <v>7125.04</v>
      </c>
      <c r="C39" s="17">
        <v>99.67</v>
      </c>
      <c r="D39" s="17">
        <v>0.21</v>
      </c>
      <c r="E39" s="17">
        <v>233.03</v>
      </c>
      <c r="F39" s="17">
        <v>3240</v>
      </c>
      <c r="G39" s="17">
        <v>971</v>
      </c>
      <c r="H39" s="17">
        <v>100.93</v>
      </c>
      <c r="I39" s="17">
        <v>61.64</v>
      </c>
      <c r="J39" s="17">
        <v>5.5</v>
      </c>
      <c r="K39" s="17">
        <v>0.18</v>
      </c>
      <c r="L39" s="17">
        <v>0.59</v>
      </c>
      <c r="M39" s="17">
        <f t="shared" si="0"/>
        <v>294.67</v>
      </c>
      <c r="N39" s="35">
        <f t="shared" si="1"/>
        <v>66884.216997606243</v>
      </c>
      <c r="O39" s="36">
        <f t="shared" si="2"/>
        <v>9.2300219456696614E-2</v>
      </c>
      <c r="U39" s="38"/>
      <c r="V39" s="38"/>
      <c r="W39" s="39"/>
      <c r="X39" s="38"/>
    </row>
    <row r="40" spans="1:24" x14ac:dyDescent="0.25">
      <c r="A40" s="17">
        <v>35</v>
      </c>
      <c r="B40" s="17">
        <v>5948.8</v>
      </c>
      <c r="C40" s="17">
        <v>75.430000000000007</v>
      </c>
      <c r="D40" s="17">
        <v>0.15</v>
      </c>
      <c r="E40" s="17">
        <v>266.8</v>
      </c>
      <c r="F40" s="17">
        <v>4358</v>
      </c>
      <c r="G40" s="17">
        <v>1107</v>
      </c>
      <c r="H40" s="17">
        <v>74.739999999999995</v>
      </c>
      <c r="I40" s="17">
        <v>36.61</v>
      </c>
      <c r="J40" s="17">
        <v>10.97</v>
      </c>
      <c r="K40" s="17">
        <v>0.09</v>
      </c>
      <c r="L40" s="17">
        <v>0.68</v>
      </c>
      <c r="M40" s="17">
        <f t="shared" si="0"/>
        <v>303.41000000000003</v>
      </c>
      <c r="N40" s="35">
        <f t="shared" si="1"/>
        <v>68868.022802605323</v>
      </c>
      <c r="O40" s="36">
        <f t="shared" si="2"/>
        <v>9.5037871467595333E-2</v>
      </c>
      <c r="U40" s="38"/>
      <c r="V40" s="38"/>
      <c r="W40" s="39"/>
      <c r="X40" s="38"/>
    </row>
    <row r="41" spans="1:24" x14ac:dyDescent="0.25">
      <c r="A41" s="17">
        <v>36</v>
      </c>
      <c r="B41" s="17">
        <v>16872.96</v>
      </c>
      <c r="C41" s="17">
        <v>119.47</v>
      </c>
      <c r="D41" s="17">
        <v>0.12</v>
      </c>
      <c r="E41" s="17">
        <v>562.78</v>
      </c>
      <c r="F41" s="17">
        <v>2268</v>
      </c>
      <c r="G41" s="17">
        <v>1021</v>
      </c>
      <c r="H41" s="17">
        <v>121.78</v>
      </c>
      <c r="I41" s="17">
        <v>77.930000000000007</v>
      </c>
      <c r="J41" s="17">
        <v>9.4600000000000009</v>
      </c>
      <c r="K41" s="17">
        <v>0.11</v>
      </c>
      <c r="L41" s="17">
        <v>0.48</v>
      </c>
      <c r="M41" s="17">
        <f t="shared" si="0"/>
        <v>640.71</v>
      </c>
      <c r="N41" s="35">
        <f t="shared" si="1"/>
        <v>145428.40015113956</v>
      </c>
      <c r="O41" s="36">
        <f t="shared" si="2"/>
        <v>0.20069119220857259</v>
      </c>
      <c r="U41" s="38"/>
      <c r="V41" s="38"/>
      <c r="W41" s="39"/>
      <c r="X41" s="38"/>
    </row>
    <row r="42" spans="1:24" x14ac:dyDescent="0.25">
      <c r="A42" s="17">
        <v>37</v>
      </c>
      <c r="B42" s="17">
        <v>4184.4399999999996</v>
      </c>
      <c r="C42" s="40">
        <v>135.07</v>
      </c>
      <c r="D42" s="17">
        <v>0.33</v>
      </c>
      <c r="E42" s="17">
        <v>183.99</v>
      </c>
      <c r="F42" s="17">
        <v>3373</v>
      </c>
      <c r="G42" s="17">
        <v>1027</v>
      </c>
      <c r="H42" s="17">
        <v>132.71</v>
      </c>
      <c r="I42" s="17">
        <v>33.71</v>
      </c>
      <c r="J42" s="17">
        <v>7.21</v>
      </c>
      <c r="K42" s="17">
        <v>0.14000000000000001</v>
      </c>
      <c r="L42" s="17">
        <v>0.78</v>
      </c>
      <c r="M42" s="17">
        <f t="shared" si="0"/>
        <v>217.70000000000002</v>
      </c>
      <c r="N42" s="35">
        <f t="shared" si="1"/>
        <v>49413.561069599484</v>
      </c>
      <c r="O42" s="36">
        <f t="shared" si="2"/>
        <v>6.8190714276047282E-2</v>
      </c>
      <c r="U42" s="38"/>
      <c r="V42" s="38"/>
      <c r="W42" s="39"/>
      <c r="X42" s="38"/>
    </row>
    <row r="43" spans="1:24" x14ac:dyDescent="0.25">
      <c r="A43" s="17">
        <v>38</v>
      </c>
      <c r="B43" s="17">
        <v>11715.08</v>
      </c>
      <c r="C43" s="17">
        <v>175.89</v>
      </c>
      <c r="D43" s="17">
        <v>0.25</v>
      </c>
      <c r="E43" s="17">
        <v>293.8</v>
      </c>
      <c r="F43" s="17">
        <v>5544</v>
      </c>
      <c r="G43" s="17">
        <v>1068</v>
      </c>
      <c r="H43" s="17">
        <v>172.37</v>
      </c>
      <c r="I43" s="17">
        <v>51.75</v>
      </c>
      <c r="J43" s="17">
        <v>6.86</v>
      </c>
      <c r="K43" s="17">
        <v>0.15</v>
      </c>
      <c r="L43" s="17">
        <v>0.81</v>
      </c>
      <c r="M43" s="17">
        <f t="shared" si="0"/>
        <v>345.55</v>
      </c>
      <c r="N43" s="35">
        <f t="shared" si="1"/>
        <v>78432.962919614612</v>
      </c>
      <c r="O43" s="36">
        <f t="shared" si="2"/>
        <v>0.10823748882906815</v>
      </c>
      <c r="U43" s="38"/>
      <c r="X43" s="38"/>
    </row>
    <row r="44" spans="1:24" x14ac:dyDescent="0.25">
      <c r="A44" s="17">
        <v>39</v>
      </c>
      <c r="B44" s="17">
        <v>28047.24</v>
      </c>
      <c r="C44" s="17">
        <v>179.5</v>
      </c>
      <c r="D44" s="17">
        <v>0.09</v>
      </c>
      <c r="E44" s="17">
        <v>720.32</v>
      </c>
      <c r="F44" s="17">
        <v>4883</v>
      </c>
      <c r="G44" s="17">
        <v>1118</v>
      </c>
      <c r="H44" s="17">
        <v>178.97</v>
      </c>
      <c r="I44" s="17">
        <v>159.03</v>
      </c>
      <c r="J44" s="17">
        <v>4.9400000000000004</v>
      </c>
      <c r="K44" s="17">
        <v>0.2</v>
      </c>
      <c r="L44" s="17">
        <v>0.36</v>
      </c>
      <c r="M44" s="17">
        <f t="shared" si="0"/>
        <v>879.35</v>
      </c>
      <c r="N44" s="35">
        <f t="shared" si="1"/>
        <v>199594.92387024485</v>
      </c>
      <c r="O44" s="36">
        <f t="shared" si="2"/>
        <v>0.27544099494093788</v>
      </c>
      <c r="V44" s="38"/>
      <c r="W44" s="39"/>
      <c r="X44" s="38"/>
    </row>
    <row r="45" spans="1:24" x14ac:dyDescent="0.25">
      <c r="A45" s="17">
        <v>40</v>
      </c>
      <c r="B45" s="17">
        <v>6090.76</v>
      </c>
      <c r="C45" s="17">
        <v>41.65</v>
      </c>
      <c r="D45" s="17">
        <v>0.17</v>
      </c>
      <c r="E45" s="17">
        <v>236.04</v>
      </c>
      <c r="F45" s="17">
        <v>1499</v>
      </c>
      <c r="G45" s="17">
        <v>1125</v>
      </c>
      <c r="H45" s="17">
        <v>40.53</v>
      </c>
      <c r="I45" s="17">
        <v>49.7</v>
      </c>
      <c r="J45" s="17">
        <v>8.02</v>
      </c>
      <c r="K45" s="17">
        <v>0.12</v>
      </c>
      <c r="L45" s="17">
        <v>0.6</v>
      </c>
      <c r="M45" s="17">
        <f t="shared" si="0"/>
        <v>285.74</v>
      </c>
      <c r="N45" s="35">
        <f t="shared" si="1"/>
        <v>64857.284979455006</v>
      </c>
      <c r="O45" s="36">
        <f t="shared" si="2"/>
        <v>8.9503053271647898E-2</v>
      </c>
      <c r="V45" s="39"/>
      <c r="X45" s="38"/>
    </row>
    <row r="46" spans="1:24" x14ac:dyDescent="0.25">
      <c r="A46" s="17">
        <v>41</v>
      </c>
      <c r="B46" s="17">
        <v>31170.36</v>
      </c>
      <c r="C46" s="17">
        <v>147.65</v>
      </c>
      <c r="D46" s="17">
        <v>0.05</v>
      </c>
      <c r="E46" s="17">
        <v>1242.81</v>
      </c>
      <c r="F46" s="17">
        <v>1115</v>
      </c>
      <c r="G46" s="17">
        <v>1086</v>
      </c>
      <c r="H46" s="17">
        <v>157.62</v>
      </c>
      <c r="I46" s="17">
        <v>224.14</v>
      </c>
      <c r="J46" s="17">
        <v>6.2</v>
      </c>
      <c r="K46" s="17">
        <v>0.16</v>
      </c>
      <c r="L46" s="17">
        <v>0.16</v>
      </c>
      <c r="M46" s="17">
        <f t="shared" si="0"/>
        <v>1466.9499999999998</v>
      </c>
      <c r="N46" s="35">
        <f t="shared" si="1"/>
        <v>332968.4125450112</v>
      </c>
      <c r="O46" s="36">
        <f t="shared" si="2"/>
        <v>0.45949640931211544</v>
      </c>
      <c r="U46" s="38"/>
      <c r="V46" s="39"/>
      <c r="X46" s="38"/>
    </row>
    <row r="47" spans="1:24" x14ac:dyDescent="0.25">
      <c r="A47" s="17">
        <v>42</v>
      </c>
      <c r="B47" s="17">
        <v>11485.24</v>
      </c>
      <c r="C47" s="17">
        <v>23.36</v>
      </c>
      <c r="D47" s="17">
        <v>0.08</v>
      </c>
      <c r="E47" s="17">
        <v>455.12</v>
      </c>
      <c r="F47" s="17">
        <v>4266</v>
      </c>
      <c r="G47" s="17">
        <v>1160</v>
      </c>
      <c r="H47" s="17">
        <v>23.93</v>
      </c>
      <c r="I47" s="17">
        <v>50.85</v>
      </c>
      <c r="J47" s="17">
        <v>14.38</v>
      </c>
      <c r="K47" s="17">
        <v>7.0000000000000007E-2</v>
      </c>
      <c r="L47" s="17">
        <v>0.56000000000000005</v>
      </c>
      <c r="M47" s="17">
        <f t="shared" si="0"/>
        <v>505.97</v>
      </c>
      <c r="N47" s="35">
        <f t="shared" si="1"/>
        <v>114845.1056241858</v>
      </c>
      <c r="O47" s="36">
        <f t="shared" si="2"/>
        <v>0.1584862457613764</v>
      </c>
      <c r="U47" s="38"/>
      <c r="X47" s="38"/>
    </row>
    <row r="48" spans="1:24" x14ac:dyDescent="0.25">
      <c r="A48" s="17">
        <v>43</v>
      </c>
      <c r="B48" s="17">
        <v>6591</v>
      </c>
      <c r="C48" s="17">
        <v>153.26</v>
      </c>
      <c r="D48" s="17">
        <v>0.19</v>
      </c>
      <c r="E48" s="17">
        <v>253.48</v>
      </c>
      <c r="F48" s="17">
        <v>2384</v>
      </c>
      <c r="G48" s="17">
        <v>1136</v>
      </c>
      <c r="H48" s="17">
        <v>153.16999999999999</v>
      </c>
      <c r="I48" s="17">
        <v>54</v>
      </c>
      <c r="J48" s="17">
        <v>6.59</v>
      </c>
      <c r="K48" s="17">
        <v>0.15</v>
      </c>
      <c r="L48" s="17">
        <v>0.6</v>
      </c>
      <c r="M48" s="17">
        <f t="shared" si="0"/>
        <v>307.48</v>
      </c>
      <c r="N48" s="35">
        <f t="shared" si="1"/>
        <v>69791.831684338307</v>
      </c>
      <c r="O48" s="36">
        <f t="shared" si="2"/>
        <v>9.6312727724386857E-2</v>
      </c>
      <c r="U48" s="38"/>
      <c r="X48" s="38"/>
    </row>
    <row r="49" spans="1:24" x14ac:dyDescent="0.25">
      <c r="A49" s="17">
        <v>44</v>
      </c>
      <c r="B49" s="17">
        <v>29764.28</v>
      </c>
      <c r="C49" s="17">
        <v>49.05</v>
      </c>
      <c r="D49" s="17">
        <v>0.05</v>
      </c>
      <c r="E49" s="17">
        <v>963.46</v>
      </c>
      <c r="F49" s="17">
        <v>4871</v>
      </c>
      <c r="G49" s="17">
        <v>1445</v>
      </c>
      <c r="H49" s="17">
        <v>55.67</v>
      </c>
      <c r="I49" s="17">
        <v>128.19</v>
      </c>
      <c r="J49" s="17">
        <v>10.38</v>
      </c>
      <c r="K49" s="17">
        <v>0.1</v>
      </c>
      <c r="L49" s="17">
        <v>0.31</v>
      </c>
      <c r="M49" s="17">
        <f t="shared" si="0"/>
        <v>1091.6500000000001</v>
      </c>
      <c r="N49" s="35">
        <f t="shared" si="1"/>
        <v>247782.79256604626</v>
      </c>
      <c r="O49" s="36">
        <f t="shared" si="2"/>
        <v>0.34194025374114384</v>
      </c>
      <c r="X49" s="38"/>
    </row>
    <row r="50" spans="1:24" x14ac:dyDescent="0.25">
      <c r="A50" s="17">
        <v>45</v>
      </c>
      <c r="B50" s="17">
        <v>37646.44</v>
      </c>
      <c r="C50" s="17">
        <v>4.26</v>
      </c>
      <c r="D50" s="17">
        <v>0.05</v>
      </c>
      <c r="E50" s="17">
        <v>1043.44</v>
      </c>
      <c r="F50" s="17">
        <v>3344</v>
      </c>
      <c r="G50" s="17">
        <v>1248</v>
      </c>
      <c r="H50" s="17">
        <v>12.37</v>
      </c>
      <c r="I50" s="17">
        <v>189.62</v>
      </c>
      <c r="J50" s="17">
        <v>6.5</v>
      </c>
      <c r="K50" s="17">
        <v>0.15</v>
      </c>
      <c r="L50" s="17">
        <v>0.27</v>
      </c>
      <c r="M50" s="17">
        <f t="shared" si="0"/>
        <v>1233.06</v>
      </c>
      <c r="N50" s="35">
        <f t="shared" si="1"/>
        <v>279880.04415470985</v>
      </c>
      <c r="O50" s="36">
        <f t="shared" si="2"/>
        <v>0.38623446093349956</v>
      </c>
      <c r="U50" s="33" t="s">
        <v>46</v>
      </c>
      <c r="X50" s="38"/>
    </row>
    <row r="51" spans="1:24" x14ac:dyDescent="0.25">
      <c r="A51" s="17">
        <v>46</v>
      </c>
      <c r="B51" s="17">
        <v>6719.44</v>
      </c>
      <c r="C51" s="17">
        <v>153.41999999999999</v>
      </c>
      <c r="D51" s="17">
        <v>0.21</v>
      </c>
      <c r="E51" s="17">
        <v>270.25</v>
      </c>
      <c r="F51" s="17">
        <v>2536</v>
      </c>
      <c r="G51" s="17">
        <v>1170</v>
      </c>
      <c r="H51" s="17">
        <v>149.97999999999999</v>
      </c>
      <c r="I51" s="17">
        <v>47.13</v>
      </c>
      <c r="J51" s="17">
        <v>8.3000000000000007</v>
      </c>
      <c r="K51" s="17">
        <v>0.12</v>
      </c>
      <c r="L51" s="17">
        <v>0.64</v>
      </c>
      <c r="M51" s="17">
        <f t="shared" si="0"/>
        <v>317.38</v>
      </c>
      <c r="N51" s="35">
        <f t="shared" si="1"/>
        <v>72038.934369634735</v>
      </c>
      <c r="O51" s="36">
        <f t="shared" si="2"/>
        <v>9.9413729430095923E-2</v>
      </c>
      <c r="X51" s="38"/>
    </row>
    <row r="52" spans="1:24" x14ac:dyDescent="0.25">
      <c r="A52" s="17">
        <v>47</v>
      </c>
      <c r="B52" s="17">
        <v>20854.599999999999</v>
      </c>
      <c r="C52" s="17">
        <v>129.77000000000001</v>
      </c>
      <c r="D52" s="17">
        <v>0.12</v>
      </c>
      <c r="E52" s="17">
        <v>532.04</v>
      </c>
      <c r="F52" s="17">
        <v>2987</v>
      </c>
      <c r="G52" s="17">
        <v>1215</v>
      </c>
      <c r="H52" s="17">
        <v>132.03</v>
      </c>
      <c r="I52" s="17">
        <v>81.760000000000005</v>
      </c>
      <c r="J52" s="17">
        <v>9.26</v>
      </c>
      <c r="K52" s="17">
        <v>0.11</v>
      </c>
      <c r="L52" s="17">
        <v>0.56999999999999995</v>
      </c>
      <c r="M52" s="17">
        <f t="shared" si="0"/>
        <v>613.79999999999995</v>
      </c>
      <c r="N52" s="35">
        <f t="shared" si="1"/>
        <v>139320.36648837922</v>
      </c>
      <c r="O52" s="36">
        <f t="shared" si="2"/>
        <v>0.19226210575396332</v>
      </c>
      <c r="X52" s="38"/>
    </row>
    <row r="53" spans="1:24" x14ac:dyDescent="0.25">
      <c r="A53" s="17">
        <v>48</v>
      </c>
      <c r="B53" s="17">
        <v>59028.32</v>
      </c>
      <c r="C53" s="17">
        <v>146.5</v>
      </c>
      <c r="D53" s="17">
        <v>7.0000000000000007E-2</v>
      </c>
      <c r="E53" s="17">
        <v>1253.47</v>
      </c>
      <c r="F53" s="17">
        <v>1730</v>
      </c>
      <c r="G53" s="17">
        <v>1237</v>
      </c>
      <c r="H53" s="17">
        <v>153.12</v>
      </c>
      <c r="I53" s="17">
        <v>217.42</v>
      </c>
      <c r="J53" s="17">
        <v>7.72</v>
      </c>
      <c r="K53" s="17">
        <v>0.13</v>
      </c>
      <c r="L53" s="17">
        <v>0.32</v>
      </c>
      <c r="M53" s="17">
        <f t="shared" si="0"/>
        <v>1470.89</v>
      </c>
      <c r="N53" s="35">
        <f t="shared" si="1"/>
        <v>333862.71401774546</v>
      </c>
      <c r="O53" s="36">
        <f t="shared" si="2"/>
        <v>0.46073054534448871</v>
      </c>
      <c r="X53" s="38"/>
    </row>
    <row r="54" spans="1:24" x14ac:dyDescent="0.25">
      <c r="A54" s="17">
        <v>49</v>
      </c>
      <c r="B54" s="17">
        <v>14682.72</v>
      </c>
      <c r="C54" s="17">
        <v>136.22</v>
      </c>
      <c r="D54" s="17">
        <v>7.0000000000000007E-2</v>
      </c>
      <c r="E54" s="17">
        <v>524.04999999999995</v>
      </c>
      <c r="F54" s="17">
        <v>2619</v>
      </c>
      <c r="G54" s="17">
        <v>1237</v>
      </c>
      <c r="H54" s="17">
        <v>133.99</v>
      </c>
      <c r="I54" s="17">
        <v>88.57</v>
      </c>
      <c r="J54" s="17">
        <v>8.89</v>
      </c>
      <c r="K54" s="17">
        <v>0.11</v>
      </c>
      <c r="L54" s="17">
        <v>0.4</v>
      </c>
      <c r="M54" s="17">
        <f t="shared" si="0"/>
        <v>612.61999999999989</v>
      </c>
      <c r="N54" s="35">
        <f t="shared" si="1"/>
        <v>139052.5300066974</v>
      </c>
      <c r="O54" s="36">
        <f t="shared" si="2"/>
        <v>0.19189249140924242</v>
      </c>
      <c r="X54" s="38"/>
    </row>
    <row r="55" spans="1:24" x14ac:dyDescent="0.25">
      <c r="A55" s="17">
        <v>50</v>
      </c>
      <c r="B55" s="17">
        <v>36943.4</v>
      </c>
      <c r="C55" s="17">
        <v>72.78</v>
      </c>
      <c r="D55" s="17">
        <v>7.0000000000000007E-2</v>
      </c>
      <c r="E55" s="17">
        <v>513.67999999999995</v>
      </c>
      <c r="F55" s="17">
        <v>4183</v>
      </c>
      <c r="G55" s="17">
        <v>1399</v>
      </c>
      <c r="H55" s="17">
        <v>39.25</v>
      </c>
      <c r="I55" s="17">
        <v>411.19</v>
      </c>
      <c r="J55" s="17">
        <v>1.26</v>
      </c>
      <c r="K55" s="17">
        <v>0.79</v>
      </c>
      <c r="L55" s="17">
        <v>0.26</v>
      </c>
      <c r="M55" s="17">
        <f t="shared" si="0"/>
        <v>924.86999999999989</v>
      </c>
      <c r="N55" s="35">
        <f t="shared" si="1"/>
        <v>209927.05662122398</v>
      </c>
      <c r="O55" s="36">
        <f t="shared" si="2"/>
        <v>0.2896993381372891</v>
      </c>
    </row>
    <row r="56" spans="1:24" x14ac:dyDescent="0.25">
      <c r="A56" s="17">
        <v>51</v>
      </c>
      <c r="B56" s="17">
        <v>9443.7199999999993</v>
      </c>
      <c r="C56" s="17">
        <v>136.34</v>
      </c>
      <c r="D56" s="17">
        <v>0.13</v>
      </c>
      <c r="E56" s="17">
        <v>358.62</v>
      </c>
      <c r="F56" s="17">
        <v>4754</v>
      </c>
      <c r="G56" s="17">
        <v>1248</v>
      </c>
      <c r="H56" s="17">
        <v>136.47</v>
      </c>
      <c r="I56" s="17">
        <v>43.18</v>
      </c>
      <c r="J56" s="17">
        <v>11.61</v>
      </c>
      <c r="K56" s="17">
        <v>0.09</v>
      </c>
      <c r="L56" s="17">
        <v>0.69</v>
      </c>
      <c r="M56" s="17">
        <f t="shared" si="0"/>
        <v>401.8</v>
      </c>
      <c r="N56" s="35">
        <f t="shared" si="1"/>
        <v>91200.591813344377</v>
      </c>
      <c r="O56" s="36">
        <f t="shared" si="2"/>
        <v>0.12585681670241522</v>
      </c>
    </row>
    <row r="57" spans="1:24" x14ac:dyDescent="0.25">
      <c r="A57" s="17">
        <v>52</v>
      </c>
      <c r="B57" s="17">
        <v>14405.56</v>
      </c>
      <c r="C57" s="17">
        <v>15.03</v>
      </c>
      <c r="D57" s="17">
        <v>0.08</v>
      </c>
      <c r="E57" s="17">
        <v>501.07</v>
      </c>
      <c r="F57" s="17">
        <v>2415</v>
      </c>
      <c r="G57" s="17">
        <v>1314</v>
      </c>
      <c r="H57" s="17">
        <v>16.27</v>
      </c>
      <c r="I57" s="17">
        <v>79.16</v>
      </c>
      <c r="J57" s="17">
        <v>8.1</v>
      </c>
      <c r="K57" s="17">
        <v>0.12</v>
      </c>
      <c r="L57" s="17">
        <v>0.49</v>
      </c>
      <c r="M57" s="17">
        <f t="shared" si="0"/>
        <v>580.23</v>
      </c>
      <c r="N57" s="35">
        <f t="shared" si="1"/>
        <v>131700.64556460132</v>
      </c>
      <c r="O57" s="36">
        <f t="shared" si="2"/>
        <v>0.1817468908791498</v>
      </c>
    </row>
    <row r="58" spans="1:24" x14ac:dyDescent="0.25">
      <c r="A58" s="17">
        <v>53</v>
      </c>
      <c r="B58" s="17">
        <v>6989.84</v>
      </c>
      <c r="C58" s="17">
        <v>160.37</v>
      </c>
      <c r="D58" s="17">
        <v>0.21</v>
      </c>
      <c r="E58" s="17">
        <v>243.46</v>
      </c>
      <c r="F58" s="17">
        <v>2888</v>
      </c>
      <c r="G58" s="17">
        <v>1268</v>
      </c>
      <c r="H58" s="17">
        <v>160.02000000000001</v>
      </c>
      <c r="I58" s="17">
        <v>56.75</v>
      </c>
      <c r="J58" s="17">
        <v>6.26</v>
      </c>
      <c r="K58" s="17">
        <v>0.16</v>
      </c>
      <c r="L58" s="17">
        <v>0.59</v>
      </c>
      <c r="M58" s="17">
        <f t="shared" si="0"/>
        <v>300.21000000000004</v>
      </c>
      <c r="N58" s="35">
        <f t="shared" si="1"/>
        <v>68141.68658109536</v>
      </c>
      <c r="O58" s="36">
        <f t="shared" si="2"/>
        <v>9.4035527481911588E-2</v>
      </c>
    </row>
    <row r="59" spans="1:24" x14ac:dyDescent="0.25">
      <c r="A59" s="17">
        <v>54</v>
      </c>
      <c r="B59" s="17">
        <v>24505</v>
      </c>
      <c r="C59" s="17">
        <v>159.91</v>
      </c>
      <c r="D59" s="17">
        <v>0.06</v>
      </c>
      <c r="E59" s="17">
        <v>979.44</v>
      </c>
      <c r="F59" s="17">
        <v>5030</v>
      </c>
      <c r="G59" s="17">
        <v>1333</v>
      </c>
      <c r="H59" s="17">
        <v>151.80000000000001</v>
      </c>
      <c r="I59" s="17">
        <v>194.3</v>
      </c>
      <c r="J59" s="17">
        <v>6.25</v>
      </c>
      <c r="K59" s="17">
        <v>0.16</v>
      </c>
      <c r="L59" s="17">
        <v>0.21</v>
      </c>
      <c r="M59" s="17">
        <f t="shared" si="0"/>
        <v>1173.74</v>
      </c>
      <c r="N59" s="35">
        <f t="shared" si="1"/>
        <v>266415.58644846897</v>
      </c>
      <c r="O59" s="36">
        <f t="shared" si="2"/>
        <v>0.36765350929888713</v>
      </c>
    </row>
    <row r="60" spans="1:24" x14ac:dyDescent="0.25">
      <c r="A60" s="17">
        <v>55</v>
      </c>
      <c r="B60" s="17">
        <v>10768.68</v>
      </c>
      <c r="C60" s="17">
        <v>13.71</v>
      </c>
      <c r="D60" s="17">
        <v>0.08</v>
      </c>
      <c r="E60" s="17">
        <v>472.32</v>
      </c>
      <c r="F60" s="17">
        <v>4560</v>
      </c>
      <c r="G60" s="17">
        <v>1381</v>
      </c>
      <c r="H60" s="17">
        <v>14.34</v>
      </c>
      <c r="I60" s="17">
        <v>60.25</v>
      </c>
      <c r="J60" s="17">
        <v>12.21</v>
      </c>
      <c r="K60" s="17">
        <v>0.08</v>
      </c>
      <c r="L60" s="17">
        <v>0.46</v>
      </c>
      <c r="M60" s="17">
        <f t="shared" si="0"/>
        <v>532.56999999999994</v>
      </c>
      <c r="N60" s="35">
        <f t="shared" si="1"/>
        <v>120882.77546548733</v>
      </c>
      <c r="O60" s="36">
        <f t="shared" si="2"/>
        <v>0.16681823014237251</v>
      </c>
    </row>
    <row r="61" spans="1:24" x14ac:dyDescent="0.25">
      <c r="A61" s="17">
        <v>56</v>
      </c>
      <c r="B61" s="17">
        <v>10207.6</v>
      </c>
      <c r="C61" s="17">
        <v>39.64</v>
      </c>
      <c r="D61" s="17">
        <v>0.15</v>
      </c>
      <c r="E61" s="17">
        <v>443.08</v>
      </c>
      <c r="F61" s="17">
        <v>1571</v>
      </c>
      <c r="G61" s="17">
        <v>1456</v>
      </c>
      <c r="H61" s="17">
        <v>39.76</v>
      </c>
      <c r="I61" s="17">
        <v>35.71</v>
      </c>
      <c r="J61" s="17">
        <v>17.100000000000001</v>
      </c>
      <c r="K61" s="17">
        <v>0.06</v>
      </c>
      <c r="L61" s="17">
        <v>0.74</v>
      </c>
      <c r="M61" s="17">
        <f t="shared" si="0"/>
        <v>478.78999999999996</v>
      </c>
      <c r="N61" s="35">
        <f t="shared" si="1"/>
        <v>108675.78734273557</v>
      </c>
      <c r="O61" s="36">
        <f t="shared" si="2"/>
        <v>0.14997258653297507</v>
      </c>
    </row>
    <row r="62" spans="1:24" x14ac:dyDescent="0.25">
      <c r="A62" s="17">
        <v>57</v>
      </c>
      <c r="B62" s="17">
        <v>6678.88</v>
      </c>
      <c r="C62" s="17">
        <v>98.22</v>
      </c>
      <c r="D62" s="17">
        <v>0.27</v>
      </c>
      <c r="E62" s="17">
        <v>182.24</v>
      </c>
      <c r="F62" s="17">
        <v>1192</v>
      </c>
      <c r="G62" s="17">
        <v>1358</v>
      </c>
      <c r="H62" s="17">
        <v>104.04</v>
      </c>
      <c r="I62" s="17">
        <v>56.28</v>
      </c>
      <c r="J62" s="17">
        <v>4.45</v>
      </c>
      <c r="K62" s="17">
        <v>0.22</v>
      </c>
      <c r="L62" s="17">
        <v>0.75</v>
      </c>
      <c r="M62" s="17">
        <f t="shared" si="0"/>
        <v>238.52</v>
      </c>
      <c r="N62" s="35">
        <f t="shared" si="1"/>
        <v>54139.286110798661</v>
      </c>
      <c r="O62" s="36">
        <f t="shared" si="2"/>
        <v>7.4712214832902149E-2</v>
      </c>
    </row>
    <row r="63" spans="1:24" x14ac:dyDescent="0.25">
      <c r="A63" s="17">
        <v>58</v>
      </c>
      <c r="B63" s="17">
        <v>9322.0400000000009</v>
      </c>
      <c r="C63" s="17">
        <v>20.57</v>
      </c>
      <c r="D63" s="17">
        <v>0.14000000000000001</v>
      </c>
      <c r="E63" s="17">
        <v>411.42</v>
      </c>
      <c r="F63" s="17">
        <v>3710</v>
      </c>
      <c r="G63" s="17">
        <v>1435</v>
      </c>
      <c r="H63" s="17">
        <v>20.73</v>
      </c>
      <c r="I63" s="17">
        <v>26.17</v>
      </c>
      <c r="J63" s="17">
        <v>17.510000000000002</v>
      </c>
      <c r="K63" s="17">
        <v>0.06</v>
      </c>
      <c r="L63" s="17">
        <v>0.88</v>
      </c>
      <c r="M63" s="17">
        <f t="shared" si="0"/>
        <v>437.59000000000003</v>
      </c>
      <c r="N63" s="35">
        <f t="shared" si="1"/>
        <v>99324.208490794845</v>
      </c>
      <c r="O63" s="36">
        <f t="shared" si="2"/>
        <v>0.13706740771729689</v>
      </c>
    </row>
    <row r="64" spans="1:24" x14ac:dyDescent="0.25">
      <c r="A64" s="17">
        <v>59</v>
      </c>
      <c r="B64" s="17">
        <v>36869.040000000001</v>
      </c>
      <c r="C64" s="17">
        <v>95.94</v>
      </c>
      <c r="D64" s="17">
        <v>0.05</v>
      </c>
      <c r="E64" s="17">
        <v>897.84</v>
      </c>
      <c r="F64" s="17">
        <v>3625</v>
      </c>
      <c r="G64" s="17">
        <v>1380</v>
      </c>
      <c r="H64" s="17">
        <v>108.23</v>
      </c>
      <c r="I64" s="17">
        <v>386.2</v>
      </c>
      <c r="J64" s="17">
        <v>2.63</v>
      </c>
      <c r="K64" s="17">
        <v>0.38</v>
      </c>
      <c r="L64" s="17">
        <v>0.16</v>
      </c>
      <c r="M64" s="17">
        <f t="shared" si="0"/>
        <v>1284.04</v>
      </c>
      <c r="N64" s="35">
        <f t="shared" si="1"/>
        <v>291451.4880836404</v>
      </c>
      <c r="O64" s="36">
        <f t="shared" si="2"/>
        <v>0.40220305355542374</v>
      </c>
    </row>
    <row r="65" spans="1:15" x14ac:dyDescent="0.25">
      <c r="A65" s="17">
        <v>60</v>
      </c>
      <c r="B65" s="17">
        <v>8240.44</v>
      </c>
      <c r="C65" s="17">
        <v>59.91</v>
      </c>
      <c r="D65" s="17">
        <v>0.1</v>
      </c>
      <c r="E65" s="17">
        <v>331.82</v>
      </c>
      <c r="F65" s="17">
        <v>4889</v>
      </c>
      <c r="G65" s="17">
        <v>1489</v>
      </c>
      <c r="H65" s="17">
        <v>57.8</v>
      </c>
      <c r="I65" s="17">
        <v>64.239999999999995</v>
      </c>
      <c r="J65" s="17">
        <v>7.07</v>
      </c>
      <c r="K65" s="17">
        <v>0.14000000000000001</v>
      </c>
      <c r="L65" s="17">
        <v>0.47</v>
      </c>
      <c r="M65" s="17">
        <f t="shared" si="0"/>
        <v>396.06</v>
      </c>
      <c r="N65" s="35">
        <f t="shared" si="1"/>
        <v>89897.72621601088</v>
      </c>
      <c r="O65" s="36">
        <f t="shared" si="2"/>
        <v>0.124058862178095</v>
      </c>
    </row>
    <row r="66" spans="1:15" x14ac:dyDescent="0.25">
      <c r="A66" s="17">
        <v>61</v>
      </c>
      <c r="B66" s="17">
        <v>7016.88</v>
      </c>
      <c r="C66" s="17">
        <v>152.29</v>
      </c>
      <c r="D66" s="17">
        <v>0.16</v>
      </c>
      <c r="E66" s="17">
        <v>232.55</v>
      </c>
      <c r="F66" s="17">
        <v>3241</v>
      </c>
      <c r="G66" s="17">
        <v>1398</v>
      </c>
      <c r="H66" s="17">
        <v>153.43</v>
      </c>
      <c r="I66" s="17">
        <v>48.57</v>
      </c>
      <c r="J66" s="17">
        <v>6.7</v>
      </c>
      <c r="K66" s="17">
        <v>0.15</v>
      </c>
      <c r="L66" s="17">
        <v>0.72</v>
      </c>
      <c r="M66" s="17">
        <f t="shared" si="0"/>
        <v>281.12</v>
      </c>
      <c r="N66" s="35">
        <f t="shared" si="1"/>
        <v>63808.637059649998</v>
      </c>
      <c r="O66" s="36">
        <f t="shared" si="2"/>
        <v>8.8055919142316988E-2</v>
      </c>
    </row>
    <row r="67" spans="1:15" x14ac:dyDescent="0.25">
      <c r="A67" s="17">
        <v>62</v>
      </c>
      <c r="B67" s="17">
        <v>19225.439999999999</v>
      </c>
      <c r="C67" s="17">
        <v>154.71</v>
      </c>
      <c r="D67" s="17">
        <v>0.14000000000000001</v>
      </c>
      <c r="E67" s="17">
        <v>572.38</v>
      </c>
      <c r="F67" s="17">
        <v>1760</v>
      </c>
      <c r="G67" s="17">
        <v>1424</v>
      </c>
      <c r="H67" s="17">
        <v>155.30000000000001</v>
      </c>
      <c r="I67" s="17">
        <v>82.52</v>
      </c>
      <c r="J67" s="17">
        <v>9.3699999999999992</v>
      </c>
      <c r="K67" s="17">
        <v>0.11</v>
      </c>
      <c r="L67" s="17">
        <v>0.54</v>
      </c>
      <c r="M67" s="17">
        <f t="shared" si="0"/>
        <v>654.9</v>
      </c>
      <c r="N67" s="35">
        <f t="shared" si="1"/>
        <v>148649.24733339777</v>
      </c>
      <c r="O67" s="36">
        <f t="shared" si="2"/>
        <v>0.20513596132008891</v>
      </c>
    </row>
    <row r="68" spans="1:15" x14ac:dyDescent="0.25">
      <c r="A68" s="17">
        <v>63</v>
      </c>
      <c r="B68" s="17">
        <v>7970.04</v>
      </c>
      <c r="C68" s="17">
        <v>114.94</v>
      </c>
      <c r="D68" s="17">
        <v>0.14000000000000001</v>
      </c>
      <c r="E68" s="17">
        <v>287.8</v>
      </c>
      <c r="F68" s="17">
        <v>3370</v>
      </c>
      <c r="G68" s="17">
        <v>1434</v>
      </c>
      <c r="H68" s="17">
        <v>112.86</v>
      </c>
      <c r="I68" s="17">
        <v>49.7</v>
      </c>
      <c r="J68" s="17">
        <v>8.9700000000000006</v>
      </c>
      <c r="K68" s="17">
        <v>0.11</v>
      </c>
      <c r="L68" s="17">
        <v>0.63</v>
      </c>
      <c r="M68" s="17">
        <f t="shared" si="0"/>
        <v>337.5</v>
      </c>
      <c r="N68" s="35">
        <f t="shared" si="1"/>
        <v>76605.773362378604</v>
      </c>
      <c r="O68" s="36">
        <f t="shared" si="2"/>
        <v>0.10571596724008246</v>
      </c>
    </row>
    <row r="69" spans="1:15" x14ac:dyDescent="0.25">
      <c r="A69" s="17">
        <v>64</v>
      </c>
      <c r="B69" s="17">
        <v>24633.439999999999</v>
      </c>
      <c r="C69" s="17">
        <v>100.7</v>
      </c>
      <c r="D69" s="17">
        <v>0.08</v>
      </c>
      <c r="E69" s="17">
        <v>785.91</v>
      </c>
      <c r="F69" s="17">
        <v>4391</v>
      </c>
      <c r="G69" s="17">
        <v>1435</v>
      </c>
      <c r="H69" s="17">
        <v>97.03</v>
      </c>
      <c r="I69" s="17">
        <v>140.49</v>
      </c>
      <c r="J69" s="17">
        <v>6.61</v>
      </c>
      <c r="K69" s="17">
        <v>0.15</v>
      </c>
      <c r="L69" s="17">
        <v>0.35</v>
      </c>
      <c r="M69" s="17">
        <f t="shared" si="0"/>
        <v>926.4</v>
      </c>
      <c r="N69" s="35">
        <f t="shared" si="1"/>
        <v>210274.33612713346</v>
      </c>
      <c r="O69" s="36">
        <f t="shared" si="2"/>
        <v>0.29017858385544415</v>
      </c>
    </row>
    <row r="70" spans="1:15" x14ac:dyDescent="0.25">
      <c r="A70" s="17">
        <v>65</v>
      </c>
      <c r="B70" s="17">
        <v>12864.28</v>
      </c>
      <c r="C70" s="17">
        <v>50.88</v>
      </c>
      <c r="D70" s="17">
        <v>0.1</v>
      </c>
      <c r="E70" s="17">
        <v>442.47</v>
      </c>
      <c r="F70" s="17">
        <v>3765</v>
      </c>
      <c r="G70" s="17">
        <v>1594</v>
      </c>
      <c r="H70" s="17">
        <v>49.29</v>
      </c>
      <c r="I70" s="17">
        <v>168.71</v>
      </c>
      <c r="J70" s="17">
        <v>3.1</v>
      </c>
      <c r="K70" s="17">
        <v>0.32</v>
      </c>
      <c r="L70" s="17">
        <v>0.24</v>
      </c>
      <c r="M70" s="17">
        <f t="shared" si="0"/>
        <v>611.18000000000006</v>
      </c>
      <c r="N70" s="35">
        <f t="shared" si="1"/>
        <v>138725.67870701797</v>
      </c>
      <c r="O70" s="36">
        <f t="shared" si="2"/>
        <v>0.1914414366156848</v>
      </c>
    </row>
    <row r="71" spans="1:15" x14ac:dyDescent="0.25">
      <c r="A71" s="17">
        <v>66</v>
      </c>
      <c r="B71" s="17">
        <v>9950.7199999999993</v>
      </c>
      <c r="C71" s="17">
        <v>176.74</v>
      </c>
      <c r="D71" s="17">
        <v>0.15</v>
      </c>
      <c r="E71" s="17">
        <v>292.8</v>
      </c>
      <c r="F71" s="17">
        <v>6265</v>
      </c>
      <c r="G71" s="17">
        <v>1491</v>
      </c>
      <c r="H71" s="17">
        <v>170.29</v>
      </c>
      <c r="I71" s="17">
        <v>81.23</v>
      </c>
      <c r="J71" s="17">
        <v>6.12</v>
      </c>
      <c r="K71" s="17">
        <v>0.16</v>
      </c>
      <c r="L71" s="17">
        <v>0.53</v>
      </c>
      <c r="M71" s="17">
        <f t="shared" ref="M71:M134" si="3">E71+I71</f>
        <v>374.03000000000003</v>
      </c>
      <c r="N71" s="35">
        <f t="shared" ref="N71:N134" si="4">PI()*8.5^2*M71</f>
        <v>84897.35529105326</v>
      </c>
      <c r="O71" s="36">
        <f t="shared" ref="O71:O134" si="5">0.00000138*N71</f>
        <v>0.11715835030165349</v>
      </c>
    </row>
    <row r="72" spans="1:15" x14ac:dyDescent="0.25">
      <c r="A72" s="17">
        <v>67</v>
      </c>
      <c r="B72" s="17">
        <v>43378.92</v>
      </c>
      <c r="C72" s="17">
        <v>164.63</v>
      </c>
      <c r="D72" s="17">
        <v>0.05</v>
      </c>
      <c r="E72" s="17">
        <v>990.03</v>
      </c>
      <c r="F72" s="17">
        <v>4744</v>
      </c>
      <c r="G72" s="17">
        <v>1558</v>
      </c>
      <c r="H72" s="17">
        <v>162.41999999999999</v>
      </c>
      <c r="I72" s="17">
        <v>339.28</v>
      </c>
      <c r="J72" s="17">
        <v>3.06</v>
      </c>
      <c r="K72" s="17">
        <v>0.33</v>
      </c>
      <c r="L72" s="17">
        <v>0.19</v>
      </c>
      <c r="M72" s="17">
        <f t="shared" si="3"/>
        <v>1329.31</v>
      </c>
      <c r="N72" s="35">
        <f t="shared" si="4"/>
        <v>301726.87581731408</v>
      </c>
      <c r="O72" s="36">
        <f t="shared" si="5"/>
        <v>0.41638308862789342</v>
      </c>
    </row>
    <row r="73" spans="1:15" x14ac:dyDescent="0.25">
      <c r="A73" s="17">
        <v>68</v>
      </c>
      <c r="B73" s="17">
        <v>1399.32</v>
      </c>
      <c r="C73" s="17">
        <v>149.97999999999999</v>
      </c>
      <c r="D73" s="17">
        <v>0.82</v>
      </c>
      <c r="E73" s="17">
        <v>53.03</v>
      </c>
      <c r="F73" s="17">
        <v>4632</v>
      </c>
      <c r="G73" s="17">
        <v>1509</v>
      </c>
      <c r="H73" s="17">
        <v>168.69</v>
      </c>
      <c r="I73" s="17">
        <v>36.65</v>
      </c>
      <c r="J73" s="17">
        <v>1.45</v>
      </c>
      <c r="K73" s="17">
        <v>0.69</v>
      </c>
      <c r="L73" s="17">
        <v>0.88</v>
      </c>
      <c r="M73" s="17">
        <f t="shared" si="3"/>
        <v>89.68</v>
      </c>
      <c r="N73" s="35">
        <f t="shared" si="4"/>
        <v>20355.572607816634</v>
      </c>
      <c r="O73" s="36">
        <f t="shared" si="5"/>
        <v>2.8090690198786954E-2</v>
      </c>
    </row>
    <row r="74" spans="1:15" x14ac:dyDescent="0.25">
      <c r="A74" s="17">
        <v>69</v>
      </c>
      <c r="B74" s="17">
        <v>9220.64</v>
      </c>
      <c r="C74" s="17">
        <v>161.22</v>
      </c>
      <c r="D74" s="17">
        <v>0.16</v>
      </c>
      <c r="E74" s="17">
        <v>275.70999999999998</v>
      </c>
      <c r="F74" s="17">
        <v>1461</v>
      </c>
      <c r="G74" s="17">
        <v>1545</v>
      </c>
      <c r="H74" s="17">
        <v>159</v>
      </c>
      <c r="I74" s="17">
        <v>63.67</v>
      </c>
      <c r="J74" s="17">
        <v>7.04</v>
      </c>
      <c r="K74" s="17">
        <v>0.14000000000000001</v>
      </c>
      <c r="L74" s="17">
        <v>0.64</v>
      </c>
      <c r="M74" s="17">
        <f t="shared" si="3"/>
        <v>339.38</v>
      </c>
      <c r="N74" s="35">
        <f t="shared" si="4"/>
        <v>77032.495892515712</v>
      </c>
      <c r="O74" s="36">
        <f t="shared" si="5"/>
        <v>0.10630484433167167</v>
      </c>
    </row>
    <row r="75" spans="1:15" x14ac:dyDescent="0.25">
      <c r="A75" s="17">
        <v>70</v>
      </c>
      <c r="B75" s="17">
        <v>39843.440000000002</v>
      </c>
      <c r="C75" s="17">
        <v>174.81</v>
      </c>
      <c r="D75" s="17">
        <v>0.06</v>
      </c>
      <c r="E75" s="17">
        <v>762.93</v>
      </c>
      <c r="F75" s="17">
        <v>1625</v>
      </c>
      <c r="G75" s="17">
        <v>1636</v>
      </c>
      <c r="H75" s="17">
        <v>3.13</v>
      </c>
      <c r="I75" s="17">
        <v>358.15</v>
      </c>
      <c r="J75" s="17">
        <v>2.02</v>
      </c>
      <c r="K75" s="17">
        <v>0.49</v>
      </c>
      <c r="L75" s="17">
        <v>0.21</v>
      </c>
      <c r="M75" s="17">
        <f t="shared" si="3"/>
        <v>1121.08</v>
      </c>
      <c r="N75" s="35">
        <f t="shared" si="4"/>
        <v>254462.81600324565</v>
      </c>
      <c r="O75" s="36">
        <f t="shared" si="5"/>
        <v>0.35115868608447898</v>
      </c>
    </row>
    <row r="76" spans="1:15" x14ac:dyDescent="0.25">
      <c r="A76" s="17">
        <v>71</v>
      </c>
      <c r="B76" s="17">
        <v>1203.28</v>
      </c>
      <c r="C76" s="17">
        <v>61.28</v>
      </c>
      <c r="D76" s="17">
        <v>0.69</v>
      </c>
      <c r="E76" s="17">
        <v>56.78</v>
      </c>
      <c r="F76" s="17">
        <v>4389</v>
      </c>
      <c r="G76" s="17">
        <v>1607</v>
      </c>
      <c r="H76" s="17">
        <v>74.05</v>
      </c>
      <c r="I76" s="17">
        <v>35.61</v>
      </c>
      <c r="J76" s="17">
        <v>1.61</v>
      </c>
      <c r="K76" s="17">
        <v>0.62</v>
      </c>
      <c r="L76" s="17">
        <v>0.84</v>
      </c>
      <c r="M76" s="17">
        <f t="shared" si="3"/>
        <v>92.39</v>
      </c>
      <c r="N76" s="35">
        <f t="shared" si="4"/>
        <v>20970.688595407883</v>
      </c>
      <c r="O76" s="36">
        <f t="shared" si="5"/>
        <v>2.8939550261662877E-2</v>
      </c>
    </row>
    <row r="77" spans="1:15" x14ac:dyDescent="0.25">
      <c r="A77" s="17">
        <v>72</v>
      </c>
      <c r="B77" s="17">
        <v>3407.04</v>
      </c>
      <c r="C77" s="17">
        <v>118.46</v>
      </c>
      <c r="D77" s="17">
        <v>0.38</v>
      </c>
      <c r="E77" s="17">
        <v>134.22</v>
      </c>
      <c r="F77" s="17">
        <v>4378</v>
      </c>
      <c r="G77" s="17">
        <v>1602</v>
      </c>
      <c r="H77" s="17">
        <v>121.53</v>
      </c>
      <c r="I77" s="17">
        <v>43.42</v>
      </c>
      <c r="J77" s="17">
        <v>4.28</v>
      </c>
      <c r="K77" s="17">
        <v>0.23</v>
      </c>
      <c r="L77" s="17">
        <v>0.72</v>
      </c>
      <c r="M77" s="17">
        <f t="shared" si="3"/>
        <v>177.64</v>
      </c>
      <c r="N77" s="35">
        <f t="shared" si="4"/>
        <v>40320.739496571659</v>
      </c>
      <c r="O77" s="36">
        <f t="shared" si="5"/>
        <v>5.5642620505268886E-2</v>
      </c>
    </row>
    <row r="78" spans="1:15" x14ac:dyDescent="0.25">
      <c r="A78" s="17">
        <v>73</v>
      </c>
      <c r="B78" s="17">
        <v>5367.44</v>
      </c>
      <c r="C78" s="17">
        <v>137.76</v>
      </c>
      <c r="D78" s="17">
        <v>0.22</v>
      </c>
      <c r="E78" s="17">
        <v>221.11</v>
      </c>
      <c r="F78" s="17">
        <v>5384</v>
      </c>
      <c r="G78" s="17">
        <v>1632</v>
      </c>
      <c r="H78" s="17">
        <v>138.81</v>
      </c>
      <c r="I78" s="17">
        <v>38.04</v>
      </c>
      <c r="J78" s="17">
        <v>8.19</v>
      </c>
      <c r="K78" s="17">
        <v>0.12</v>
      </c>
      <c r="L78" s="17">
        <v>0.7</v>
      </c>
      <c r="M78" s="17">
        <f t="shared" si="3"/>
        <v>259.15000000000003</v>
      </c>
      <c r="N78" s="35">
        <f t="shared" si="4"/>
        <v>58821.884938845687</v>
      </c>
      <c r="O78" s="36">
        <f t="shared" si="5"/>
        <v>8.1174201215607047E-2</v>
      </c>
    </row>
    <row r="79" spans="1:15" x14ac:dyDescent="0.25">
      <c r="A79" s="17">
        <v>74</v>
      </c>
      <c r="B79" s="17">
        <v>8166.08</v>
      </c>
      <c r="C79" s="17">
        <v>59.86</v>
      </c>
      <c r="D79" s="17">
        <v>0.1</v>
      </c>
      <c r="E79" s="17">
        <v>375.06</v>
      </c>
      <c r="F79" s="17">
        <v>4797</v>
      </c>
      <c r="G79" s="17">
        <v>1773</v>
      </c>
      <c r="H79" s="17">
        <v>60.06</v>
      </c>
      <c r="I79" s="17">
        <v>41.06</v>
      </c>
      <c r="J79" s="17">
        <v>15.56</v>
      </c>
      <c r="K79" s="17">
        <v>0.06</v>
      </c>
      <c r="L79" s="17">
        <v>0.56999999999999995</v>
      </c>
      <c r="M79" s="17">
        <f t="shared" si="3"/>
        <v>416.12</v>
      </c>
      <c r="N79" s="35">
        <f t="shared" si="4"/>
        <v>94450.946404601447</v>
      </c>
      <c r="O79" s="36">
        <f t="shared" si="5"/>
        <v>0.13034230603834998</v>
      </c>
    </row>
    <row r="80" spans="1:15" x14ac:dyDescent="0.25">
      <c r="A80" s="17">
        <v>75</v>
      </c>
      <c r="B80" s="17">
        <v>25762.36</v>
      </c>
      <c r="C80" s="17">
        <v>133.06</v>
      </c>
      <c r="D80" s="17">
        <v>0.08</v>
      </c>
      <c r="E80" s="17">
        <v>752.75</v>
      </c>
      <c r="F80" s="17">
        <v>3335</v>
      </c>
      <c r="G80" s="17">
        <v>1657</v>
      </c>
      <c r="H80" s="17">
        <v>132.34</v>
      </c>
      <c r="I80" s="17">
        <v>137.19999999999999</v>
      </c>
      <c r="J80" s="17">
        <v>6.89</v>
      </c>
      <c r="K80" s="17">
        <v>0.15</v>
      </c>
      <c r="L80" s="17">
        <v>0.35</v>
      </c>
      <c r="M80" s="17">
        <f t="shared" si="3"/>
        <v>889.95</v>
      </c>
      <c r="N80" s="35">
        <f t="shared" si="4"/>
        <v>202000.91260399658</v>
      </c>
      <c r="O80" s="36">
        <f t="shared" si="5"/>
        <v>0.27876125939351526</v>
      </c>
    </row>
    <row r="81" spans="1:20" x14ac:dyDescent="0.25">
      <c r="A81" s="17">
        <v>76</v>
      </c>
      <c r="B81" s="17">
        <v>10302.24</v>
      </c>
      <c r="C81" s="17">
        <v>166.42</v>
      </c>
      <c r="D81" s="17">
        <v>0.13</v>
      </c>
      <c r="E81" s="17">
        <v>394.82</v>
      </c>
      <c r="F81" s="17">
        <v>1016</v>
      </c>
      <c r="G81" s="17">
        <v>1671</v>
      </c>
      <c r="H81" s="17">
        <v>167.06</v>
      </c>
      <c r="I81" s="17">
        <v>49.09</v>
      </c>
      <c r="J81" s="17">
        <v>13.55</v>
      </c>
      <c r="K81" s="17">
        <v>7.0000000000000007E-2</v>
      </c>
      <c r="L81" s="17">
        <v>0.6</v>
      </c>
      <c r="M81" s="17">
        <f t="shared" si="3"/>
        <v>443.90999999999997</v>
      </c>
      <c r="N81" s="35">
        <f t="shared" si="4"/>
        <v>100758.72252827699</v>
      </c>
      <c r="O81" s="36">
        <f t="shared" si="5"/>
        <v>0.13904703708902225</v>
      </c>
    </row>
    <row r="82" spans="1:20" x14ac:dyDescent="0.25">
      <c r="A82" s="17">
        <v>77</v>
      </c>
      <c r="B82" s="17">
        <v>7125.04</v>
      </c>
      <c r="C82" s="17">
        <v>8.94</v>
      </c>
      <c r="D82" s="17">
        <v>0.43</v>
      </c>
      <c r="E82" s="17">
        <v>169</v>
      </c>
      <c r="F82" s="17">
        <v>2985</v>
      </c>
      <c r="G82" s="17">
        <v>1713</v>
      </c>
      <c r="H82" s="17">
        <v>14.25</v>
      </c>
      <c r="I82" s="17">
        <v>57.41</v>
      </c>
      <c r="J82" s="17">
        <v>3.22</v>
      </c>
      <c r="K82" s="17">
        <v>0.31</v>
      </c>
      <c r="L82" s="17">
        <v>0.86</v>
      </c>
      <c r="M82" s="17">
        <f t="shared" si="3"/>
        <v>226.41</v>
      </c>
      <c r="N82" s="35">
        <f t="shared" si="4"/>
        <v>51390.557472521898</v>
      </c>
      <c r="O82" s="36">
        <f t="shared" si="5"/>
        <v>7.0918969312080221E-2</v>
      </c>
    </row>
    <row r="83" spans="1:20" x14ac:dyDescent="0.25">
      <c r="A83" s="17">
        <v>78</v>
      </c>
      <c r="B83" s="17">
        <v>1345.24</v>
      </c>
      <c r="C83" s="17">
        <v>145.38</v>
      </c>
      <c r="D83" s="17">
        <v>0.6</v>
      </c>
      <c r="E83" s="17">
        <v>60.7</v>
      </c>
      <c r="F83" s="17">
        <v>5398</v>
      </c>
      <c r="G83" s="17">
        <v>1708</v>
      </c>
      <c r="H83" s="17">
        <v>133.26</v>
      </c>
      <c r="I83" s="17">
        <v>33.630000000000003</v>
      </c>
      <c r="J83" s="17">
        <v>2.0299999999999998</v>
      </c>
      <c r="K83" s="17">
        <v>0.49</v>
      </c>
      <c r="L83" s="17">
        <v>0.82</v>
      </c>
      <c r="M83" s="17">
        <f t="shared" si="3"/>
        <v>94.330000000000013</v>
      </c>
      <c r="N83" s="35">
        <f t="shared" si="4"/>
        <v>21411.029929698296</v>
      </c>
      <c r="O83" s="36">
        <f t="shared" si="5"/>
        <v>2.9547221302983647E-2</v>
      </c>
    </row>
    <row r="84" spans="1:20" x14ac:dyDescent="0.25">
      <c r="A84" s="17">
        <v>79</v>
      </c>
      <c r="B84" s="17">
        <v>7084.48</v>
      </c>
      <c r="C84" s="17">
        <v>135.32</v>
      </c>
      <c r="D84" s="17">
        <v>0.17</v>
      </c>
      <c r="E84" s="17">
        <v>308.89</v>
      </c>
      <c r="F84" s="17">
        <v>5495</v>
      </c>
      <c r="G84" s="17">
        <v>1715</v>
      </c>
      <c r="H84" s="17">
        <v>135.68</v>
      </c>
      <c r="I84" s="17">
        <v>33.090000000000003</v>
      </c>
      <c r="J84" s="17">
        <v>12.36</v>
      </c>
      <c r="K84" s="17">
        <v>0.08</v>
      </c>
      <c r="L84" s="17">
        <v>0.76</v>
      </c>
      <c r="M84" s="17">
        <f t="shared" si="3"/>
        <v>341.98</v>
      </c>
      <c r="N84" s="35">
        <f t="shared" si="4"/>
        <v>77622.644072492563</v>
      </c>
      <c r="O84" s="36">
        <f t="shared" si="5"/>
        <v>0.10711924882003973</v>
      </c>
    </row>
    <row r="85" spans="1:20" x14ac:dyDescent="0.25">
      <c r="A85" s="17">
        <v>80</v>
      </c>
      <c r="B85" s="17">
        <v>2764.84</v>
      </c>
      <c r="C85" s="17">
        <v>112.93</v>
      </c>
      <c r="D85" s="17">
        <v>0.4</v>
      </c>
      <c r="E85" s="17">
        <v>127</v>
      </c>
      <c r="F85" s="17">
        <v>3580</v>
      </c>
      <c r="G85" s="17">
        <v>1725</v>
      </c>
      <c r="H85" s="17">
        <v>112.89</v>
      </c>
      <c r="I85" s="17">
        <v>26.33</v>
      </c>
      <c r="J85" s="17">
        <v>5.3</v>
      </c>
      <c r="K85" s="17">
        <v>0.19</v>
      </c>
      <c r="L85" s="17">
        <v>0.88</v>
      </c>
      <c r="M85" s="17">
        <f t="shared" si="3"/>
        <v>153.32999999999998</v>
      </c>
      <c r="N85" s="35">
        <f t="shared" si="4"/>
        <v>34802.854013788179</v>
      </c>
      <c r="O85" s="36">
        <f t="shared" si="5"/>
        <v>4.8027938539027683E-2</v>
      </c>
    </row>
    <row r="86" spans="1:20" x14ac:dyDescent="0.25">
      <c r="A86" s="17">
        <v>81</v>
      </c>
      <c r="B86" s="17">
        <v>19556.68</v>
      </c>
      <c r="C86" s="17">
        <v>119.59</v>
      </c>
      <c r="D86" s="17">
        <v>0.08</v>
      </c>
      <c r="E86" s="17">
        <v>728.45</v>
      </c>
      <c r="F86" s="17">
        <v>5534</v>
      </c>
      <c r="G86" s="17">
        <v>1734</v>
      </c>
      <c r="H86" s="17">
        <v>122.61</v>
      </c>
      <c r="I86" s="17">
        <v>149.62</v>
      </c>
      <c r="J86" s="17">
        <v>5.58</v>
      </c>
      <c r="K86" s="17">
        <v>0.18</v>
      </c>
      <c r="L86" s="17">
        <v>0.26</v>
      </c>
      <c r="M86" s="17">
        <f t="shared" si="3"/>
        <v>878.07</v>
      </c>
      <c r="N86" s="35">
        <f t="shared" si="4"/>
        <v>199304.38938164085</v>
      </c>
      <c r="O86" s="36">
        <f t="shared" si="5"/>
        <v>0.27504005734666437</v>
      </c>
    </row>
    <row r="87" spans="1:20" x14ac:dyDescent="0.25">
      <c r="A87" s="17">
        <v>82</v>
      </c>
      <c r="B87" s="17">
        <v>15730.52</v>
      </c>
      <c r="C87" s="17">
        <v>61.39</v>
      </c>
      <c r="D87" s="17">
        <v>0.12</v>
      </c>
      <c r="E87" s="17">
        <v>443.08</v>
      </c>
      <c r="F87" s="17">
        <v>3926</v>
      </c>
      <c r="G87" s="17">
        <v>1892</v>
      </c>
      <c r="H87" s="17">
        <v>62.38</v>
      </c>
      <c r="I87" s="17">
        <v>89.63</v>
      </c>
      <c r="J87" s="17">
        <v>6.3</v>
      </c>
      <c r="K87" s="17">
        <v>0.16</v>
      </c>
      <c r="L87" s="17">
        <v>0.51</v>
      </c>
      <c r="M87" s="17">
        <f t="shared" si="3"/>
        <v>532.71</v>
      </c>
      <c r="N87" s="35">
        <f t="shared" si="4"/>
        <v>120914.55267517841</v>
      </c>
      <c r="O87" s="36">
        <f t="shared" si="5"/>
        <v>0.16686208269174618</v>
      </c>
    </row>
    <row r="88" spans="1:20" x14ac:dyDescent="0.25">
      <c r="A88" s="17">
        <v>83</v>
      </c>
      <c r="B88" s="17">
        <v>3630.12</v>
      </c>
      <c r="C88" s="17">
        <v>118.46</v>
      </c>
      <c r="D88" s="17">
        <v>0.33</v>
      </c>
      <c r="E88" s="17">
        <v>164.15</v>
      </c>
      <c r="F88" s="17">
        <v>3561</v>
      </c>
      <c r="G88" s="17">
        <v>1747</v>
      </c>
      <c r="H88" s="17">
        <v>119.41</v>
      </c>
      <c r="I88" s="17">
        <v>27.15</v>
      </c>
      <c r="J88" s="17">
        <v>6.81</v>
      </c>
      <c r="K88" s="17">
        <v>0.15</v>
      </c>
      <c r="L88" s="17">
        <v>0.88</v>
      </c>
      <c r="M88" s="17">
        <f t="shared" si="3"/>
        <v>191.3</v>
      </c>
      <c r="N88" s="35">
        <f t="shared" si="4"/>
        <v>43421.287242142309</v>
      </c>
      <c r="O88" s="36">
        <f t="shared" si="5"/>
        <v>5.992137639415638E-2</v>
      </c>
    </row>
    <row r="89" spans="1:20" x14ac:dyDescent="0.25">
      <c r="A89" s="17">
        <v>84</v>
      </c>
      <c r="B89" s="17">
        <v>7361.64</v>
      </c>
      <c r="C89" s="17">
        <v>153.63999999999999</v>
      </c>
      <c r="D89" s="17">
        <v>0.12</v>
      </c>
      <c r="E89" s="17">
        <v>236.6</v>
      </c>
      <c r="F89" s="17">
        <v>6298</v>
      </c>
      <c r="G89" s="17">
        <v>1763</v>
      </c>
      <c r="H89" s="17">
        <v>157.38</v>
      </c>
      <c r="I89" s="17">
        <v>56.98</v>
      </c>
      <c r="J89" s="17">
        <v>6.02</v>
      </c>
      <c r="K89" s="17">
        <v>0.17</v>
      </c>
      <c r="L89" s="17">
        <v>0.61</v>
      </c>
      <c r="M89" s="17">
        <f t="shared" si="3"/>
        <v>293.58</v>
      </c>
      <c r="N89" s="35">
        <f t="shared" si="4"/>
        <v>66636.808722154397</v>
      </c>
      <c r="O89" s="36">
        <f t="shared" si="5"/>
        <v>9.1958796036573059E-2</v>
      </c>
    </row>
    <row r="90" spans="1:20" x14ac:dyDescent="0.25">
      <c r="A90" s="17">
        <v>85</v>
      </c>
      <c r="B90" s="17">
        <v>5800.08</v>
      </c>
      <c r="C90" s="17">
        <v>47.92</v>
      </c>
      <c r="D90" s="17">
        <v>0.17</v>
      </c>
      <c r="E90" s="17">
        <v>219.71</v>
      </c>
      <c r="F90" s="17">
        <v>4264</v>
      </c>
      <c r="G90" s="17">
        <v>1821</v>
      </c>
      <c r="H90" s="17">
        <v>50.28</v>
      </c>
      <c r="I90" s="17">
        <v>38.64</v>
      </c>
      <c r="J90" s="17">
        <v>7.48</v>
      </c>
      <c r="K90" s="17">
        <v>0.13</v>
      </c>
      <c r="L90" s="17">
        <v>0.73</v>
      </c>
      <c r="M90" s="17">
        <f t="shared" si="3"/>
        <v>258.35000000000002</v>
      </c>
      <c r="N90" s="35">
        <f t="shared" si="4"/>
        <v>58640.300883468197</v>
      </c>
      <c r="O90" s="36">
        <f t="shared" si="5"/>
        <v>8.0923615219186104E-2</v>
      </c>
    </row>
    <row r="91" spans="1:20" x14ac:dyDescent="0.25">
      <c r="A91" s="17">
        <v>86</v>
      </c>
      <c r="B91" s="17">
        <v>7855.12</v>
      </c>
      <c r="C91" s="17">
        <v>83.29</v>
      </c>
      <c r="D91" s="17">
        <v>0.15</v>
      </c>
      <c r="E91" s="17">
        <v>239.89</v>
      </c>
      <c r="F91" s="17">
        <v>4883</v>
      </c>
      <c r="G91" s="17">
        <v>1895</v>
      </c>
      <c r="H91" s="17">
        <v>85.65</v>
      </c>
      <c r="I91" s="17">
        <v>62.78</v>
      </c>
      <c r="J91" s="17">
        <v>5.94</v>
      </c>
      <c r="K91" s="17">
        <v>0.17</v>
      </c>
      <c r="L91" s="17">
        <v>0.65</v>
      </c>
      <c r="M91" s="17">
        <f t="shared" si="3"/>
        <v>302.66999999999996</v>
      </c>
      <c r="N91" s="35">
        <f t="shared" si="4"/>
        <v>68700.057551381135</v>
      </c>
      <c r="O91" s="36">
        <f t="shared" si="5"/>
        <v>9.4806079420905964E-2</v>
      </c>
    </row>
    <row r="92" spans="1:20" x14ac:dyDescent="0.25">
      <c r="A92" s="17">
        <v>87</v>
      </c>
      <c r="B92" s="17">
        <v>19049.68</v>
      </c>
      <c r="C92" s="17">
        <v>127.19</v>
      </c>
      <c r="D92" s="17">
        <v>0.1</v>
      </c>
      <c r="E92" s="17">
        <v>676.89</v>
      </c>
      <c r="F92" s="17">
        <v>2048</v>
      </c>
      <c r="G92" s="17">
        <v>1807</v>
      </c>
      <c r="H92" s="17">
        <v>128.76</v>
      </c>
      <c r="I92" s="17">
        <v>62.87</v>
      </c>
      <c r="J92" s="17">
        <v>19</v>
      </c>
      <c r="K92" s="17">
        <v>0.05</v>
      </c>
      <c r="L92" s="17">
        <v>0.56000000000000005</v>
      </c>
      <c r="M92" s="17">
        <f t="shared" si="3"/>
        <v>739.76</v>
      </c>
      <c r="N92" s="35">
        <f t="shared" si="4"/>
        <v>167910.77600756503</v>
      </c>
      <c r="O92" s="36">
        <f t="shared" si="5"/>
        <v>0.23171687089043971</v>
      </c>
    </row>
    <row r="93" spans="1:20" x14ac:dyDescent="0.25">
      <c r="A93" s="17">
        <v>88</v>
      </c>
      <c r="B93" s="17">
        <v>24342.76</v>
      </c>
      <c r="C93" s="17">
        <v>138.93</v>
      </c>
      <c r="D93" s="17">
        <v>0.06</v>
      </c>
      <c r="E93" s="17">
        <v>770.96</v>
      </c>
      <c r="F93" s="17">
        <v>1792</v>
      </c>
      <c r="G93" s="17">
        <v>1841</v>
      </c>
      <c r="H93" s="17">
        <v>137.32</v>
      </c>
      <c r="I93" s="17">
        <v>350.64</v>
      </c>
      <c r="J93" s="17">
        <v>2.34</v>
      </c>
      <c r="K93" s="17">
        <v>0.43</v>
      </c>
      <c r="L93" s="17">
        <v>0.13</v>
      </c>
      <c r="M93" s="17">
        <f t="shared" si="3"/>
        <v>1121.5999999999999</v>
      </c>
      <c r="N93" s="35">
        <f t="shared" si="4"/>
        <v>254580.84563924102</v>
      </c>
      <c r="O93" s="36">
        <f t="shared" si="5"/>
        <v>0.35132156698215256</v>
      </c>
    </row>
    <row r="94" spans="1:20" x14ac:dyDescent="0.25">
      <c r="A94" s="17">
        <v>89</v>
      </c>
      <c r="B94" s="17">
        <v>22429.68</v>
      </c>
      <c r="C94" s="17">
        <v>154.69999999999999</v>
      </c>
      <c r="D94" s="17">
        <v>0.08</v>
      </c>
      <c r="E94" s="17">
        <v>608.03</v>
      </c>
      <c r="F94" s="17">
        <v>2539</v>
      </c>
      <c r="G94" s="17">
        <v>1848</v>
      </c>
      <c r="H94" s="17">
        <v>156.83000000000001</v>
      </c>
      <c r="I94" s="17">
        <v>83.45</v>
      </c>
      <c r="J94" s="17">
        <v>11.53</v>
      </c>
      <c r="K94" s="17">
        <v>0.09</v>
      </c>
      <c r="L94" s="17">
        <v>0.54</v>
      </c>
      <c r="M94" s="17">
        <f t="shared" si="3"/>
        <v>691.48</v>
      </c>
      <c r="N94" s="35">
        <f t="shared" si="4"/>
        <v>156952.17826553353</v>
      </c>
      <c r="O94" s="36">
        <f t="shared" si="5"/>
        <v>0.21659400600643625</v>
      </c>
    </row>
    <row r="95" spans="1:20" x14ac:dyDescent="0.25">
      <c r="A95" s="17">
        <v>90</v>
      </c>
      <c r="B95" s="17">
        <v>19042.919999999998</v>
      </c>
      <c r="C95" s="17">
        <v>129.53</v>
      </c>
      <c r="D95" s="17">
        <v>0.08</v>
      </c>
      <c r="E95" s="17">
        <v>733.79</v>
      </c>
      <c r="F95" s="17">
        <v>4175</v>
      </c>
      <c r="G95" s="17">
        <v>1852</v>
      </c>
      <c r="H95" s="17">
        <v>130.69</v>
      </c>
      <c r="I95" s="17">
        <v>204.91</v>
      </c>
      <c r="J95" s="17">
        <v>3.69</v>
      </c>
      <c r="K95" s="17">
        <v>0.27</v>
      </c>
      <c r="L95" s="17">
        <v>0.19</v>
      </c>
      <c r="M95" s="17">
        <f t="shared" si="3"/>
        <v>938.69999999999993</v>
      </c>
      <c r="N95" s="35">
        <f t="shared" si="4"/>
        <v>213066.19097856237</v>
      </c>
      <c r="O95" s="36">
        <f t="shared" si="5"/>
        <v>0.29403134355041605</v>
      </c>
    </row>
    <row r="96" spans="1:20" x14ac:dyDescent="0.25">
      <c r="A96" s="17">
        <v>91</v>
      </c>
      <c r="B96" s="17">
        <v>7692.88</v>
      </c>
      <c r="C96" s="17">
        <v>133.09</v>
      </c>
      <c r="D96" s="17">
        <v>0.25</v>
      </c>
      <c r="E96" s="17">
        <v>246.47</v>
      </c>
      <c r="F96" s="17">
        <v>2814</v>
      </c>
      <c r="G96" s="17">
        <v>1876</v>
      </c>
      <c r="H96" s="17">
        <v>133.29</v>
      </c>
      <c r="I96" s="17">
        <v>46.13</v>
      </c>
      <c r="J96" s="17">
        <v>6.94</v>
      </c>
      <c r="K96" s="17">
        <v>0.14000000000000001</v>
      </c>
      <c r="L96" s="17">
        <v>0.78</v>
      </c>
      <c r="M96" s="17">
        <f t="shared" si="3"/>
        <v>292.60000000000002</v>
      </c>
      <c r="N96" s="35">
        <f t="shared" si="4"/>
        <v>66414.368254316985</v>
      </c>
      <c r="O96" s="36">
        <f t="shared" si="5"/>
        <v>9.1651828190957435E-2</v>
      </c>
      <c r="T96" s="41"/>
    </row>
    <row r="97" spans="1:22" x14ac:dyDescent="0.25">
      <c r="A97" s="17">
        <v>92</v>
      </c>
      <c r="B97" s="17">
        <v>14594.84</v>
      </c>
      <c r="C97" s="17">
        <v>131.38</v>
      </c>
      <c r="D97" s="17">
        <v>0.11</v>
      </c>
      <c r="E97" s="17">
        <v>608.87</v>
      </c>
      <c r="F97" s="17">
        <v>5462</v>
      </c>
      <c r="G97" s="17">
        <v>1891</v>
      </c>
      <c r="H97" s="17">
        <v>133.1</v>
      </c>
      <c r="I97" s="17">
        <v>42.53</v>
      </c>
      <c r="J97" s="17">
        <v>20.93</v>
      </c>
      <c r="K97" s="17">
        <v>0.05</v>
      </c>
      <c r="L97" s="17">
        <v>0.61</v>
      </c>
      <c r="M97" s="17">
        <f t="shared" si="3"/>
        <v>651.4</v>
      </c>
      <c r="N97" s="35">
        <f t="shared" si="4"/>
        <v>147854.81709112125</v>
      </c>
      <c r="O97" s="36">
        <f t="shared" si="5"/>
        <v>0.2040396475857473</v>
      </c>
      <c r="T97" s="41"/>
    </row>
    <row r="98" spans="1:22" x14ac:dyDescent="0.25">
      <c r="A98" s="17">
        <v>93</v>
      </c>
      <c r="B98" s="17">
        <v>2379.52</v>
      </c>
      <c r="C98" s="17">
        <v>141.77000000000001</v>
      </c>
      <c r="D98" s="17">
        <v>0.48</v>
      </c>
      <c r="E98" s="17">
        <v>110.55</v>
      </c>
      <c r="F98" s="17">
        <v>5826</v>
      </c>
      <c r="G98" s="17">
        <v>1940</v>
      </c>
      <c r="H98" s="17">
        <v>138.81</v>
      </c>
      <c r="I98" s="17">
        <v>27.06</v>
      </c>
      <c r="J98" s="17">
        <v>4.5</v>
      </c>
      <c r="K98" s="17">
        <v>0.22</v>
      </c>
      <c r="L98" s="17">
        <v>0.88</v>
      </c>
      <c r="M98" s="17">
        <f t="shared" si="3"/>
        <v>137.60999999999999</v>
      </c>
      <c r="N98" s="35">
        <f t="shared" si="4"/>
        <v>31234.727325620501</v>
      </c>
      <c r="O98" s="36">
        <f t="shared" si="5"/>
        <v>4.3103923709356291E-2</v>
      </c>
      <c r="T98" s="41"/>
    </row>
    <row r="99" spans="1:22" x14ac:dyDescent="0.25">
      <c r="A99" s="17">
        <v>94</v>
      </c>
      <c r="B99" s="17">
        <v>2433.6</v>
      </c>
      <c r="C99" s="17">
        <v>59.42</v>
      </c>
      <c r="D99" s="17">
        <v>0.46</v>
      </c>
      <c r="E99" s="17">
        <v>111.92</v>
      </c>
      <c r="F99" s="17">
        <v>2781</v>
      </c>
      <c r="G99" s="17">
        <v>2002</v>
      </c>
      <c r="H99" s="17">
        <v>59.26</v>
      </c>
      <c r="I99" s="17">
        <v>27.26</v>
      </c>
      <c r="J99" s="17">
        <v>4.5599999999999996</v>
      </c>
      <c r="K99" s="17">
        <v>0.22</v>
      </c>
      <c r="L99" s="17">
        <v>0.88</v>
      </c>
      <c r="M99" s="17">
        <f t="shared" si="3"/>
        <v>139.18</v>
      </c>
      <c r="N99" s="35">
        <f t="shared" si="4"/>
        <v>31591.086034298831</v>
      </c>
      <c r="O99" s="36">
        <f t="shared" si="5"/>
        <v>4.3595698727332384E-2</v>
      </c>
      <c r="T99" s="41"/>
      <c r="U99" s="41"/>
    </row>
    <row r="100" spans="1:22" x14ac:dyDescent="0.25">
      <c r="A100" s="17">
        <v>95</v>
      </c>
      <c r="B100" s="17">
        <v>5658.12</v>
      </c>
      <c r="C100" s="17">
        <v>177.49</v>
      </c>
      <c r="D100" s="17">
        <v>0.18</v>
      </c>
      <c r="E100" s="17">
        <v>284.16000000000003</v>
      </c>
      <c r="F100" s="17">
        <v>5698</v>
      </c>
      <c r="G100" s="17">
        <v>1987</v>
      </c>
      <c r="H100" s="17">
        <v>175.8</v>
      </c>
      <c r="I100" s="17">
        <v>25.85</v>
      </c>
      <c r="J100" s="17">
        <v>13.03</v>
      </c>
      <c r="K100" s="17">
        <v>0.08</v>
      </c>
      <c r="L100" s="17">
        <v>0.86</v>
      </c>
      <c r="M100" s="17">
        <f t="shared" si="3"/>
        <v>310.01000000000005</v>
      </c>
      <c r="N100" s="35">
        <f t="shared" si="4"/>
        <v>70366.091259469613</v>
      </c>
      <c r="O100" s="36">
        <f t="shared" si="5"/>
        <v>9.7105205938068054E-2</v>
      </c>
      <c r="T100" s="41"/>
      <c r="U100" s="41"/>
    </row>
    <row r="101" spans="1:22" x14ac:dyDescent="0.25">
      <c r="A101" s="17">
        <v>96</v>
      </c>
      <c r="B101" s="17">
        <v>2879.76</v>
      </c>
      <c r="C101" s="17">
        <v>86.24</v>
      </c>
      <c r="D101" s="17">
        <v>0.32</v>
      </c>
      <c r="E101" s="17">
        <v>109.97</v>
      </c>
      <c r="F101" s="17">
        <v>3880</v>
      </c>
      <c r="G101" s="17">
        <v>2050</v>
      </c>
      <c r="H101" s="17">
        <v>83.21</v>
      </c>
      <c r="I101" s="17">
        <v>35.76</v>
      </c>
      <c r="J101" s="17">
        <v>3.58</v>
      </c>
      <c r="K101" s="17">
        <v>0.28000000000000003</v>
      </c>
      <c r="L101" s="17">
        <v>0.83</v>
      </c>
      <c r="M101" s="17">
        <f t="shared" si="3"/>
        <v>145.72999999999999</v>
      </c>
      <c r="N101" s="35">
        <f t="shared" si="4"/>
        <v>33077.805487702026</v>
      </c>
      <c r="O101" s="36">
        <f t="shared" si="5"/>
        <v>4.564737157302879E-2</v>
      </c>
      <c r="T101" s="41"/>
      <c r="U101" s="41"/>
    </row>
    <row r="102" spans="1:22" x14ac:dyDescent="0.25">
      <c r="A102" s="17">
        <v>97</v>
      </c>
      <c r="B102" s="17">
        <v>17143.36</v>
      </c>
      <c r="C102" s="17">
        <v>113.58</v>
      </c>
      <c r="D102" s="17">
        <v>7.0000000000000007E-2</v>
      </c>
      <c r="E102" s="17">
        <v>568.45000000000005</v>
      </c>
      <c r="F102" s="17">
        <v>4884</v>
      </c>
      <c r="G102" s="17">
        <v>2022</v>
      </c>
      <c r="H102" s="17">
        <v>110.34</v>
      </c>
      <c r="I102" s="17">
        <v>82.49</v>
      </c>
      <c r="J102" s="17">
        <v>10.63</v>
      </c>
      <c r="K102" s="17">
        <v>0.09</v>
      </c>
      <c r="L102" s="17">
        <v>0.48</v>
      </c>
      <c r="M102" s="17">
        <f t="shared" si="3"/>
        <v>650.94000000000005</v>
      </c>
      <c r="N102" s="35">
        <f t="shared" si="4"/>
        <v>147750.40625927923</v>
      </c>
      <c r="O102" s="36">
        <f t="shared" si="5"/>
        <v>0.20389556063780534</v>
      </c>
      <c r="T102" s="41"/>
      <c r="U102" s="41"/>
    </row>
    <row r="103" spans="1:22" x14ac:dyDescent="0.25">
      <c r="A103" s="17">
        <v>98</v>
      </c>
      <c r="B103" s="17">
        <v>14520.48</v>
      </c>
      <c r="C103" s="17">
        <v>166.21</v>
      </c>
      <c r="D103" s="17">
        <v>0.06</v>
      </c>
      <c r="E103" s="17">
        <v>638.23</v>
      </c>
      <c r="F103" s="17">
        <v>5079</v>
      </c>
      <c r="G103" s="17">
        <v>2049</v>
      </c>
      <c r="H103" s="17">
        <v>166.81</v>
      </c>
      <c r="I103" s="17">
        <v>60.88</v>
      </c>
      <c r="J103" s="17">
        <v>14.53</v>
      </c>
      <c r="K103" s="17">
        <v>7.0000000000000007E-2</v>
      </c>
      <c r="L103" s="17">
        <v>0.46</v>
      </c>
      <c r="M103" s="17">
        <f t="shared" si="3"/>
        <v>699.11</v>
      </c>
      <c r="N103" s="35">
        <f t="shared" si="4"/>
        <v>158684.03619369632</v>
      </c>
      <c r="O103" s="36">
        <f t="shared" si="5"/>
        <v>0.2189839699473009</v>
      </c>
      <c r="T103" s="41"/>
      <c r="U103" s="41"/>
    </row>
    <row r="104" spans="1:22" x14ac:dyDescent="0.25">
      <c r="A104" s="17">
        <v>99</v>
      </c>
      <c r="B104" s="17">
        <v>16731</v>
      </c>
      <c r="C104" s="17">
        <v>100.29</v>
      </c>
      <c r="D104" s="17">
        <v>0.12</v>
      </c>
      <c r="E104" s="17">
        <v>469.16</v>
      </c>
      <c r="F104" s="17">
        <v>2482</v>
      </c>
      <c r="G104" s="17">
        <v>2056</v>
      </c>
      <c r="H104" s="17">
        <v>104.11</v>
      </c>
      <c r="I104" s="17">
        <v>61.39</v>
      </c>
      <c r="J104" s="17">
        <v>11.09</v>
      </c>
      <c r="K104" s="17">
        <v>0.09</v>
      </c>
      <c r="L104" s="17">
        <v>0.67</v>
      </c>
      <c r="M104" s="17">
        <f t="shared" si="3"/>
        <v>530.55000000000007</v>
      </c>
      <c r="N104" s="35">
        <f t="shared" si="4"/>
        <v>120424.27572565919</v>
      </c>
      <c r="O104" s="36">
        <f t="shared" si="5"/>
        <v>0.16618550050140968</v>
      </c>
      <c r="T104" s="41"/>
      <c r="U104" s="41"/>
    </row>
    <row r="105" spans="1:22" x14ac:dyDescent="0.25">
      <c r="A105" s="17">
        <v>100</v>
      </c>
      <c r="B105" s="17">
        <v>16744.52</v>
      </c>
      <c r="C105" s="17">
        <v>79.34</v>
      </c>
      <c r="D105" s="17">
        <v>0.13</v>
      </c>
      <c r="E105" s="17">
        <v>492.11</v>
      </c>
      <c r="F105" s="17">
        <v>4160</v>
      </c>
      <c r="G105" s="17">
        <v>2243</v>
      </c>
      <c r="H105" s="17">
        <v>77.8</v>
      </c>
      <c r="I105" s="17">
        <v>92.84</v>
      </c>
      <c r="J105" s="17">
        <v>7.31</v>
      </c>
      <c r="K105" s="17">
        <v>0.14000000000000001</v>
      </c>
      <c r="L105" s="17">
        <v>0.49</v>
      </c>
      <c r="M105" s="17">
        <f t="shared" si="3"/>
        <v>584.95000000000005</v>
      </c>
      <c r="N105" s="35">
        <f t="shared" si="4"/>
        <v>132771.99149132852</v>
      </c>
      <c r="O105" s="36">
        <f t="shared" si="5"/>
        <v>0.18322534825803335</v>
      </c>
      <c r="T105" s="39"/>
      <c r="U105" s="41"/>
      <c r="V105" s="41"/>
    </row>
    <row r="106" spans="1:22" x14ac:dyDescent="0.25">
      <c r="A106" s="17">
        <v>101</v>
      </c>
      <c r="B106" s="17">
        <v>44947.24</v>
      </c>
      <c r="C106" s="17">
        <v>110.59</v>
      </c>
      <c r="D106" s="17">
        <v>0.09</v>
      </c>
      <c r="E106" s="17">
        <v>790.84</v>
      </c>
      <c r="F106" s="17">
        <v>2131</v>
      </c>
      <c r="G106" s="17">
        <v>2084</v>
      </c>
      <c r="H106" s="17">
        <v>104.86</v>
      </c>
      <c r="I106" s="17">
        <v>320.06</v>
      </c>
      <c r="J106" s="17">
        <v>2.5299999999999998</v>
      </c>
      <c r="K106" s="17">
        <v>0.4</v>
      </c>
      <c r="L106" s="17">
        <v>0.28000000000000003</v>
      </c>
      <c r="M106" s="17">
        <f t="shared" si="3"/>
        <v>1110.9000000000001</v>
      </c>
      <c r="N106" s="35">
        <f t="shared" si="4"/>
        <v>252152.15889856714</v>
      </c>
      <c r="O106" s="36">
        <f t="shared" si="5"/>
        <v>0.34796997928002266</v>
      </c>
      <c r="T106" s="39"/>
      <c r="U106" s="41"/>
      <c r="V106" s="41"/>
    </row>
    <row r="107" spans="1:22" x14ac:dyDescent="0.25">
      <c r="A107" s="17">
        <v>102</v>
      </c>
      <c r="B107" s="17">
        <v>49179</v>
      </c>
      <c r="C107" s="17">
        <v>16.3</v>
      </c>
      <c r="D107" s="17">
        <v>0.04</v>
      </c>
      <c r="E107" s="17">
        <v>846.04</v>
      </c>
      <c r="F107" s="17">
        <v>872</v>
      </c>
      <c r="G107" s="17">
        <v>2239</v>
      </c>
      <c r="H107" s="17">
        <v>12.24</v>
      </c>
      <c r="I107" s="17">
        <v>593.46</v>
      </c>
      <c r="J107" s="17">
        <v>1.39</v>
      </c>
      <c r="K107" s="17">
        <v>0.72</v>
      </c>
      <c r="L107" s="17">
        <v>0.15</v>
      </c>
      <c r="M107" s="17">
        <f t="shared" si="3"/>
        <v>1439.5</v>
      </c>
      <c r="N107" s="35">
        <f t="shared" si="4"/>
        <v>326737.80964487116</v>
      </c>
      <c r="O107" s="36">
        <f t="shared" si="5"/>
        <v>0.45089817730992215</v>
      </c>
      <c r="T107" s="39"/>
      <c r="U107" s="41"/>
      <c r="V107" s="41"/>
    </row>
    <row r="108" spans="1:22" x14ac:dyDescent="0.25">
      <c r="A108" s="17">
        <v>103</v>
      </c>
      <c r="B108" s="17">
        <v>4441.32</v>
      </c>
      <c r="C108" s="17">
        <v>41.31</v>
      </c>
      <c r="D108" s="17">
        <v>0.37</v>
      </c>
      <c r="E108" s="17">
        <v>170.57</v>
      </c>
      <c r="F108" s="17">
        <v>5309</v>
      </c>
      <c r="G108" s="17">
        <v>2145</v>
      </c>
      <c r="H108" s="17">
        <v>37.57</v>
      </c>
      <c r="I108" s="17">
        <v>40.42</v>
      </c>
      <c r="J108" s="17">
        <v>5.56</v>
      </c>
      <c r="K108" s="17">
        <v>0.18</v>
      </c>
      <c r="L108" s="17">
        <v>0.79</v>
      </c>
      <c r="M108" s="17">
        <f t="shared" si="3"/>
        <v>210.99</v>
      </c>
      <c r="N108" s="35">
        <f t="shared" si="4"/>
        <v>47890.524805120782</v>
      </c>
      <c r="O108" s="36">
        <f t="shared" si="5"/>
        <v>6.6088924231066673E-2</v>
      </c>
      <c r="T108" s="39"/>
      <c r="U108" s="41"/>
      <c r="V108" s="41"/>
    </row>
    <row r="109" spans="1:22" x14ac:dyDescent="0.25">
      <c r="A109" s="17">
        <v>104</v>
      </c>
      <c r="B109" s="17">
        <v>20949.240000000002</v>
      </c>
      <c r="C109" s="17">
        <v>13.82</v>
      </c>
      <c r="D109" s="17">
        <v>0.15</v>
      </c>
      <c r="E109" s="17">
        <v>511</v>
      </c>
      <c r="F109" s="17">
        <v>1760</v>
      </c>
      <c r="G109" s="17">
        <v>2171</v>
      </c>
      <c r="H109" s="17">
        <v>12.34</v>
      </c>
      <c r="I109" s="17">
        <v>78.64</v>
      </c>
      <c r="J109" s="17">
        <v>9.3000000000000007</v>
      </c>
      <c r="K109" s="17">
        <v>0.11</v>
      </c>
      <c r="L109" s="17">
        <v>0.63</v>
      </c>
      <c r="M109" s="17">
        <f t="shared" si="3"/>
        <v>589.64</v>
      </c>
      <c r="N109" s="35">
        <f t="shared" si="4"/>
        <v>133836.52801597904</v>
      </c>
      <c r="O109" s="36">
        <f t="shared" si="5"/>
        <v>0.18469440866205106</v>
      </c>
      <c r="T109" s="39"/>
      <c r="U109" s="41"/>
      <c r="V109" s="41"/>
    </row>
    <row r="110" spans="1:22" x14ac:dyDescent="0.25">
      <c r="A110" s="17">
        <v>105</v>
      </c>
      <c r="B110" s="17">
        <v>6415.24</v>
      </c>
      <c r="C110" s="17">
        <v>48.94</v>
      </c>
      <c r="D110" s="17">
        <v>0.2</v>
      </c>
      <c r="E110" s="17">
        <v>280.63</v>
      </c>
      <c r="F110" s="17">
        <v>4464</v>
      </c>
      <c r="G110" s="17">
        <v>2202</v>
      </c>
      <c r="H110" s="17">
        <v>50.26</v>
      </c>
      <c r="I110" s="17">
        <v>39.200000000000003</v>
      </c>
      <c r="J110" s="17">
        <v>10.61</v>
      </c>
      <c r="K110" s="17">
        <v>0.09</v>
      </c>
      <c r="L110" s="17">
        <v>0.7</v>
      </c>
      <c r="M110" s="17">
        <f t="shared" si="3"/>
        <v>319.83</v>
      </c>
      <c r="N110" s="35">
        <f t="shared" si="4"/>
        <v>72595.035539228295</v>
      </c>
      <c r="O110" s="36">
        <f t="shared" si="5"/>
        <v>0.10018114904413504</v>
      </c>
      <c r="T110" s="39"/>
      <c r="U110" s="41"/>
      <c r="V110" s="41"/>
    </row>
    <row r="111" spans="1:22" x14ac:dyDescent="0.25">
      <c r="A111" s="17">
        <v>106</v>
      </c>
      <c r="B111" s="17">
        <v>10964.72</v>
      </c>
      <c r="C111" s="17">
        <v>168.02</v>
      </c>
      <c r="D111" s="17">
        <v>0.13</v>
      </c>
      <c r="E111" s="17">
        <v>437.64</v>
      </c>
      <c r="F111" s="17">
        <v>2969</v>
      </c>
      <c r="G111" s="17">
        <v>2134</v>
      </c>
      <c r="H111" s="17">
        <v>165.55</v>
      </c>
      <c r="I111" s="17">
        <v>69.73</v>
      </c>
      <c r="J111" s="17">
        <v>8.5299999999999994</v>
      </c>
      <c r="K111" s="17">
        <v>0.12</v>
      </c>
      <c r="L111" s="17">
        <v>0.46</v>
      </c>
      <c r="M111" s="17">
        <f t="shared" si="3"/>
        <v>507.37</v>
      </c>
      <c r="N111" s="35">
        <f t="shared" si="4"/>
        <v>115162.8777210964</v>
      </c>
      <c r="O111" s="36">
        <f t="shared" si="5"/>
        <v>0.15892477125511303</v>
      </c>
      <c r="T111" s="39"/>
      <c r="U111" s="41"/>
      <c r="V111" s="41"/>
    </row>
    <row r="112" spans="1:22" x14ac:dyDescent="0.25">
      <c r="A112" s="17">
        <v>107</v>
      </c>
      <c r="B112" s="17">
        <v>2102.36</v>
      </c>
      <c r="C112" s="17">
        <v>110.31</v>
      </c>
      <c r="D112" s="17">
        <v>0.33</v>
      </c>
      <c r="E112" s="17">
        <v>86.11</v>
      </c>
      <c r="F112" s="17">
        <v>5654</v>
      </c>
      <c r="G112" s="17">
        <v>2134</v>
      </c>
      <c r="H112" s="17">
        <v>118.89</v>
      </c>
      <c r="I112" s="17">
        <v>35.33</v>
      </c>
      <c r="J112" s="17">
        <v>2.96</v>
      </c>
      <c r="K112" s="17">
        <v>0.34</v>
      </c>
      <c r="L112" s="17">
        <v>0.77</v>
      </c>
      <c r="M112" s="17">
        <f t="shared" si="3"/>
        <v>121.44</v>
      </c>
      <c r="N112" s="35">
        <f t="shared" si="4"/>
        <v>27564.459606302986</v>
      </c>
      <c r="O112" s="36">
        <f t="shared" si="5"/>
        <v>3.8038954256698121E-2</v>
      </c>
      <c r="T112" s="39"/>
      <c r="U112" s="41"/>
      <c r="V112" s="41"/>
    </row>
    <row r="113" spans="1:22" x14ac:dyDescent="0.25">
      <c r="A113" s="17">
        <v>108</v>
      </c>
      <c r="B113" s="17">
        <v>2629.64</v>
      </c>
      <c r="C113" s="17">
        <v>102.95</v>
      </c>
      <c r="D113" s="17">
        <v>0.3</v>
      </c>
      <c r="E113" s="17">
        <v>121.73</v>
      </c>
      <c r="F113" s="17">
        <v>5044</v>
      </c>
      <c r="G113" s="17">
        <v>2154</v>
      </c>
      <c r="H113" s="17">
        <v>109.98</v>
      </c>
      <c r="I113" s="17">
        <v>35.44</v>
      </c>
      <c r="J113" s="17">
        <v>4.7300000000000004</v>
      </c>
      <c r="K113" s="17">
        <v>0.21</v>
      </c>
      <c r="L113" s="17">
        <v>0.7</v>
      </c>
      <c r="M113" s="17">
        <f t="shared" si="3"/>
        <v>157.17000000000002</v>
      </c>
      <c r="N113" s="35">
        <f t="shared" si="4"/>
        <v>35674.45747960014</v>
      </c>
      <c r="O113" s="36">
        <f t="shared" si="5"/>
        <v>4.923075132184819E-2</v>
      </c>
      <c r="T113" s="39"/>
      <c r="U113" s="41"/>
      <c r="V113" s="41"/>
    </row>
    <row r="114" spans="1:22" x14ac:dyDescent="0.25">
      <c r="A114" s="17">
        <v>109</v>
      </c>
      <c r="B114" s="17">
        <v>10836.28</v>
      </c>
      <c r="C114" s="17">
        <v>171.32</v>
      </c>
      <c r="D114" s="17">
        <v>0.1</v>
      </c>
      <c r="E114" s="17">
        <v>476.64</v>
      </c>
      <c r="F114" s="17">
        <v>2600</v>
      </c>
      <c r="G114" s="17">
        <v>2174</v>
      </c>
      <c r="H114" s="17">
        <v>173.11</v>
      </c>
      <c r="I114" s="17">
        <v>43.13</v>
      </c>
      <c r="J114" s="17">
        <v>16.899999999999999</v>
      </c>
      <c r="K114" s="17">
        <v>0.06</v>
      </c>
      <c r="L114" s="17">
        <v>0.64</v>
      </c>
      <c r="M114" s="17">
        <f t="shared" si="3"/>
        <v>519.77</v>
      </c>
      <c r="N114" s="35">
        <f t="shared" si="4"/>
        <v>117977.43057944749</v>
      </c>
      <c r="O114" s="36">
        <f t="shared" si="5"/>
        <v>0.16280885419963753</v>
      </c>
      <c r="T114" s="39"/>
      <c r="U114" s="41"/>
      <c r="V114" s="41"/>
    </row>
    <row r="115" spans="1:22" x14ac:dyDescent="0.25">
      <c r="A115" s="17">
        <v>110</v>
      </c>
      <c r="B115" s="17">
        <v>12681.76</v>
      </c>
      <c r="C115" s="17">
        <v>149.22999999999999</v>
      </c>
      <c r="D115" s="17">
        <v>0.11</v>
      </c>
      <c r="E115" s="17">
        <v>484.38</v>
      </c>
      <c r="F115" s="17">
        <v>2910</v>
      </c>
      <c r="G115" s="17">
        <v>2197</v>
      </c>
      <c r="H115" s="17">
        <v>150.41</v>
      </c>
      <c r="I115" s="17">
        <v>51.28</v>
      </c>
      <c r="J115" s="17">
        <v>15.37</v>
      </c>
      <c r="K115" s="17">
        <v>7.0000000000000007E-2</v>
      </c>
      <c r="L115" s="17">
        <v>0.6</v>
      </c>
      <c r="M115" s="17">
        <f t="shared" si="3"/>
        <v>535.66</v>
      </c>
      <c r="N115" s="35">
        <f t="shared" si="4"/>
        <v>121584.14387938289</v>
      </c>
      <c r="O115" s="36">
        <f t="shared" si="5"/>
        <v>0.16778611855354839</v>
      </c>
      <c r="T115" s="39"/>
      <c r="U115" s="41"/>
      <c r="V115" s="41"/>
    </row>
    <row r="116" spans="1:22" x14ac:dyDescent="0.25">
      <c r="A116" s="17">
        <v>111</v>
      </c>
      <c r="B116" s="17">
        <v>33718.879999999997</v>
      </c>
      <c r="C116" s="17">
        <v>15.22</v>
      </c>
      <c r="D116" s="17">
        <v>0.04</v>
      </c>
      <c r="E116" s="17">
        <v>973.53</v>
      </c>
      <c r="F116" s="17">
        <v>5894</v>
      </c>
      <c r="G116" s="17">
        <v>2363</v>
      </c>
      <c r="H116" s="17">
        <v>25.13</v>
      </c>
      <c r="I116" s="17">
        <v>265.77</v>
      </c>
      <c r="J116" s="17">
        <v>4.8499999999999996</v>
      </c>
      <c r="K116" s="17">
        <v>0.21</v>
      </c>
      <c r="L116" s="17">
        <v>0.21</v>
      </c>
      <c r="M116" s="17">
        <f t="shared" si="3"/>
        <v>1239.3</v>
      </c>
      <c r="N116" s="35">
        <f t="shared" si="4"/>
        <v>281296.39978665422</v>
      </c>
      <c r="O116" s="36">
        <f t="shared" si="5"/>
        <v>0.38818903170558278</v>
      </c>
      <c r="T116" s="39"/>
      <c r="U116" s="41"/>
      <c r="V116" s="41"/>
    </row>
    <row r="117" spans="1:22" x14ac:dyDescent="0.25">
      <c r="A117" s="17">
        <v>112</v>
      </c>
      <c r="B117" s="17">
        <v>28865.200000000001</v>
      </c>
      <c r="C117" s="17">
        <v>37.65</v>
      </c>
      <c r="D117" s="17">
        <v>0.09</v>
      </c>
      <c r="E117" s="17">
        <v>637.13</v>
      </c>
      <c r="F117" s="17">
        <v>3148</v>
      </c>
      <c r="G117" s="17">
        <v>2377</v>
      </c>
      <c r="H117" s="17">
        <v>35.700000000000003</v>
      </c>
      <c r="I117" s="17">
        <v>202.17</v>
      </c>
      <c r="J117" s="17">
        <v>3.4</v>
      </c>
      <c r="K117" s="17">
        <v>0.28999999999999998</v>
      </c>
      <c r="L117" s="17">
        <v>0.31</v>
      </c>
      <c r="M117" s="17">
        <f t="shared" si="3"/>
        <v>839.3</v>
      </c>
      <c r="N117" s="35">
        <f t="shared" si="4"/>
        <v>190504.37209790922</v>
      </c>
      <c r="O117" s="36">
        <f t="shared" si="5"/>
        <v>0.2628960334951147</v>
      </c>
      <c r="T117" s="39"/>
      <c r="U117" s="41"/>
      <c r="V117" s="41"/>
    </row>
    <row r="118" spans="1:22" x14ac:dyDescent="0.25">
      <c r="A118" s="17">
        <v>113</v>
      </c>
      <c r="B118" s="17">
        <v>4387.24</v>
      </c>
      <c r="C118" s="17">
        <v>32.700000000000003</v>
      </c>
      <c r="D118" s="17">
        <v>0.19</v>
      </c>
      <c r="E118" s="17">
        <v>137.28</v>
      </c>
      <c r="F118" s="17">
        <v>1568</v>
      </c>
      <c r="G118" s="17">
        <v>2258</v>
      </c>
      <c r="H118" s="17">
        <v>24.62</v>
      </c>
      <c r="I118" s="17">
        <v>55.64</v>
      </c>
      <c r="J118" s="17">
        <v>3.37</v>
      </c>
      <c r="K118" s="17">
        <v>0.3</v>
      </c>
      <c r="L118" s="17">
        <v>0.7</v>
      </c>
      <c r="M118" s="17">
        <f t="shared" si="3"/>
        <v>192.92000000000002</v>
      </c>
      <c r="N118" s="35">
        <f t="shared" si="4"/>
        <v>43788.994954281727</v>
      </c>
      <c r="O118" s="36">
        <f t="shared" si="5"/>
        <v>6.0428813036908779E-2</v>
      </c>
      <c r="T118" s="39"/>
      <c r="U118" s="41"/>
      <c r="V118" s="41"/>
    </row>
    <row r="119" spans="1:22" x14ac:dyDescent="0.25">
      <c r="A119" s="17">
        <v>114</v>
      </c>
      <c r="B119" s="17">
        <v>5854.16</v>
      </c>
      <c r="C119" s="17">
        <v>141.83000000000001</v>
      </c>
      <c r="D119" s="17">
        <v>0.13</v>
      </c>
      <c r="E119" s="17">
        <v>269.32</v>
      </c>
      <c r="F119" s="17">
        <v>1960</v>
      </c>
      <c r="G119" s="17">
        <v>2264</v>
      </c>
      <c r="H119" s="17">
        <v>139.69999999999999</v>
      </c>
      <c r="I119" s="17">
        <v>41.01</v>
      </c>
      <c r="J119" s="17">
        <v>10.78</v>
      </c>
      <c r="K119" s="17">
        <v>0.09</v>
      </c>
      <c r="L119" s="17">
        <v>0.57999999999999996</v>
      </c>
      <c r="M119" s="17">
        <f t="shared" si="3"/>
        <v>310.33</v>
      </c>
      <c r="N119" s="35">
        <f t="shared" si="4"/>
        <v>70438.724881620597</v>
      </c>
      <c r="O119" s="36">
        <f t="shared" si="5"/>
        <v>9.7205440336636417E-2</v>
      </c>
      <c r="T119" s="39"/>
      <c r="U119" s="41"/>
      <c r="V119" s="41"/>
    </row>
    <row r="120" spans="1:22" x14ac:dyDescent="0.25">
      <c r="A120" s="17">
        <v>115</v>
      </c>
      <c r="B120" s="17">
        <v>21381.88</v>
      </c>
      <c r="C120" s="17">
        <v>176.22</v>
      </c>
      <c r="D120" s="17">
        <v>0.06</v>
      </c>
      <c r="E120" s="17">
        <v>762.05</v>
      </c>
      <c r="F120" s="17">
        <v>925</v>
      </c>
      <c r="G120" s="17">
        <v>2292</v>
      </c>
      <c r="H120" s="17">
        <v>173.14</v>
      </c>
      <c r="I120" s="17">
        <v>95.76</v>
      </c>
      <c r="J120" s="17">
        <v>10.19</v>
      </c>
      <c r="K120" s="17">
        <v>0.1</v>
      </c>
      <c r="L120" s="17">
        <v>0.38</v>
      </c>
      <c r="M120" s="17">
        <f t="shared" si="3"/>
        <v>857.81</v>
      </c>
      <c r="N120" s="35">
        <f t="shared" si="4"/>
        <v>194705.77317920589</v>
      </c>
      <c r="O120" s="36">
        <f t="shared" si="5"/>
        <v>0.26869396698730413</v>
      </c>
      <c r="T120" s="39"/>
      <c r="U120" s="41"/>
      <c r="V120" s="41"/>
    </row>
    <row r="121" spans="1:22" x14ac:dyDescent="0.25">
      <c r="A121" s="17">
        <v>116</v>
      </c>
      <c r="B121" s="17">
        <v>47374.080000000002</v>
      </c>
      <c r="C121" s="17">
        <v>116.89</v>
      </c>
      <c r="D121" s="17">
        <v>0.08</v>
      </c>
      <c r="E121" s="17">
        <v>799.19</v>
      </c>
      <c r="F121" s="17">
        <v>5061</v>
      </c>
      <c r="G121" s="17">
        <v>2310</v>
      </c>
      <c r="H121" s="17">
        <v>114.81</v>
      </c>
      <c r="I121" s="17">
        <v>314.37</v>
      </c>
      <c r="J121" s="17">
        <v>2.73</v>
      </c>
      <c r="K121" s="17">
        <v>0.37</v>
      </c>
      <c r="L121" s="17">
        <v>0.25</v>
      </c>
      <c r="M121" s="17">
        <f t="shared" si="3"/>
        <v>1113.56</v>
      </c>
      <c r="N121" s="35">
        <f t="shared" si="4"/>
        <v>252755.92588269725</v>
      </c>
      <c r="O121" s="36">
        <f t="shared" si="5"/>
        <v>0.34880317771812219</v>
      </c>
      <c r="T121" s="39"/>
      <c r="U121" s="41"/>
      <c r="V121" s="41"/>
    </row>
    <row r="122" spans="1:22" x14ac:dyDescent="0.25">
      <c r="A122" s="17">
        <v>117</v>
      </c>
      <c r="B122" s="17">
        <v>25992.2</v>
      </c>
      <c r="C122" s="17">
        <v>85.96</v>
      </c>
      <c r="D122" s="17">
        <v>0.1</v>
      </c>
      <c r="E122" s="17">
        <v>618.39</v>
      </c>
      <c r="F122" s="17">
        <v>4451</v>
      </c>
      <c r="G122" s="17">
        <v>2573</v>
      </c>
      <c r="H122" s="17">
        <v>85.18</v>
      </c>
      <c r="I122" s="17">
        <v>147.94999999999999</v>
      </c>
      <c r="J122" s="17">
        <v>4.99</v>
      </c>
      <c r="K122" s="17">
        <v>0.2</v>
      </c>
      <c r="L122" s="17">
        <v>0.39</v>
      </c>
      <c r="M122" s="17">
        <f t="shared" si="3"/>
        <v>766.33999999999992</v>
      </c>
      <c r="N122" s="35">
        <f t="shared" si="4"/>
        <v>173943.90624748214</v>
      </c>
      <c r="O122" s="36">
        <f t="shared" si="5"/>
        <v>0.24004259062152533</v>
      </c>
      <c r="T122" s="39"/>
      <c r="U122" s="41"/>
      <c r="V122" s="41"/>
    </row>
    <row r="123" spans="1:22" x14ac:dyDescent="0.25">
      <c r="A123" s="17">
        <v>118</v>
      </c>
      <c r="B123" s="17">
        <v>6097.52</v>
      </c>
      <c r="C123" s="17">
        <v>76.61</v>
      </c>
      <c r="D123" s="17">
        <v>0.22</v>
      </c>
      <c r="E123" s="17">
        <v>260.44</v>
      </c>
      <c r="F123" s="17">
        <v>3997</v>
      </c>
      <c r="G123" s="17">
        <v>2435</v>
      </c>
      <c r="H123" s="17">
        <v>75.55</v>
      </c>
      <c r="I123" s="17">
        <v>31.99</v>
      </c>
      <c r="J123" s="17">
        <v>10.34</v>
      </c>
      <c r="K123" s="17">
        <v>0.1</v>
      </c>
      <c r="L123" s="17">
        <v>0.82</v>
      </c>
      <c r="M123" s="17">
        <f t="shared" si="3"/>
        <v>292.43</v>
      </c>
      <c r="N123" s="35">
        <f t="shared" si="4"/>
        <v>66375.781642549264</v>
      </c>
      <c r="O123" s="36">
        <f t="shared" si="5"/>
        <v>9.1598578666717972E-2</v>
      </c>
      <c r="T123" s="39"/>
      <c r="U123" s="41"/>
      <c r="V123" s="41"/>
    </row>
    <row r="124" spans="1:22" x14ac:dyDescent="0.25">
      <c r="A124" s="17">
        <v>119</v>
      </c>
      <c r="B124" s="17">
        <v>12810.2</v>
      </c>
      <c r="C124" s="17">
        <v>116.15</v>
      </c>
      <c r="D124" s="17">
        <v>0.12</v>
      </c>
      <c r="E124" s="17">
        <v>400.1</v>
      </c>
      <c r="F124" s="17">
        <v>1613</v>
      </c>
      <c r="G124" s="17">
        <v>2349</v>
      </c>
      <c r="H124" s="17">
        <v>117.9</v>
      </c>
      <c r="I124" s="17">
        <v>85.17</v>
      </c>
      <c r="J124" s="17">
        <v>6.82</v>
      </c>
      <c r="K124" s="17">
        <v>0.15</v>
      </c>
      <c r="L124" s="17">
        <v>0.5</v>
      </c>
      <c r="M124" s="17">
        <f t="shared" si="3"/>
        <v>485.27000000000004</v>
      </c>
      <c r="N124" s="35">
        <f t="shared" si="4"/>
        <v>110146.61819129325</v>
      </c>
      <c r="O124" s="36">
        <f t="shared" si="5"/>
        <v>0.15200233310398467</v>
      </c>
      <c r="T124" s="39"/>
      <c r="U124" s="41"/>
      <c r="V124" s="41"/>
    </row>
    <row r="125" spans="1:22" x14ac:dyDescent="0.25">
      <c r="A125" s="17">
        <v>120</v>
      </c>
      <c r="B125" s="17">
        <v>43095</v>
      </c>
      <c r="C125" s="17">
        <v>7.29</v>
      </c>
      <c r="D125" s="17">
        <v>0.03</v>
      </c>
      <c r="E125" s="17">
        <v>1683.85</v>
      </c>
      <c r="F125" s="17">
        <v>2482</v>
      </c>
      <c r="G125" s="17">
        <v>2399</v>
      </c>
      <c r="H125" s="17">
        <v>4.07</v>
      </c>
      <c r="I125" s="17">
        <v>363.97</v>
      </c>
      <c r="J125" s="17">
        <v>4.05</v>
      </c>
      <c r="K125" s="17">
        <v>0.25</v>
      </c>
      <c r="L125" s="17">
        <v>0.13</v>
      </c>
      <c r="M125" s="17">
        <f t="shared" si="3"/>
        <v>2047.82</v>
      </c>
      <c r="N125" s="35">
        <f t="shared" si="4"/>
        <v>464814.32535391458</v>
      </c>
      <c r="O125" s="36">
        <f t="shared" si="5"/>
        <v>0.64144376898840205</v>
      </c>
    </row>
    <row r="126" spans="1:22" x14ac:dyDescent="0.25">
      <c r="A126" s="17">
        <v>121</v>
      </c>
      <c r="B126" s="17">
        <v>17231.240000000002</v>
      </c>
      <c r="C126" s="17">
        <v>160.16</v>
      </c>
      <c r="D126" s="17">
        <v>0.14000000000000001</v>
      </c>
      <c r="E126" s="17">
        <v>448.92</v>
      </c>
      <c r="F126" s="17">
        <v>6274</v>
      </c>
      <c r="G126" s="17">
        <v>2370</v>
      </c>
      <c r="H126" s="17">
        <v>161.77000000000001</v>
      </c>
      <c r="I126" s="17">
        <v>61.72</v>
      </c>
      <c r="J126" s="17">
        <v>10.3</v>
      </c>
      <c r="K126" s="17">
        <v>0.1</v>
      </c>
      <c r="L126" s="17">
        <v>0.72</v>
      </c>
      <c r="M126" s="17">
        <f t="shared" si="3"/>
        <v>510.64</v>
      </c>
      <c r="N126" s="35">
        <f t="shared" si="4"/>
        <v>115905.10254745188</v>
      </c>
      <c r="O126" s="36">
        <f t="shared" si="5"/>
        <v>0.15994904151548359</v>
      </c>
    </row>
    <row r="127" spans="1:22" x14ac:dyDescent="0.25">
      <c r="A127" s="17">
        <v>122</v>
      </c>
      <c r="B127" s="17">
        <v>31379.919999999998</v>
      </c>
      <c r="C127" s="17">
        <v>95.37</v>
      </c>
      <c r="D127" s="17">
        <v>0.08</v>
      </c>
      <c r="E127" s="17">
        <v>924.39</v>
      </c>
      <c r="F127" s="17">
        <v>3513</v>
      </c>
      <c r="G127" s="17">
        <v>2368</v>
      </c>
      <c r="H127" s="17">
        <v>98.08</v>
      </c>
      <c r="I127" s="17">
        <v>123.37</v>
      </c>
      <c r="J127" s="17">
        <v>9.07</v>
      </c>
      <c r="K127" s="17">
        <v>0.11</v>
      </c>
      <c r="L127" s="17">
        <v>0.36</v>
      </c>
      <c r="M127" s="17">
        <f t="shared" si="3"/>
        <v>1047.76</v>
      </c>
      <c r="N127" s="35">
        <f t="shared" si="4"/>
        <v>237820.6373278987</v>
      </c>
      <c r="O127" s="36">
        <f t="shared" si="5"/>
        <v>0.32819247951250019</v>
      </c>
    </row>
    <row r="128" spans="1:22" x14ac:dyDescent="0.25">
      <c r="A128" s="17">
        <v>123</v>
      </c>
      <c r="B128" s="17">
        <v>21125</v>
      </c>
      <c r="C128" s="17">
        <v>159.91999999999999</v>
      </c>
      <c r="D128" s="17">
        <v>0.08</v>
      </c>
      <c r="E128" s="17">
        <v>707.28</v>
      </c>
      <c r="F128" s="17">
        <v>1158</v>
      </c>
      <c r="G128" s="17">
        <v>2386</v>
      </c>
      <c r="H128" s="17">
        <v>160.22999999999999</v>
      </c>
      <c r="I128" s="17">
        <v>147.58000000000001</v>
      </c>
      <c r="J128" s="17">
        <v>5.28</v>
      </c>
      <c r="K128" s="17">
        <v>0.19</v>
      </c>
      <c r="L128" s="17">
        <v>0.28000000000000003</v>
      </c>
      <c r="M128" s="17">
        <f t="shared" si="3"/>
        <v>854.86</v>
      </c>
      <c r="N128" s="35">
        <f t="shared" si="4"/>
        <v>194036.18197500141</v>
      </c>
      <c r="O128" s="36">
        <f t="shared" si="5"/>
        <v>0.26776993112550196</v>
      </c>
    </row>
    <row r="129" spans="1:15" x14ac:dyDescent="0.25">
      <c r="A129" s="17">
        <v>124</v>
      </c>
      <c r="B129" s="17">
        <v>30751.24</v>
      </c>
      <c r="C129" s="17">
        <v>86.69</v>
      </c>
      <c r="D129" s="17">
        <v>7.0000000000000007E-2</v>
      </c>
      <c r="E129" s="17">
        <v>831.51</v>
      </c>
      <c r="F129" s="17">
        <v>3999</v>
      </c>
      <c r="G129" s="17">
        <v>2703</v>
      </c>
      <c r="H129" s="17">
        <v>83.9</v>
      </c>
      <c r="I129" s="17">
        <v>196.24</v>
      </c>
      <c r="J129" s="17">
        <v>4.68</v>
      </c>
      <c r="K129" s="17">
        <v>0.21</v>
      </c>
      <c r="L129" s="17">
        <v>0.27</v>
      </c>
      <c r="M129" s="17">
        <f t="shared" si="3"/>
        <v>1027.75</v>
      </c>
      <c r="N129" s="35">
        <f t="shared" si="4"/>
        <v>233278.76614276922</v>
      </c>
      <c r="O129" s="36">
        <f t="shared" si="5"/>
        <v>0.3219246972770215</v>
      </c>
    </row>
    <row r="130" spans="1:15" x14ac:dyDescent="0.25">
      <c r="A130" s="17">
        <v>125</v>
      </c>
      <c r="B130" s="17">
        <v>18704.919999999998</v>
      </c>
      <c r="C130" s="17">
        <v>108.81</v>
      </c>
      <c r="D130" s="17">
        <v>0.08</v>
      </c>
      <c r="E130" s="17">
        <v>808.2</v>
      </c>
      <c r="F130" s="17">
        <v>1525</v>
      </c>
      <c r="G130" s="17">
        <v>2433</v>
      </c>
      <c r="H130" s="17">
        <v>105.87</v>
      </c>
      <c r="I130" s="17">
        <v>73.44</v>
      </c>
      <c r="J130" s="17">
        <v>14.54</v>
      </c>
      <c r="K130" s="17">
        <v>7.0000000000000007E-2</v>
      </c>
      <c r="L130" s="17">
        <v>0.42</v>
      </c>
      <c r="M130" s="17">
        <f t="shared" si="3"/>
        <v>881.6400000000001</v>
      </c>
      <c r="N130" s="35">
        <f t="shared" si="4"/>
        <v>200114.70822876293</v>
      </c>
      <c r="O130" s="36">
        <f t="shared" si="5"/>
        <v>0.27615829735569281</v>
      </c>
    </row>
    <row r="131" spans="1:15" x14ac:dyDescent="0.25">
      <c r="A131" s="17">
        <v>126</v>
      </c>
      <c r="B131" s="17">
        <v>26127.4</v>
      </c>
      <c r="C131" s="17">
        <v>89.35</v>
      </c>
      <c r="D131" s="17">
        <v>0.06</v>
      </c>
      <c r="E131" s="17">
        <v>641.13</v>
      </c>
      <c r="F131" s="17">
        <v>4547</v>
      </c>
      <c r="G131" s="17">
        <v>2690</v>
      </c>
      <c r="H131" s="17">
        <v>86.05</v>
      </c>
      <c r="I131" s="17">
        <v>222.52</v>
      </c>
      <c r="J131" s="17">
        <v>3.24</v>
      </c>
      <c r="K131" s="17">
        <v>0.31</v>
      </c>
      <c r="L131" s="17">
        <v>0.26</v>
      </c>
      <c r="M131" s="17">
        <f t="shared" si="3"/>
        <v>863.65</v>
      </c>
      <c r="N131" s="35">
        <f t="shared" si="4"/>
        <v>196031.33678346159</v>
      </c>
      <c r="O131" s="36">
        <f t="shared" si="5"/>
        <v>0.27052324476117701</v>
      </c>
    </row>
    <row r="132" spans="1:15" x14ac:dyDescent="0.25">
      <c r="A132" s="17">
        <v>127</v>
      </c>
      <c r="B132" s="17">
        <v>27344.2</v>
      </c>
      <c r="C132" s="17">
        <v>14.86</v>
      </c>
      <c r="D132" s="17">
        <v>0.06</v>
      </c>
      <c r="E132" s="17">
        <v>809.3</v>
      </c>
      <c r="F132" s="17">
        <v>2129</v>
      </c>
      <c r="G132" s="17">
        <v>2552</v>
      </c>
      <c r="H132" s="17">
        <v>15.46</v>
      </c>
      <c r="I132" s="17">
        <v>171.03</v>
      </c>
      <c r="J132" s="17">
        <v>5.84</v>
      </c>
      <c r="K132" s="17">
        <v>0.17</v>
      </c>
      <c r="L132" s="17">
        <v>0.26</v>
      </c>
      <c r="M132" s="17">
        <f t="shared" si="3"/>
        <v>980.32999999999993</v>
      </c>
      <c r="N132" s="35">
        <f t="shared" si="4"/>
        <v>222515.3712602685</v>
      </c>
      <c r="O132" s="36">
        <f t="shared" si="5"/>
        <v>0.30707121233917051</v>
      </c>
    </row>
    <row r="133" spans="1:15" x14ac:dyDescent="0.25">
      <c r="A133" s="17">
        <v>128</v>
      </c>
      <c r="B133" s="17">
        <v>9105.7199999999993</v>
      </c>
      <c r="C133" s="17">
        <v>17.77</v>
      </c>
      <c r="D133" s="17">
        <v>0.12</v>
      </c>
      <c r="E133" s="17">
        <v>398.95</v>
      </c>
      <c r="F133" s="17">
        <v>1819</v>
      </c>
      <c r="G133" s="17">
        <v>2561</v>
      </c>
      <c r="H133" s="17">
        <v>16.66</v>
      </c>
      <c r="I133" s="17">
        <v>39.5</v>
      </c>
      <c r="J133" s="17">
        <v>16.3</v>
      </c>
      <c r="K133" s="17">
        <v>0.06</v>
      </c>
      <c r="L133" s="17">
        <v>0.62</v>
      </c>
      <c r="M133" s="17">
        <f t="shared" si="3"/>
        <v>438.45</v>
      </c>
      <c r="N133" s="35">
        <f t="shared" si="4"/>
        <v>99519.411350325638</v>
      </c>
      <c r="O133" s="36">
        <f t="shared" si="5"/>
        <v>0.13733678766344937</v>
      </c>
    </row>
    <row r="134" spans="1:15" x14ac:dyDescent="0.25">
      <c r="A134" s="17">
        <v>129</v>
      </c>
      <c r="B134" s="17">
        <v>14128.4</v>
      </c>
      <c r="C134" s="17">
        <v>93.91</v>
      </c>
      <c r="D134" s="17">
        <v>0.1</v>
      </c>
      <c r="E134" s="17">
        <v>600.73</v>
      </c>
      <c r="F134" s="17">
        <v>3595</v>
      </c>
      <c r="G134" s="17">
        <v>2550</v>
      </c>
      <c r="H134" s="17">
        <v>95.46</v>
      </c>
      <c r="I134" s="17">
        <v>83.56</v>
      </c>
      <c r="J134" s="17">
        <v>9.08</v>
      </c>
      <c r="K134" s="17">
        <v>0.11</v>
      </c>
      <c r="L134" s="17">
        <v>0.38</v>
      </c>
      <c r="M134" s="17">
        <f t="shared" si="3"/>
        <v>684.29</v>
      </c>
      <c r="N134" s="35">
        <f t="shared" si="4"/>
        <v>155320.19156782833</v>
      </c>
      <c r="O134" s="36">
        <f t="shared" si="5"/>
        <v>0.21434186436360309</v>
      </c>
    </row>
    <row r="135" spans="1:15" x14ac:dyDescent="0.25">
      <c r="A135" s="17">
        <v>130</v>
      </c>
      <c r="B135" s="17">
        <v>17379.96</v>
      </c>
      <c r="C135" s="17">
        <v>139.27000000000001</v>
      </c>
      <c r="D135" s="17">
        <v>0.09</v>
      </c>
      <c r="E135" s="17">
        <v>597.85</v>
      </c>
      <c r="F135" s="17">
        <v>5742</v>
      </c>
      <c r="G135" s="17">
        <v>2576</v>
      </c>
      <c r="H135" s="17">
        <v>136.94</v>
      </c>
      <c r="I135" s="17">
        <v>147.85</v>
      </c>
      <c r="J135" s="17">
        <v>4.6399999999999997</v>
      </c>
      <c r="K135" s="17">
        <v>0.22</v>
      </c>
      <c r="L135" s="17">
        <v>0.27</v>
      </c>
      <c r="M135" s="17">
        <f t="shared" ref="M135:M198" si="6">E135+I135</f>
        <v>745.7</v>
      </c>
      <c r="N135" s="35">
        <f t="shared" ref="N135:N198" si="7">PI()*8.5^2*M135</f>
        <v>169259.03761874291</v>
      </c>
      <c r="O135" s="36">
        <f t="shared" ref="O135:O198" si="8">0.00000138*N135</f>
        <v>0.23357747191386519</v>
      </c>
    </row>
    <row r="136" spans="1:15" x14ac:dyDescent="0.25">
      <c r="A136" s="17">
        <v>131</v>
      </c>
      <c r="B136" s="17">
        <v>2582.3200000000002</v>
      </c>
      <c r="C136" s="17">
        <v>81.459999999999994</v>
      </c>
      <c r="D136" s="17">
        <v>0.67</v>
      </c>
      <c r="E136" s="17">
        <v>74.45</v>
      </c>
      <c r="F136" s="17">
        <v>3888</v>
      </c>
      <c r="G136" s="17">
        <v>2612</v>
      </c>
      <c r="H136" s="17">
        <v>77.91</v>
      </c>
      <c r="I136" s="17">
        <v>46.06</v>
      </c>
      <c r="J136" s="17">
        <v>1.56</v>
      </c>
      <c r="K136" s="17">
        <v>0.64</v>
      </c>
      <c r="L136" s="17">
        <v>0.91</v>
      </c>
      <c r="M136" s="17">
        <f t="shared" si="6"/>
        <v>120.51</v>
      </c>
      <c r="N136" s="35">
        <f t="shared" si="7"/>
        <v>27353.368141926658</v>
      </c>
      <c r="O136" s="36">
        <f t="shared" si="8"/>
        <v>3.7747648035858783E-2</v>
      </c>
    </row>
    <row r="137" spans="1:15" x14ac:dyDescent="0.25">
      <c r="A137" s="17">
        <v>132</v>
      </c>
      <c r="B137" s="17">
        <v>10910.64</v>
      </c>
      <c r="C137" s="17">
        <v>169.78</v>
      </c>
      <c r="D137" s="17">
        <v>0.08</v>
      </c>
      <c r="E137" s="17">
        <v>488.14</v>
      </c>
      <c r="F137" s="17">
        <v>1070</v>
      </c>
      <c r="G137" s="17">
        <v>2601</v>
      </c>
      <c r="H137" s="17">
        <v>170.19</v>
      </c>
      <c r="I137" s="17">
        <v>51.83</v>
      </c>
      <c r="J137" s="17">
        <v>15.64</v>
      </c>
      <c r="K137" s="17">
        <v>0.06</v>
      </c>
      <c r="L137" s="17">
        <v>0.49</v>
      </c>
      <c r="M137" s="17">
        <f t="shared" si="6"/>
        <v>539.97</v>
      </c>
      <c r="N137" s="35">
        <f t="shared" si="7"/>
        <v>122562.42797772912</v>
      </c>
      <c r="O137" s="36">
        <f t="shared" si="8"/>
        <v>0.16913615060926618</v>
      </c>
    </row>
    <row r="138" spans="1:15" x14ac:dyDescent="0.25">
      <c r="A138" s="17">
        <v>133</v>
      </c>
      <c r="B138" s="17">
        <v>20732.919999999998</v>
      </c>
      <c r="C138" s="17">
        <v>89.17</v>
      </c>
      <c r="D138" s="17">
        <v>7.0000000000000007E-2</v>
      </c>
      <c r="E138" s="17">
        <v>689.08</v>
      </c>
      <c r="F138" s="17">
        <v>3718</v>
      </c>
      <c r="G138" s="17">
        <v>2638</v>
      </c>
      <c r="H138" s="17">
        <v>90.86</v>
      </c>
      <c r="I138" s="17">
        <v>127.75</v>
      </c>
      <c r="J138" s="17">
        <v>6.41</v>
      </c>
      <c r="K138" s="17">
        <v>0.16</v>
      </c>
      <c r="L138" s="17">
        <v>0.32</v>
      </c>
      <c r="M138" s="17">
        <f t="shared" si="6"/>
        <v>816.83</v>
      </c>
      <c r="N138" s="35">
        <f t="shared" si="7"/>
        <v>185404.12994249401</v>
      </c>
      <c r="O138" s="36">
        <f t="shared" si="8"/>
        <v>0.25585769932064173</v>
      </c>
    </row>
    <row r="139" spans="1:15" x14ac:dyDescent="0.25">
      <c r="A139" s="17">
        <v>134</v>
      </c>
      <c r="B139" s="17">
        <v>13682.24</v>
      </c>
      <c r="C139" s="17">
        <v>73.239999999999995</v>
      </c>
      <c r="D139" s="17">
        <v>0.1</v>
      </c>
      <c r="E139" s="17">
        <v>581.30999999999995</v>
      </c>
      <c r="F139" s="17">
        <v>958</v>
      </c>
      <c r="G139" s="17">
        <v>2848</v>
      </c>
      <c r="H139" s="17">
        <v>68.48</v>
      </c>
      <c r="I139" s="17">
        <v>86.62</v>
      </c>
      <c r="J139" s="17">
        <v>8.52</v>
      </c>
      <c r="K139" s="17">
        <v>0.12</v>
      </c>
      <c r="L139" s="17">
        <v>0.39</v>
      </c>
      <c r="M139" s="17">
        <f t="shared" si="6"/>
        <v>667.93</v>
      </c>
      <c r="N139" s="35">
        <f t="shared" si="7"/>
        <v>151606.79763535864</v>
      </c>
      <c r="O139" s="36">
        <f t="shared" si="8"/>
        <v>0.20921738073679491</v>
      </c>
    </row>
    <row r="140" spans="1:15" x14ac:dyDescent="0.25">
      <c r="A140" s="17">
        <v>135</v>
      </c>
      <c r="B140" s="17">
        <v>46468.24</v>
      </c>
      <c r="C140" s="17">
        <v>170.99</v>
      </c>
      <c r="D140" s="17">
        <v>0.03</v>
      </c>
      <c r="E140" s="17">
        <v>1441.82</v>
      </c>
      <c r="F140" s="17">
        <v>1107</v>
      </c>
      <c r="G140" s="17">
        <v>2647</v>
      </c>
      <c r="H140" s="17">
        <v>153.43</v>
      </c>
      <c r="I140" s="17">
        <v>466.61</v>
      </c>
      <c r="J140" s="17">
        <v>3.14</v>
      </c>
      <c r="K140" s="17">
        <v>0.32</v>
      </c>
      <c r="L140" s="17">
        <v>0.11</v>
      </c>
      <c r="M140" s="17">
        <f t="shared" si="6"/>
        <v>1908.4299999999998</v>
      </c>
      <c r="N140" s="35">
        <f t="shared" si="7"/>
        <v>433175.57350507908</v>
      </c>
      <c r="O140" s="36">
        <f t="shared" si="8"/>
        <v>0.59778229143700912</v>
      </c>
    </row>
    <row r="141" spans="1:15" x14ac:dyDescent="0.25">
      <c r="A141" s="17">
        <v>136</v>
      </c>
      <c r="B141" s="17">
        <v>5793.32</v>
      </c>
      <c r="C141" s="17">
        <v>67.42</v>
      </c>
      <c r="D141" s="17">
        <v>0.16</v>
      </c>
      <c r="E141" s="17">
        <v>281.5</v>
      </c>
      <c r="F141" s="17">
        <v>3200</v>
      </c>
      <c r="G141" s="17">
        <v>2757</v>
      </c>
      <c r="H141" s="17">
        <v>68.89</v>
      </c>
      <c r="I141" s="17">
        <v>36.83</v>
      </c>
      <c r="J141" s="17">
        <v>12.37</v>
      </c>
      <c r="K141" s="17">
        <v>0.08</v>
      </c>
      <c r="L141" s="17">
        <v>0.63</v>
      </c>
      <c r="M141" s="17">
        <f t="shared" si="6"/>
        <v>318.33</v>
      </c>
      <c r="N141" s="35">
        <f t="shared" si="7"/>
        <v>72254.565435395503</v>
      </c>
      <c r="O141" s="36">
        <f t="shared" si="8"/>
        <v>9.9711300300845795E-2</v>
      </c>
    </row>
    <row r="142" spans="1:15" x14ac:dyDescent="0.25">
      <c r="A142" s="17">
        <v>137</v>
      </c>
      <c r="B142" s="17">
        <v>6334.12</v>
      </c>
      <c r="C142" s="17">
        <v>121.47</v>
      </c>
      <c r="D142" s="17">
        <v>0.2</v>
      </c>
      <c r="E142" s="17">
        <v>226.54</v>
      </c>
      <c r="F142" s="17">
        <v>6322</v>
      </c>
      <c r="G142" s="17">
        <v>2662</v>
      </c>
      <c r="H142" s="17">
        <v>121.87</v>
      </c>
      <c r="I142" s="17">
        <v>54.82</v>
      </c>
      <c r="J142" s="17">
        <v>6.99</v>
      </c>
      <c r="K142" s="17">
        <v>0.14000000000000001</v>
      </c>
      <c r="L142" s="17">
        <v>0.6</v>
      </c>
      <c r="M142" s="17">
        <f t="shared" si="6"/>
        <v>281.36</v>
      </c>
      <c r="N142" s="35">
        <f t="shared" si="7"/>
        <v>63863.112276263251</v>
      </c>
      <c r="O142" s="36">
        <f t="shared" si="8"/>
        <v>8.8131094941243285E-2</v>
      </c>
    </row>
    <row r="143" spans="1:15" x14ac:dyDescent="0.25">
      <c r="A143" s="17">
        <v>138</v>
      </c>
      <c r="B143" s="17">
        <v>34408.400000000001</v>
      </c>
      <c r="C143" s="17">
        <v>147.69999999999999</v>
      </c>
      <c r="D143" s="17">
        <v>0.05</v>
      </c>
      <c r="E143" s="17">
        <v>865.3</v>
      </c>
      <c r="F143" s="17">
        <v>5874</v>
      </c>
      <c r="G143" s="17">
        <v>2678</v>
      </c>
      <c r="H143" s="17">
        <v>141.1</v>
      </c>
      <c r="I143" s="17">
        <v>321.27999999999997</v>
      </c>
      <c r="J143" s="17">
        <v>2.85</v>
      </c>
      <c r="K143" s="17">
        <v>0.35</v>
      </c>
      <c r="L143" s="17">
        <v>0.19</v>
      </c>
      <c r="M143" s="17">
        <f t="shared" si="6"/>
        <v>1186.58</v>
      </c>
      <c r="N143" s="35">
        <f t="shared" si="7"/>
        <v>269330.01053727767</v>
      </c>
      <c r="O143" s="36">
        <f t="shared" si="8"/>
        <v>0.37167541454144315</v>
      </c>
    </row>
    <row r="144" spans="1:15" x14ac:dyDescent="0.25">
      <c r="A144" s="17">
        <v>139</v>
      </c>
      <c r="B144" s="17">
        <v>31339.360000000001</v>
      </c>
      <c r="C144" s="17">
        <v>12.03</v>
      </c>
      <c r="D144" s="17">
        <v>0.06</v>
      </c>
      <c r="E144" s="17">
        <v>1002.49</v>
      </c>
      <c r="F144" s="17">
        <v>1519</v>
      </c>
      <c r="G144" s="17">
        <v>2804</v>
      </c>
      <c r="H144" s="17">
        <v>15.8</v>
      </c>
      <c r="I144" s="17">
        <v>128.46</v>
      </c>
      <c r="J144" s="17">
        <v>10.37</v>
      </c>
      <c r="K144" s="17">
        <v>0.1</v>
      </c>
      <c r="L144" s="17">
        <v>0.37</v>
      </c>
      <c r="M144" s="17">
        <f t="shared" si="6"/>
        <v>1130.95</v>
      </c>
      <c r="N144" s="35">
        <f t="shared" si="7"/>
        <v>256703.10928646545</v>
      </c>
      <c r="O144" s="36">
        <f t="shared" si="8"/>
        <v>0.35425029081532228</v>
      </c>
    </row>
    <row r="145" spans="1:15" x14ac:dyDescent="0.25">
      <c r="A145" s="17">
        <v>140</v>
      </c>
      <c r="B145" s="17">
        <v>35158.76</v>
      </c>
      <c r="C145" s="17">
        <v>114.78</v>
      </c>
      <c r="D145" s="17">
        <v>0.09</v>
      </c>
      <c r="E145" s="17">
        <v>825.91</v>
      </c>
      <c r="F145" s="17">
        <v>6113</v>
      </c>
      <c r="G145" s="17">
        <v>2697</v>
      </c>
      <c r="H145" s="17">
        <v>120.04</v>
      </c>
      <c r="I145" s="17">
        <v>127.44</v>
      </c>
      <c r="J145" s="17">
        <v>8.52</v>
      </c>
      <c r="K145" s="17">
        <v>0.12</v>
      </c>
      <c r="L145" s="17">
        <v>0.44</v>
      </c>
      <c r="M145" s="17">
        <f t="shared" si="6"/>
        <v>953.34999999999991</v>
      </c>
      <c r="N145" s="35">
        <f t="shared" si="7"/>
        <v>216391.44899266266</v>
      </c>
      <c r="O145" s="36">
        <f t="shared" si="8"/>
        <v>0.29862019960987446</v>
      </c>
    </row>
    <row r="146" spans="1:15" x14ac:dyDescent="0.25">
      <c r="A146" s="17">
        <v>141</v>
      </c>
      <c r="B146" s="17">
        <v>11897.6</v>
      </c>
      <c r="C146" s="17">
        <v>108.3</v>
      </c>
      <c r="D146" s="17">
        <v>0.14000000000000001</v>
      </c>
      <c r="E146" s="17">
        <v>454.76</v>
      </c>
      <c r="F146" s="17">
        <v>3387</v>
      </c>
      <c r="G146" s="17">
        <v>2703</v>
      </c>
      <c r="H146" s="17">
        <v>107.3</v>
      </c>
      <c r="I146" s="17">
        <v>43.39</v>
      </c>
      <c r="J146" s="17">
        <v>15.81</v>
      </c>
      <c r="K146" s="17">
        <v>0.06</v>
      </c>
      <c r="L146" s="17">
        <v>0.64</v>
      </c>
      <c r="M146" s="17">
        <f t="shared" si="6"/>
        <v>498.15</v>
      </c>
      <c r="N146" s="35">
        <f t="shared" si="7"/>
        <v>113070.12148287082</v>
      </c>
      <c r="O146" s="36">
        <f t="shared" si="8"/>
        <v>0.15603676764636171</v>
      </c>
    </row>
    <row r="147" spans="1:15" x14ac:dyDescent="0.25">
      <c r="A147" s="17">
        <v>142</v>
      </c>
      <c r="B147" s="17">
        <v>18988.84</v>
      </c>
      <c r="C147" s="17">
        <v>0.41</v>
      </c>
      <c r="D147" s="17">
        <v>7.0000000000000007E-2</v>
      </c>
      <c r="E147" s="17">
        <v>769.82</v>
      </c>
      <c r="F147" s="17">
        <v>5405</v>
      </c>
      <c r="G147" s="17">
        <v>2717</v>
      </c>
      <c r="H147" s="17">
        <v>178.65</v>
      </c>
      <c r="I147" s="17">
        <v>165.31</v>
      </c>
      <c r="J147" s="17">
        <v>4.8499999999999996</v>
      </c>
      <c r="K147" s="17">
        <v>0.21</v>
      </c>
      <c r="L147" s="17">
        <v>0.24</v>
      </c>
      <c r="M147" s="17">
        <f t="shared" si="6"/>
        <v>935.13000000000011</v>
      </c>
      <c r="N147" s="35">
        <f t="shared" si="7"/>
        <v>212255.87213144035</v>
      </c>
      <c r="O147" s="36">
        <f t="shared" si="8"/>
        <v>0.29291310354138766</v>
      </c>
    </row>
    <row r="148" spans="1:15" x14ac:dyDescent="0.25">
      <c r="A148" s="17">
        <v>143</v>
      </c>
      <c r="B148" s="17">
        <v>38011.480000000003</v>
      </c>
      <c r="C148" s="17">
        <v>34.11</v>
      </c>
      <c r="D148" s="17">
        <v>0.04</v>
      </c>
      <c r="E148" s="17">
        <v>1362.52</v>
      </c>
      <c r="F148" s="17">
        <v>2948</v>
      </c>
      <c r="G148" s="17">
        <v>3103</v>
      </c>
      <c r="H148" s="17">
        <v>46.01</v>
      </c>
      <c r="I148" s="17">
        <v>408.55</v>
      </c>
      <c r="J148" s="17">
        <v>3.6</v>
      </c>
      <c r="K148" s="17">
        <v>0.28000000000000003</v>
      </c>
      <c r="L148" s="17">
        <v>0.11</v>
      </c>
      <c r="M148" s="17">
        <f t="shared" si="6"/>
        <v>1771.07</v>
      </c>
      <c r="N148" s="35">
        <f t="shared" si="7"/>
        <v>401997.59119676409</v>
      </c>
      <c r="O148" s="36">
        <f t="shared" si="8"/>
        <v>0.55475667585153443</v>
      </c>
    </row>
    <row r="149" spans="1:15" x14ac:dyDescent="0.25">
      <c r="A149" s="17">
        <v>144</v>
      </c>
      <c r="B149" s="17">
        <v>3082.56</v>
      </c>
      <c r="C149" s="17">
        <v>6.07</v>
      </c>
      <c r="D149" s="17">
        <v>0.42</v>
      </c>
      <c r="E149" s="17">
        <v>116.28</v>
      </c>
      <c r="F149" s="17">
        <v>2432</v>
      </c>
      <c r="G149" s="17">
        <v>2799</v>
      </c>
      <c r="H149" s="17">
        <v>10.3</v>
      </c>
      <c r="I149" s="17">
        <v>43.3</v>
      </c>
      <c r="J149" s="17">
        <v>3.83</v>
      </c>
      <c r="K149" s="17">
        <v>0.26</v>
      </c>
      <c r="L149" s="17">
        <v>0.77</v>
      </c>
      <c r="M149" s="17">
        <f t="shared" si="6"/>
        <v>159.57999999999998</v>
      </c>
      <c r="N149" s="35">
        <f t="shared" si="7"/>
        <v>36221.479446424819</v>
      </c>
      <c r="O149" s="36">
        <f t="shared" si="8"/>
        <v>4.9985641636066246E-2</v>
      </c>
    </row>
    <row r="150" spans="1:15" x14ac:dyDescent="0.25">
      <c r="A150" s="17">
        <v>145</v>
      </c>
      <c r="B150" s="17">
        <v>7483.32</v>
      </c>
      <c r="C150" s="17">
        <v>97.89</v>
      </c>
      <c r="D150" s="17">
        <v>0.21</v>
      </c>
      <c r="E150" s="17">
        <v>267.69</v>
      </c>
      <c r="F150" s="17">
        <v>625</v>
      </c>
      <c r="G150" s="17">
        <v>2794</v>
      </c>
      <c r="H150" s="17">
        <v>97.82</v>
      </c>
      <c r="I150" s="17">
        <v>56.12</v>
      </c>
      <c r="J150" s="17">
        <v>6.71</v>
      </c>
      <c r="K150" s="17">
        <v>0.15</v>
      </c>
      <c r="L150" s="17">
        <v>0.61</v>
      </c>
      <c r="M150" s="17">
        <f t="shared" si="6"/>
        <v>323.81</v>
      </c>
      <c r="N150" s="35">
        <f t="shared" si="7"/>
        <v>73498.416214731318</v>
      </c>
      <c r="O150" s="36">
        <f t="shared" si="8"/>
        <v>0.10142781437632921</v>
      </c>
    </row>
    <row r="151" spans="1:15" x14ac:dyDescent="0.25">
      <c r="A151" s="17">
        <v>146</v>
      </c>
      <c r="B151" s="17">
        <v>3521.96</v>
      </c>
      <c r="C151" s="17">
        <v>66.650000000000006</v>
      </c>
      <c r="D151" s="17">
        <v>0.31</v>
      </c>
      <c r="E151" s="17">
        <v>123.33</v>
      </c>
      <c r="F151" s="17">
        <v>5057</v>
      </c>
      <c r="G151" s="17">
        <v>2841</v>
      </c>
      <c r="H151" s="17">
        <v>71.569999999999993</v>
      </c>
      <c r="I151" s="17">
        <v>47.67</v>
      </c>
      <c r="J151" s="17">
        <v>3.52</v>
      </c>
      <c r="K151" s="17">
        <v>0.28000000000000003</v>
      </c>
      <c r="L151" s="17">
        <v>0.73</v>
      </c>
      <c r="M151" s="17">
        <f t="shared" si="6"/>
        <v>171</v>
      </c>
      <c r="N151" s="35">
        <f t="shared" si="7"/>
        <v>38813.591836938496</v>
      </c>
      <c r="O151" s="36">
        <f t="shared" si="8"/>
        <v>5.3562756734975119E-2</v>
      </c>
    </row>
    <row r="152" spans="1:15" x14ac:dyDescent="0.25">
      <c r="A152" s="17">
        <v>147</v>
      </c>
      <c r="B152" s="17">
        <v>14547.52</v>
      </c>
      <c r="C152" s="17">
        <v>35.18</v>
      </c>
      <c r="D152" s="17">
        <v>0.1</v>
      </c>
      <c r="E152" s="17">
        <v>628.37</v>
      </c>
      <c r="F152" s="17">
        <v>3133</v>
      </c>
      <c r="G152" s="17">
        <v>2957</v>
      </c>
      <c r="H152" s="17">
        <v>35.4</v>
      </c>
      <c r="I152" s="17">
        <v>60.75</v>
      </c>
      <c r="J152" s="17">
        <v>13.97</v>
      </c>
      <c r="K152" s="17">
        <v>7.0000000000000007E-2</v>
      </c>
      <c r="L152" s="17">
        <v>0.48</v>
      </c>
      <c r="M152" s="17">
        <f t="shared" si="6"/>
        <v>689.12</v>
      </c>
      <c r="N152" s="35">
        <f t="shared" si="7"/>
        <v>156416.50530216991</v>
      </c>
      <c r="O152" s="36">
        <f t="shared" si="8"/>
        <v>0.21585477731699446</v>
      </c>
    </row>
    <row r="153" spans="1:15" x14ac:dyDescent="0.25">
      <c r="A153" s="17">
        <v>148</v>
      </c>
      <c r="B153" s="17">
        <v>4637.3599999999997</v>
      </c>
      <c r="C153" s="17">
        <v>144.99</v>
      </c>
      <c r="D153" s="17">
        <v>0.28000000000000003</v>
      </c>
      <c r="E153" s="17">
        <v>207.04</v>
      </c>
      <c r="F153" s="17">
        <v>1614</v>
      </c>
      <c r="G153" s="17">
        <v>2833</v>
      </c>
      <c r="H153" s="17">
        <v>144.71</v>
      </c>
      <c r="I153" s="17">
        <v>27.26</v>
      </c>
      <c r="J153" s="17">
        <v>8.64</v>
      </c>
      <c r="K153" s="17">
        <v>0.12</v>
      </c>
      <c r="L153" s="17">
        <v>0.87</v>
      </c>
      <c r="M153" s="17">
        <f t="shared" si="6"/>
        <v>234.29999999999998</v>
      </c>
      <c r="N153" s="35">
        <f t="shared" si="7"/>
        <v>53181.430218682392</v>
      </c>
      <c r="O153" s="36">
        <f t="shared" si="8"/>
        <v>7.3390373701781697E-2</v>
      </c>
    </row>
    <row r="154" spans="1:15" x14ac:dyDescent="0.25">
      <c r="A154" s="17">
        <v>149</v>
      </c>
      <c r="B154" s="17">
        <v>6138.08</v>
      </c>
      <c r="C154" s="17">
        <v>79.19</v>
      </c>
      <c r="D154" s="17">
        <v>0.28999999999999998</v>
      </c>
      <c r="E154" s="17">
        <v>216.74</v>
      </c>
      <c r="F154" s="17">
        <v>5046</v>
      </c>
      <c r="G154" s="17">
        <v>2959</v>
      </c>
      <c r="H154" s="17">
        <v>79.63</v>
      </c>
      <c r="I154" s="17">
        <v>41.63</v>
      </c>
      <c r="J154" s="17">
        <v>6.39</v>
      </c>
      <c r="K154" s="17">
        <v>0.16</v>
      </c>
      <c r="L154" s="17">
        <v>0.8</v>
      </c>
      <c r="M154" s="17">
        <f t="shared" si="6"/>
        <v>258.37</v>
      </c>
      <c r="N154" s="35">
        <f t="shared" si="7"/>
        <v>58644.840484852626</v>
      </c>
      <c r="O154" s="36">
        <f t="shared" si="8"/>
        <v>8.0929879869096624E-2</v>
      </c>
    </row>
    <row r="155" spans="1:15" x14ac:dyDescent="0.25">
      <c r="A155" s="17">
        <v>150</v>
      </c>
      <c r="B155" s="17">
        <v>21517.08</v>
      </c>
      <c r="C155" s="17">
        <v>157.66999999999999</v>
      </c>
      <c r="D155" s="17">
        <v>7.0000000000000007E-2</v>
      </c>
      <c r="E155" s="17">
        <v>920.14</v>
      </c>
      <c r="F155" s="17">
        <v>3315</v>
      </c>
      <c r="G155" s="17">
        <v>2895</v>
      </c>
      <c r="H155" s="17">
        <v>160.69</v>
      </c>
      <c r="I155" s="17">
        <v>115.41</v>
      </c>
      <c r="J155" s="17">
        <v>8.75</v>
      </c>
      <c r="K155" s="17">
        <v>0.11</v>
      </c>
      <c r="L155" s="17">
        <v>0.3</v>
      </c>
      <c r="M155" s="17">
        <f t="shared" si="6"/>
        <v>1035.55</v>
      </c>
      <c r="N155" s="35">
        <f t="shared" si="7"/>
        <v>235049.21068269975</v>
      </c>
      <c r="O155" s="36">
        <f t="shared" si="8"/>
        <v>0.32436791074212562</v>
      </c>
    </row>
    <row r="156" spans="1:15" x14ac:dyDescent="0.25">
      <c r="A156" s="17">
        <v>151</v>
      </c>
      <c r="B156" s="17">
        <v>26323.439999999999</v>
      </c>
      <c r="C156" s="17">
        <v>85.52</v>
      </c>
      <c r="D156" s="17">
        <v>0.09</v>
      </c>
      <c r="E156" s="17">
        <v>731.09</v>
      </c>
      <c r="F156" s="17">
        <v>3285</v>
      </c>
      <c r="G156" s="17">
        <v>3226</v>
      </c>
      <c r="H156" s="17">
        <v>82.85</v>
      </c>
      <c r="I156" s="17">
        <v>152.54</v>
      </c>
      <c r="J156" s="17">
        <v>5.57</v>
      </c>
      <c r="K156" s="17">
        <v>0.18</v>
      </c>
      <c r="L156" s="17">
        <v>0.34</v>
      </c>
      <c r="M156" s="17">
        <f t="shared" si="6"/>
        <v>883.63</v>
      </c>
      <c r="N156" s="35">
        <f t="shared" si="7"/>
        <v>200566.3985665144</v>
      </c>
      <c r="O156" s="36">
        <f t="shared" si="8"/>
        <v>0.27678163002178985</v>
      </c>
    </row>
    <row r="157" spans="1:15" x14ac:dyDescent="0.25">
      <c r="A157" s="17">
        <v>152</v>
      </c>
      <c r="B157" s="17">
        <v>21773.96</v>
      </c>
      <c r="C157" s="17">
        <v>54.74</v>
      </c>
      <c r="D157" s="17">
        <v>0.12</v>
      </c>
      <c r="E157" s="17">
        <v>481.53</v>
      </c>
      <c r="F157" s="17">
        <v>4497</v>
      </c>
      <c r="G157" s="17">
        <v>3096</v>
      </c>
      <c r="H157" s="17">
        <v>53.56</v>
      </c>
      <c r="I157" s="17">
        <v>147.75</v>
      </c>
      <c r="J157" s="17">
        <v>4.12</v>
      </c>
      <c r="K157" s="17">
        <v>0.24</v>
      </c>
      <c r="L157" s="17">
        <v>0.4</v>
      </c>
      <c r="M157" s="17">
        <f t="shared" si="6"/>
        <v>629.28</v>
      </c>
      <c r="N157" s="35">
        <f t="shared" si="7"/>
        <v>142834.01795993367</v>
      </c>
      <c r="O157" s="36">
        <f t="shared" si="8"/>
        <v>0.19711094478470845</v>
      </c>
    </row>
    <row r="158" spans="1:15" x14ac:dyDescent="0.25">
      <c r="A158" s="17">
        <v>153</v>
      </c>
      <c r="B158" s="17">
        <v>15845.44</v>
      </c>
      <c r="C158" s="17">
        <v>86.85</v>
      </c>
      <c r="D158" s="17">
        <v>0.12</v>
      </c>
      <c r="E158" s="17">
        <v>498.6</v>
      </c>
      <c r="F158" s="17">
        <v>3440</v>
      </c>
      <c r="G158" s="17">
        <v>3148</v>
      </c>
      <c r="H158" s="17">
        <v>82.21</v>
      </c>
      <c r="I158" s="17">
        <v>86.91</v>
      </c>
      <c r="J158" s="17">
        <v>7.58</v>
      </c>
      <c r="K158" s="17">
        <v>0.13</v>
      </c>
      <c r="L158" s="17">
        <v>0.49</v>
      </c>
      <c r="M158" s="17">
        <f t="shared" si="6"/>
        <v>585.51</v>
      </c>
      <c r="N158" s="35">
        <f t="shared" si="7"/>
        <v>132899.10033009274</v>
      </c>
      <c r="O158" s="36">
        <f t="shared" si="8"/>
        <v>0.18340075845552797</v>
      </c>
    </row>
    <row r="159" spans="1:15" x14ac:dyDescent="0.25">
      <c r="A159" s="17">
        <v>154</v>
      </c>
      <c r="B159" s="17">
        <v>28939.56</v>
      </c>
      <c r="C159" s="17">
        <v>107.21</v>
      </c>
      <c r="D159" s="17">
        <v>0.06</v>
      </c>
      <c r="E159" s="17">
        <v>827.37</v>
      </c>
      <c r="F159" s="17">
        <v>4848</v>
      </c>
      <c r="G159" s="17">
        <v>2976</v>
      </c>
      <c r="H159" s="17">
        <v>104.56</v>
      </c>
      <c r="I159" s="17">
        <v>185.51</v>
      </c>
      <c r="J159" s="17">
        <v>4.97</v>
      </c>
      <c r="K159" s="17">
        <v>0.2</v>
      </c>
      <c r="L159" s="17">
        <v>0.25</v>
      </c>
      <c r="M159" s="17">
        <f t="shared" si="6"/>
        <v>1012.88</v>
      </c>
      <c r="N159" s="35">
        <f t="shared" si="7"/>
        <v>229903.57251344013</v>
      </c>
      <c r="O159" s="36">
        <f t="shared" si="8"/>
        <v>0.31726693006854734</v>
      </c>
    </row>
    <row r="160" spans="1:15" x14ac:dyDescent="0.25">
      <c r="A160" s="17">
        <v>155</v>
      </c>
      <c r="B160" s="17">
        <v>32143.8</v>
      </c>
      <c r="C160" s="17">
        <v>58.19</v>
      </c>
      <c r="D160" s="17">
        <v>0.06</v>
      </c>
      <c r="E160" s="17">
        <v>890.19</v>
      </c>
      <c r="F160" s="17">
        <v>3883</v>
      </c>
      <c r="G160" s="17">
        <v>3296</v>
      </c>
      <c r="H160" s="17">
        <v>57.89</v>
      </c>
      <c r="I160" s="17">
        <v>155.74</v>
      </c>
      <c r="J160" s="17">
        <v>6.56</v>
      </c>
      <c r="K160" s="17">
        <v>0.15</v>
      </c>
      <c r="L160" s="17">
        <v>0.32</v>
      </c>
      <c r="M160" s="17">
        <f t="shared" si="6"/>
        <v>1045.93</v>
      </c>
      <c r="N160" s="35">
        <f t="shared" si="7"/>
        <v>237405.26380122273</v>
      </c>
      <c r="O160" s="36">
        <f t="shared" si="8"/>
        <v>0.32761926404568736</v>
      </c>
    </row>
    <row r="161" spans="1:15" x14ac:dyDescent="0.25">
      <c r="A161" s="17">
        <v>156</v>
      </c>
      <c r="B161" s="17">
        <v>2751.32</v>
      </c>
      <c r="C161" s="17">
        <v>39.01</v>
      </c>
      <c r="D161" s="17">
        <v>0.33</v>
      </c>
      <c r="E161" s="17">
        <v>103.22</v>
      </c>
      <c r="F161" s="17">
        <v>3968</v>
      </c>
      <c r="G161" s="17">
        <v>3056</v>
      </c>
      <c r="H161" s="17">
        <v>40.909999999999997</v>
      </c>
      <c r="I161" s="17">
        <v>42.04</v>
      </c>
      <c r="J161" s="17">
        <v>3.1</v>
      </c>
      <c r="K161" s="17">
        <v>0.32</v>
      </c>
      <c r="L161" s="17">
        <v>0.78</v>
      </c>
      <c r="M161" s="17">
        <f t="shared" si="6"/>
        <v>145.26</v>
      </c>
      <c r="N161" s="35">
        <f t="shared" si="7"/>
        <v>32971.124855167749</v>
      </c>
      <c r="O161" s="36">
        <f t="shared" si="8"/>
        <v>4.5500152300131491E-2</v>
      </c>
    </row>
    <row r="162" spans="1:15" x14ac:dyDescent="0.25">
      <c r="A162" s="17">
        <v>157</v>
      </c>
      <c r="B162" s="17">
        <v>40066.519999999997</v>
      </c>
      <c r="C162" s="17">
        <v>141.34</v>
      </c>
      <c r="D162" s="17">
        <v>7.0000000000000007E-2</v>
      </c>
      <c r="E162" s="17">
        <v>955.77</v>
      </c>
      <c r="F162" s="17">
        <v>2497</v>
      </c>
      <c r="G162" s="17">
        <v>3084</v>
      </c>
      <c r="H162" s="17">
        <v>142.85</v>
      </c>
      <c r="I162" s="17">
        <v>258.8</v>
      </c>
      <c r="J162" s="17">
        <v>4.22</v>
      </c>
      <c r="K162" s="17">
        <v>0.24</v>
      </c>
      <c r="L162" s="17">
        <v>0.24</v>
      </c>
      <c r="M162" s="17">
        <f t="shared" si="6"/>
        <v>1214.57</v>
      </c>
      <c r="N162" s="35">
        <f t="shared" si="7"/>
        <v>275683.1826747976</v>
      </c>
      <c r="O162" s="36">
        <f t="shared" si="8"/>
        <v>0.38044279209122067</v>
      </c>
    </row>
    <row r="163" spans="1:15" x14ac:dyDescent="0.25">
      <c r="A163" s="17">
        <v>158</v>
      </c>
      <c r="B163" s="17">
        <v>4502.16</v>
      </c>
      <c r="C163" s="17">
        <v>171.26</v>
      </c>
      <c r="D163" s="17">
        <v>0.34</v>
      </c>
      <c r="E163" s="17">
        <v>141.57</v>
      </c>
      <c r="F163" s="17">
        <v>2834</v>
      </c>
      <c r="G163" s="17">
        <v>3115</v>
      </c>
      <c r="H163" s="17">
        <v>172.61</v>
      </c>
      <c r="I163" s="17">
        <v>46.74</v>
      </c>
      <c r="J163" s="17">
        <v>3.57</v>
      </c>
      <c r="K163" s="17">
        <v>0.28000000000000003</v>
      </c>
      <c r="L163" s="17">
        <v>0.81</v>
      </c>
      <c r="M163" s="17">
        <f t="shared" si="6"/>
        <v>188.31</v>
      </c>
      <c r="N163" s="35">
        <f t="shared" si="7"/>
        <v>42742.616835168934</v>
      </c>
      <c r="O163" s="36">
        <f t="shared" si="8"/>
        <v>5.8984811232533123E-2</v>
      </c>
    </row>
    <row r="164" spans="1:15" x14ac:dyDescent="0.25">
      <c r="A164" s="17">
        <v>159</v>
      </c>
      <c r="B164" s="17">
        <v>17285.32</v>
      </c>
      <c r="C164" s="17">
        <v>162.25</v>
      </c>
      <c r="D164" s="17">
        <v>7.0000000000000007E-2</v>
      </c>
      <c r="E164" s="17">
        <v>603.92999999999995</v>
      </c>
      <c r="F164" s="17">
        <v>2102</v>
      </c>
      <c r="G164" s="17">
        <v>3148</v>
      </c>
      <c r="H164" s="17">
        <v>163.75</v>
      </c>
      <c r="I164" s="17">
        <v>108.31</v>
      </c>
      <c r="J164" s="17">
        <v>6.65</v>
      </c>
      <c r="K164" s="17">
        <v>0.15</v>
      </c>
      <c r="L164" s="17">
        <v>0.34</v>
      </c>
      <c r="M164" s="17">
        <f t="shared" si="6"/>
        <v>712.24</v>
      </c>
      <c r="N164" s="35">
        <f t="shared" si="7"/>
        <v>161664.28450257939</v>
      </c>
      <c r="O164" s="36">
        <f t="shared" si="8"/>
        <v>0.22309671261355954</v>
      </c>
    </row>
    <row r="165" spans="1:15" x14ac:dyDescent="0.25">
      <c r="A165" s="17">
        <v>160</v>
      </c>
      <c r="B165" s="17">
        <v>12323.48</v>
      </c>
      <c r="C165" s="17">
        <v>63.59</v>
      </c>
      <c r="D165" s="17">
        <v>0.11</v>
      </c>
      <c r="E165" s="17">
        <v>503.64</v>
      </c>
      <c r="F165" s="17">
        <v>572</v>
      </c>
      <c r="G165" s="17">
        <v>3309</v>
      </c>
      <c r="H165" s="17">
        <v>61.98</v>
      </c>
      <c r="I165" s="17">
        <v>76.38</v>
      </c>
      <c r="J165" s="17">
        <v>8.82</v>
      </c>
      <c r="K165" s="17">
        <v>0.11</v>
      </c>
      <c r="L165" s="17">
        <v>0.42</v>
      </c>
      <c r="M165" s="17">
        <f t="shared" si="6"/>
        <v>580.02</v>
      </c>
      <c r="N165" s="35">
        <f t="shared" si="7"/>
        <v>131652.97975006473</v>
      </c>
      <c r="O165" s="36">
        <f t="shared" si="8"/>
        <v>0.1816811120550893</v>
      </c>
    </row>
    <row r="166" spans="1:15" x14ac:dyDescent="0.25">
      <c r="A166" s="17">
        <v>161</v>
      </c>
      <c r="B166" s="17">
        <v>47502.52</v>
      </c>
      <c r="C166" s="17">
        <v>114.56</v>
      </c>
      <c r="D166" s="17">
        <v>0.04</v>
      </c>
      <c r="E166" s="17">
        <v>1363.44</v>
      </c>
      <c r="F166" s="17">
        <v>972</v>
      </c>
      <c r="G166" s="17">
        <v>3142</v>
      </c>
      <c r="H166" s="17">
        <v>126.78</v>
      </c>
      <c r="I166" s="17">
        <v>323.89999999999998</v>
      </c>
      <c r="J166" s="17">
        <v>5.0999999999999996</v>
      </c>
      <c r="K166" s="17">
        <v>0.2</v>
      </c>
      <c r="L166" s="17">
        <v>0.15</v>
      </c>
      <c r="M166" s="17">
        <f t="shared" si="6"/>
        <v>1687.3400000000001</v>
      </c>
      <c r="N166" s="35">
        <f t="shared" si="7"/>
        <v>382992.55000081757</v>
      </c>
      <c r="O166" s="36">
        <f t="shared" si="8"/>
        <v>0.52852971900112822</v>
      </c>
    </row>
    <row r="167" spans="1:15" x14ac:dyDescent="0.25">
      <c r="A167" s="17">
        <v>162</v>
      </c>
      <c r="B167" s="17">
        <v>23632.959999999999</v>
      </c>
      <c r="C167" s="17">
        <v>123.77</v>
      </c>
      <c r="D167" s="17">
        <v>0.08</v>
      </c>
      <c r="E167" s="17">
        <v>526.66999999999996</v>
      </c>
      <c r="F167" s="17">
        <v>5836</v>
      </c>
      <c r="G167" s="17">
        <v>3153</v>
      </c>
      <c r="H167" s="17">
        <v>121.89</v>
      </c>
      <c r="I167" s="17">
        <v>263.62</v>
      </c>
      <c r="J167" s="17">
        <v>2.02</v>
      </c>
      <c r="K167" s="17">
        <v>0.49</v>
      </c>
      <c r="L167" s="17">
        <v>0.24</v>
      </c>
      <c r="M167" s="17">
        <f t="shared" si="6"/>
        <v>790.29</v>
      </c>
      <c r="N167" s="35">
        <f t="shared" si="7"/>
        <v>179380.07890534576</v>
      </c>
      <c r="O167" s="36">
        <f t="shared" si="8"/>
        <v>0.24754450888937712</v>
      </c>
    </row>
    <row r="168" spans="1:15" x14ac:dyDescent="0.25">
      <c r="A168" s="17">
        <v>163</v>
      </c>
      <c r="B168" s="17">
        <v>7976.8</v>
      </c>
      <c r="C168" s="17">
        <v>18.329999999999998</v>
      </c>
      <c r="D168" s="17">
        <v>0.14000000000000001</v>
      </c>
      <c r="E168" s="17">
        <v>255.03</v>
      </c>
      <c r="F168" s="17">
        <v>5310</v>
      </c>
      <c r="G168" s="17">
        <v>3200</v>
      </c>
      <c r="H168" s="17">
        <v>23.43</v>
      </c>
      <c r="I168" s="17">
        <v>58.56</v>
      </c>
      <c r="J168" s="17">
        <v>6.08</v>
      </c>
      <c r="K168" s="17">
        <v>0.16</v>
      </c>
      <c r="L168" s="17">
        <v>0.64</v>
      </c>
      <c r="M168" s="17">
        <f t="shared" si="6"/>
        <v>313.59000000000003</v>
      </c>
      <c r="N168" s="35">
        <f t="shared" si="7"/>
        <v>71178.679907283891</v>
      </c>
      <c r="O168" s="36">
        <f t="shared" si="8"/>
        <v>9.8226578272051765E-2</v>
      </c>
    </row>
    <row r="169" spans="1:15" x14ac:dyDescent="0.25">
      <c r="A169" s="17">
        <v>164</v>
      </c>
      <c r="B169" s="17">
        <v>26871</v>
      </c>
      <c r="C169" s="17">
        <v>14.62</v>
      </c>
      <c r="D169" s="17">
        <v>0.08</v>
      </c>
      <c r="E169" s="17">
        <v>779.41</v>
      </c>
      <c r="F169" s="17">
        <v>1663</v>
      </c>
      <c r="G169" s="17">
        <v>3258</v>
      </c>
      <c r="H169" s="17">
        <v>13.9</v>
      </c>
      <c r="I169" s="17">
        <v>122.25</v>
      </c>
      <c r="J169" s="17">
        <v>7.99</v>
      </c>
      <c r="K169" s="17">
        <v>0.13</v>
      </c>
      <c r="L169" s="17">
        <v>0.37</v>
      </c>
      <c r="M169" s="17">
        <f t="shared" si="6"/>
        <v>901.66</v>
      </c>
      <c r="N169" s="35">
        <f t="shared" si="7"/>
        <v>204658.84921458457</v>
      </c>
      <c r="O169" s="36">
        <f t="shared" si="8"/>
        <v>0.28242921191612669</v>
      </c>
    </row>
    <row r="170" spans="1:15" x14ac:dyDescent="0.25">
      <c r="A170" s="17">
        <v>165</v>
      </c>
      <c r="B170" s="17">
        <v>939.64</v>
      </c>
      <c r="C170" s="17">
        <v>57.49</v>
      </c>
      <c r="D170" s="17">
        <v>0.59</v>
      </c>
      <c r="E170" s="17">
        <v>44.88</v>
      </c>
      <c r="F170" s="17">
        <v>3837</v>
      </c>
      <c r="G170" s="17">
        <v>3223</v>
      </c>
      <c r="H170" s="17">
        <v>79.989999999999995</v>
      </c>
      <c r="I170" s="17">
        <v>33.31</v>
      </c>
      <c r="J170" s="17">
        <v>1.33</v>
      </c>
      <c r="K170" s="17">
        <v>0.75</v>
      </c>
      <c r="L170" s="17">
        <v>0.8</v>
      </c>
      <c r="M170" s="17">
        <f t="shared" si="6"/>
        <v>78.19</v>
      </c>
      <c r="N170" s="35">
        <f t="shared" si="7"/>
        <v>17747.571612457432</v>
      </c>
      <c r="O170" s="36">
        <f t="shared" si="8"/>
        <v>2.4491648825191253E-2</v>
      </c>
    </row>
    <row r="171" spans="1:15" x14ac:dyDescent="0.25">
      <c r="A171" s="17">
        <v>166</v>
      </c>
      <c r="B171" s="17">
        <v>7855.12</v>
      </c>
      <c r="C171" s="17">
        <v>94.31</v>
      </c>
      <c r="D171" s="17">
        <v>0.12</v>
      </c>
      <c r="E171" s="17">
        <v>366.64</v>
      </c>
      <c r="F171" s="17">
        <v>1424</v>
      </c>
      <c r="G171" s="17">
        <v>3214</v>
      </c>
      <c r="H171" s="17">
        <v>90.81</v>
      </c>
      <c r="I171" s="17">
        <v>48.68</v>
      </c>
      <c r="J171" s="17">
        <v>12.5</v>
      </c>
      <c r="K171" s="17">
        <v>0.08</v>
      </c>
      <c r="L171" s="17">
        <v>0.48</v>
      </c>
      <c r="M171" s="17">
        <f t="shared" si="6"/>
        <v>415.32</v>
      </c>
      <c r="N171" s="35">
        <f t="shared" si="7"/>
        <v>94269.362349223957</v>
      </c>
      <c r="O171" s="36">
        <f t="shared" si="8"/>
        <v>0.13009172004192907</v>
      </c>
    </row>
    <row r="172" spans="1:15" x14ac:dyDescent="0.25">
      <c r="A172" s="17">
        <v>167</v>
      </c>
      <c r="B172" s="17">
        <v>9288.24</v>
      </c>
      <c r="C172" s="17">
        <v>73.209999999999994</v>
      </c>
      <c r="D172" s="17">
        <v>0.1</v>
      </c>
      <c r="E172" s="17">
        <v>471.12</v>
      </c>
      <c r="F172" s="17">
        <v>1330</v>
      </c>
      <c r="G172" s="17">
        <v>3393</v>
      </c>
      <c r="H172" s="17">
        <v>71.67</v>
      </c>
      <c r="I172" s="17">
        <v>61.31</v>
      </c>
      <c r="J172" s="17">
        <v>10.56</v>
      </c>
      <c r="K172" s="17">
        <v>0.09</v>
      </c>
      <c r="L172" s="17">
        <v>0.42</v>
      </c>
      <c r="M172" s="17">
        <f t="shared" si="6"/>
        <v>532.43000000000006</v>
      </c>
      <c r="N172" s="35">
        <f t="shared" si="7"/>
        <v>120850.99825579629</v>
      </c>
      <c r="O172" s="36">
        <f t="shared" si="8"/>
        <v>0.16677437759299887</v>
      </c>
    </row>
    <row r="173" spans="1:15" x14ac:dyDescent="0.25">
      <c r="A173" s="17">
        <v>168</v>
      </c>
      <c r="B173" s="17">
        <v>8625.76</v>
      </c>
      <c r="C173" s="17">
        <v>89.73</v>
      </c>
      <c r="D173" s="17">
        <v>0.17</v>
      </c>
      <c r="E173" s="17">
        <v>379.82</v>
      </c>
      <c r="F173" s="17">
        <v>1259</v>
      </c>
      <c r="G173" s="17">
        <v>3239</v>
      </c>
      <c r="H173" s="17">
        <v>91.96</v>
      </c>
      <c r="I173" s="17">
        <v>33.799999999999997</v>
      </c>
      <c r="J173" s="17">
        <v>15.08</v>
      </c>
      <c r="K173" s="17">
        <v>7.0000000000000007E-2</v>
      </c>
      <c r="L173" s="17">
        <v>0.76</v>
      </c>
      <c r="M173" s="17">
        <f t="shared" si="6"/>
        <v>413.62</v>
      </c>
      <c r="N173" s="35">
        <f t="shared" si="7"/>
        <v>93883.496231546786</v>
      </c>
      <c r="O173" s="36">
        <f t="shared" si="8"/>
        <v>0.12955922479953455</v>
      </c>
    </row>
    <row r="174" spans="1:15" x14ac:dyDescent="0.25">
      <c r="A174" s="17">
        <v>169</v>
      </c>
      <c r="B174" s="17">
        <v>5644.6</v>
      </c>
      <c r="C174" s="17">
        <v>170.18</v>
      </c>
      <c r="D174" s="17">
        <v>0.25</v>
      </c>
      <c r="E174" s="17">
        <v>155.59</v>
      </c>
      <c r="F174" s="17">
        <v>4646</v>
      </c>
      <c r="G174" s="17">
        <v>3248</v>
      </c>
      <c r="H174" s="17">
        <v>170.38</v>
      </c>
      <c r="I174" s="17">
        <v>56.85</v>
      </c>
      <c r="J174" s="17">
        <v>3.59</v>
      </c>
      <c r="K174" s="17">
        <v>0.28000000000000003</v>
      </c>
      <c r="L174" s="17">
        <v>0.75</v>
      </c>
      <c r="M174" s="17">
        <f t="shared" si="6"/>
        <v>212.44</v>
      </c>
      <c r="N174" s="35">
        <f t="shared" si="7"/>
        <v>48219.645905492478</v>
      </c>
      <c r="O174" s="36">
        <f t="shared" si="8"/>
        <v>6.6543111349579617E-2</v>
      </c>
    </row>
    <row r="175" spans="1:15" x14ac:dyDescent="0.25">
      <c r="A175" s="17">
        <v>170</v>
      </c>
      <c r="B175" s="17">
        <v>24978.2</v>
      </c>
      <c r="C175" s="17">
        <v>19.05</v>
      </c>
      <c r="D175" s="17">
        <v>0.12</v>
      </c>
      <c r="E175" s="17">
        <v>582.96</v>
      </c>
      <c r="F175" s="17">
        <v>1880</v>
      </c>
      <c r="G175" s="17">
        <v>3340</v>
      </c>
      <c r="H175" s="17">
        <v>19</v>
      </c>
      <c r="I175" s="17">
        <v>165.83</v>
      </c>
      <c r="J175" s="17">
        <v>4.33</v>
      </c>
      <c r="K175" s="17">
        <v>0.23</v>
      </c>
      <c r="L175" s="17">
        <v>0.35</v>
      </c>
      <c r="M175" s="17">
        <f t="shared" si="6"/>
        <v>748.79000000000008</v>
      </c>
      <c r="N175" s="35">
        <f t="shared" si="7"/>
        <v>169960.40603263848</v>
      </c>
      <c r="O175" s="36">
        <f t="shared" si="8"/>
        <v>0.23454536032504109</v>
      </c>
    </row>
    <row r="176" spans="1:15" x14ac:dyDescent="0.25">
      <c r="A176" s="17">
        <v>171</v>
      </c>
      <c r="B176" s="17">
        <v>22585.16</v>
      </c>
      <c r="C176" s="17">
        <v>87.07</v>
      </c>
      <c r="D176" s="17">
        <v>0.08</v>
      </c>
      <c r="E176" s="17">
        <v>655.64</v>
      </c>
      <c r="F176" s="17">
        <v>5557</v>
      </c>
      <c r="G176" s="17">
        <v>3554</v>
      </c>
      <c r="H176" s="17">
        <v>82.48</v>
      </c>
      <c r="I176" s="17">
        <v>126.67</v>
      </c>
      <c r="J176" s="17">
        <v>6.45</v>
      </c>
      <c r="K176" s="17">
        <v>0.15</v>
      </c>
      <c r="L176" s="17">
        <v>0.36</v>
      </c>
      <c r="M176" s="17">
        <f t="shared" si="6"/>
        <v>782.31</v>
      </c>
      <c r="N176" s="35">
        <f t="shared" si="7"/>
        <v>177568.77795295528</v>
      </c>
      <c r="O176" s="36">
        <f t="shared" si="8"/>
        <v>0.24504491357507827</v>
      </c>
    </row>
    <row r="177" spans="1:15" x14ac:dyDescent="0.25">
      <c r="A177" s="17">
        <v>172</v>
      </c>
      <c r="B177" s="17">
        <v>8693.36</v>
      </c>
      <c r="C177" s="17">
        <v>169.88</v>
      </c>
      <c r="D177" s="17">
        <v>0.25</v>
      </c>
      <c r="E177" s="17">
        <v>292.18</v>
      </c>
      <c r="F177" s="17">
        <v>584</v>
      </c>
      <c r="G177" s="17">
        <v>3314</v>
      </c>
      <c r="H177" s="17">
        <v>168.19</v>
      </c>
      <c r="I177" s="17">
        <v>53.92</v>
      </c>
      <c r="J177" s="17">
        <v>7.14</v>
      </c>
      <c r="K177" s="17">
        <v>0.14000000000000001</v>
      </c>
      <c r="L177" s="17">
        <v>0.69</v>
      </c>
      <c r="M177" s="17">
        <f t="shared" si="6"/>
        <v>346.1</v>
      </c>
      <c r="N177" s="35">
        <f t="shared" si="7"/>
        <v>78557.801957686635</v>
      </c>
      <c r="O177" s="36">
        <f t="shared" si="8"/>
        <v>0.10840976670160755</v>
      </c>
    </row>
    <row r="178" spans="1:15" x14ac:dyDescent="0.25">
      <c r="A178" s="17">
        <v>173</v>
      </c>
      <c r="B178" s="17">
        <v>11012.04</v>
      </c>
      <c r="C178" s="17">
        <v>70.23</v>
      </c>
      <c r="D178" s="17">
        <v>0.16</v>
      </c>
      <c r="E178" s="17">
        <v>325.64999999999998</v>
      </c>
      <c r="F178" s="17">
        <v>3573</v>
      </c>
      <c r="G178" s="17">
        <v>3429</v>
      </c>
      <c r="H178" s="17">
        <v>70.41</v>
      </c>
      <c r="I178" s="17">
        <v>86.51</v>
      </c>
      <c r="J178" s="17">
        <v>5</v>
      </c>
      <c r="K178" s="17">
        <v>0.2</v>
      </c>
      <c r="L178" s="17">
        <v>0.49</v>
      </c>
      <c r="M178" s="17">
        <f t="shared" si="6"/>
        <v>412.15999999999997</v>
      </c>
      <c r="N178" s="35">
        <f t="shared" si="7"/>
        <v>93552.105330482867</v>
      </c>
      <c r="O178" s="36">
        <f t="shared" si="8"/>
        <v>0.12910190535606636</v>
      </c>
    </row>
    <row r="179" spans="1:15" x14ac:dyDescent="0.25">
      <c r="A179" s="17">
        <v>174</v>
      </c>
      <c r="B179" s="17">
        <v>18772.52</v>
      </c>
      <c r="C179" s="17">
        <v>26.83</v>
      </c>
      <c r="D179" s="17">
        <v>0.09</v>
      </c>
      <c r="E179" s="17">
        <v>600.62</v>
      </c>
      <c r="F179" s="17">
        <v>1984</v>
      </c>
      <c r="G179" s="17">
        <v>3427</v>
      </c>
      <c r="H179" s="17">
        <v>22.12</v>
      </c>
      <c r="I179" s="17">
        <v>134.88999999999999</v>
      </c>
      <c r="J179" s="17">
        <v>5.42</v>
      </c>
      <c r="K179" s="17">
        <v>0.18</v>
      </c>
      <c r="L179" s="17">
        <v>0.34</v>
      </c>
      <c r="M179" s="17">
        <f t="shared" si="6"/>
        <v>735.51</v>
      </c>
      <c r="N179" s="35">
        <f t="shared" si="7"/>
        <v>166946.11071337212</v>
      </c>
      <c r="O179" s="36">
        <f t="shared" si="8"/>
        <v>0.23038563278445351</v>
      </c>
    </row>
    <row r="180" spans="1:15" x14ac:dyDescent="0.25">
      <c r="A180" s="17">
        <v>175</v>
      </c>
      <c r="B180" s="17">
        <v>13830.96</v>
      </c>
      <c r="C180" s="17">
        <v>51.47</v>
      </c>
      <c r="D180" s="17">
        <v>0.08</v>
      </c>
      <c r="E180" s="17">
        <v>419.12</v>
      </c>
      <c r="F180" s="17">
        <v>6141</v>
      </c>
      <c r="G180" s="17">
        <v>3452</v>
      </c>
      <c r="H180" s="17">
        <v>50.29</v>
      </c>
      <c r="I180" s="17">
        <v>94.84</v>
      </c>
      <c r="J180" s="17">
        <v>6.42</v>
      </c>
      <c r="K180" s="17">
        <v>0.16</v>
      </c>
      <c r="L180" s="17">
        <v>0.49</v>
      </c>
      <c r="M180" s="17">
        <f t="shared" si="6"/>
        <v>513.96</v>
      </c>
      <c r="N180" s="35">
        <f t="shared" si="7"/>
        <v>116658.67637726848</v>
      </c>
      <c r="O180" s="36">
        <f t="shared" si="8"/>
        <v>0.16098897340063048</v>
      </c>
    </row>
    <row r="181" spans="1:15" x14ac:dyDescent="0.25">
      <c r="A181" s="17">
        <v>176</v>
      </c>
      <c r="B181" s="17">
        <v>12722.32</v>
      </c>
      <c r="C181" s="17">
        <v>71.92</v>
      </c>
      <c r="D181" s="17">
        <v>0.13</v>
      </c>
      <c r="E181" s="17">
        <v>382.02</v>
      </c>
      <c r="F181" s="17">
        <v>6562</v>
      </c>
      <c r="G181" s="17">
        <v>3469</v>
      </c>
      <c r="H181" s="17">
        <v>66.75</v>
      </c>
      <c r="I181" s="17">
        <v>78.73</v>
      </c>
      <c r="J181" s="17">
        <v>7.37</v>
      </c>
      <c r="K181" s="17">
        <v>0.14000000000000001</v>
      </c>
      <c r="L181" s="17">
        <v>0.56000000000000005</v>
      </c>
      <c r="M181" s="17">
        <f t="shared" si="6"/>
        <v>460.75</v>
      </c>
      <c r="N181" s="35">
        <f t="shared" si="7"/>
        <v>104581.06689397317</v>
      </c>
      <c r="O181" s="36">
        <f t="shared" si="8"/>
        <v>0.14432187231368296</v>
      </c>
    </row>
    <row r="182" spans="1:15" x14ac:dyDescent="0.25">
      <c r="A182" s="17">
        <v>177</v>
      </c>
      <c r="B182" s="17">
        <v>5705.44</v>
      </c>
      <c r="C182" s="17">
        <v>113.12</v>
      </c>
      <c r="D182" s="17">
        <v>0.27</v>
      </c>
      <c r="E182" s="17">
        <v>177.96</v>
      </c>
      <c r="F182" s="17">
        <v>5768</v>
      </c>
      <c r="G182" s="17">
        <v>3352</v>
      </c>
      <c r="H182" s="17">
        <v>115.07</v>
      </c>
      <c r="I182" s="17">
        <v>46.92</v>
      </c>
      <c r="J182" s="17">
        <v>4.1500000000000004</v>
      </c>
      <c r="K182" s="17">
        <v>0.24</v>
      </c>
      <c r="L182" s="17">
        <v>0.83</v>
      </c>
      <c r="M182" s="17">
        <f t="shared" si="6"/>
        <v>224.88</v>
      </c>
      <c r="N182" s="35">
        <f t="shared" si="7"/>
        <v>51043.277966612448</v>
      </c>
      <c r="O182" s="36">
        <f t="shared" si="8"/>
        <v>7.0439723593925169E-2</v>
      </c>
    </row>
    <row r="183" spans="1:15" x14ac:dyDescent="0.25">
      <c r="A183" s="17">
        <v>178</v>
      </c>
      <c r="B183" s="17">
        <v>6611.28</v>
      </c>
      <c r="C183" s="17">
        <v>60.73</v>
      </c>
      <c r="D183" s="17">
        <v>0.12</v>
      </c>
      <c r="E183" s="17">
        <v>302.82</v>
      </c>
      <c r="F183" s="17">
        <v>2056</v>
      </c>
      <c r="G183" s="17">
        <v>3468</v>
      </c>
      <c r="H183" s="17">
        <v>60.13</v>
      </c>
      <c r="I183" s="17">
        <v>54.77</v>
      </c>
      <c r="J183" s="17">
        <v>7.12</v>
      </c>
      <c r="K183" s="17">
        <v>0.14000000000000001</v>
      </c>
      <c r="L183" s="17">
        <v>0.49</v>
      </c>
      <c r="M183" s="17">
        <f t="shared" si="6"/>
        <v>357.59</v>
      </c>
      <c r="N183" s="35">
        <f t="shared" si="7"/>
        <v>81165.80295304583</v>
      </c>
      <c r="O183" s="36">
        <f t="shared" si="8"/>
        <v>0.11200880807520323</v>
      </c>
    </row>
    <row r="184" spans="1:15" x14ac:dyDescent="0.25">
      <c r="A184" s="17">
        <v>179</v>
      </c>
      <c r="B184" s="17">
        <v>15865.72</v>
      </c>
      <c r="C184" s="17">
        <v>19.04</v>
      </c>
      <c r="D184" s="17">
        <v>0.09</v>
      </c>
      <c r="E184" s="17">
        <v>637.80999999999995</v>
      </c>
      <c r="F184" s="17">
        <v>1147</v>
      </c>
      <c r="G184" s="17">
        <v>3480</v>
      </c>
      <c r="H184" s="17">
        <v>22.28</v>
      </c>
      <c r="I184" s="17">
        <v>82.45</v>
      </c>
      <c r="J184" s="17">
        <v>10.6</v>
      </c>
      <c r="K184" s="17">
        <v>0.09</v>
      </c>
      <c r="L184" s="17">
        <v>0.41</v>
      </c>
      <c r="M184" s="17">
        <f t="shared" si="6"/>
        <v>720.26</v>
      </c>
      <c r="N184" s="35">
        <f t="shared" si="7"/>
        <v>163484.66465773873</v>
      </c>
      <c r="O184" s="36">
        <f t="shared" si="8"/>
        <v>0.22560883722767944</v>
      </c>
    </row>
    <row r="185" spans="1:15" x14ac:dyDescent="0.25">
      <c r="A185" s="17">
        <v>180</v>
      </c>
      <c r="B185" s="17">
        <v>32860.36</v>
      </c>
      <c r="C185" s="17">
        <v>75.209999999999994</v>
      </c>
      <c r="D185" s="17">
        <v>0.05</v>
      </c>
      <c r="E185" s="17">
        <v>1124.6600000000001</v>
      </c>
      <c r="F185" s="17">
        <v>3275</v>
      </c>
      <c r="G185" s="17">
        <v>3820</v>
      </c>
      <c r="H185" s="17">
        <v>73.62</v>
      </c>
      <c r="I185" s="17">
        <v>238.14</v>
      </c>
      <c r="J185" s="17">
        <v>5.71</v>
      </c>
      <c r="K185" s="17">
        <v>0.18</v>
      </c>
      <c r="L185" s="17">
        <v>0.18</v>
      </c>
      <c r="M185" s="17">
        <f t="shared" si="6"/>
        <v>1362.8000000000002</v>
      </c>
      <c r="N185" s="35">
        <f t="shared" si="7"/>
        <v>309328.43833555433</v>
      </c>
      <c r="O185" s="36">
        <f t="shared" si="8"/>
        <v>0.42687324490306494</v>
      </c>
    </row>
    <row r="186" spans="1:15" x14ac:dyDescent="0.25">
      <c r="A186" s="17">
        <v>181</v>
      </c>
      <c r="B186" s="17">
        <v>28527.200000000001</v>
      </c>
      <c r="C186" s="17">
        <v>143.49</v>
      </c>
      <c r="D186" s="17">
        <v>0.05</v>
      </c>
      <c r="E186" s="17">
        <v>770.69</v>
      </c>
      <c r="F186" s="17">
        <v>2264</v>
      </c>
      <c r="G186" s="17">
        <v>3424</v>
      </c>
      <c r="H186" s="17">
        <v>136.78</v>
      </c>
      <c r="I186" s="17">
        <v>190.35</v>
      </c>
      <c r="J186" s="17">
        <v>5.22</v>
      </c>
      <c r="K186" s="17">
        <v>0.19</v>
      </c>
      <c r="L186" s="17">
        <v>0.28000000000000003</v>
      </c>
      <c r="M186" s="17">
        <f t="shared" si="6"/>
        <v>961.04000000000008</v>
      </c>
      <c r="N186" s="35">
        <f t="shared" si="7"/>
        <v>218136.92572497879</v>
      </c>
      <c r="O186" s="36">
        <f t="shared" si="8"/>
        <v>0.30102895750047071</v>
      </c>
    </row>
    <row r="187" spans="1:15" x14ac:dyDescent="0.25">
      <c r="A187" s="17">
        <v>182</v>
      </c>
      <c r="B187" s="17">
        <v>3325.92</v>
      </c>
      <c r="C187" s="17">
        <v>105.03</v>
      </c>
      <c r="D187" s="17">
        <v>0.31</v>
      </c>
      <c r="E187" s="17">
        <v>154.65</v>
      </c>
      <c r="F187" s="17">
        <v>3959</v>
      </c>
      <c r="G187" s="17">
        <v>3451</v>
      </c>
      <c r="H187" s="17">
        <v>106.61</v>
      </c>
      <c r="I187" s="17">
        <v>31.42</v>
      </c>
      <c r="J187" s="17">
        <v>6.82</v>
      </c>
      <c r="K187" s="17">
        <v>0.15</v>
      </c>
      <c r="L187" s="17">
        <v>0.76</v>
      </c>
      <c r="M187" s="17">
        <f t="shared" si="6"/>
        <v>186.07</v>
      </c>
      <c r="N187" s="35">
        <f t="shared" si="7"/>
        <v>42234.181480111962</v>
      </c>
      <c r="O187" s="36">
        <f t="shared" si="8"/>
        <v>5.8283170442554502E-2</v>
      </c>
    </row>
    <row r="188" spans="1:15" x14ac:dyDescent="0.25">
      <c r="A188" s="17">
        <v>183</v>
      </c>
      <c r="B188" s="17">
        <v>6259.76</v>
      </c>
      <c r="C188" s="17">
        <v>62.44</v>
      </c>
      <c r="D188" s="17">
        <v>0.26</v>
      </c>
      <c r="E188" s="17">
        <v>172.15</v>
      </c>
      <c r="F188" s="17">
        <v>6049</v>
      </c>
      <c r="G188" s="17">
        <v>3532</v>
      </c>
      <c r="H188" s="17">
        <v>64.98</v>
      </c>
      <c r="I188" s="17">
        <v>54.11</v>
      </c>
      <c r="J188" s="17">
        <v>3.89</v>
      </c>
      <c r="K188" s="17">
        <v>0.26</v>
      </c>
      <c r="L188" s="17">
        <v>0.78</v>
      </c>
      <c r="M188" s="17">
        <f t="shared" si="6"/>
        <v>226.26</v>
      </c>
      <c r="N188" s="35">
        <f t="shared" si="7"/>
        <v>51356.51046213862</v>
      </c>
      <c r="O188" s="36">
        <f t="shared" si="8"/>
        <v>7.0871984437751293E-2</v>
      </c>
    </row>
    <row r="189" spans="1:15" x14ac:dyDescent="0.25">
      <c r="A189" s="17">
        <v>184</v>
      </c>
      <c r="B189" s="17">
        <v>59995</v>
      </c>
      <c r="C189" s="17">
        <v>102.76</v>
      </c>
      <c r="D189" s="17">
        <v>0.04</v>
      </c>
      <c r="E189" s="17">
        <v>1320.53</v>
      </c>
      <c r="F189" s="17">
        <v>2661</v>
      </c>
      <c r="G189" s="17">
        <v>3481</v>
      </c>
      <c r="H189" s="17">
        <v>113.44</v>
      </c>
      <c r="I189" s="17">
        <v>589.98</v>
      </c>
      <c r="J189" s="17">
        <v>2.68</v>
      </c>
      <c r="K189" s="17">
        <v>0.37</v>
      </c>
      <c r="L189" s="17">
        <v>0.12</v>
      </c>
      <c r="M189" s="17">
        <f t="shared" si="6"/>
        <v>1910.51</v>
      </c>
      <c r="N189" s="35">
        <f t="shared" si="7"/>
        <v>433647.6920490606</v>
      </c>
      <c r="O189" s="36">
        <f t="shared" si="8"/>
        <v>0.59843381502770354</v>
      </c>
    </row>
    <row r="190" spans="1:15" x14ac:dyDescent="0.25">
      <c r="A190" s="17">
        <v>185</v>
      </c>
      <c r="B190" s="17">
        <v>11241.88</v>
      </c>
      <c r="C190" s="17">
        <v>151.19</v>
      </c>
      <c r="D190" s="17">
        <v>0.12</v>
      </c>
      <c r="E190" s="17">
        <v>490.19</v>
      </c>
      <c r="F190" s="17">
        <v>1898</v>
      </c>
      <c r="G190" s="17">
        <v>3489</v>
      </c>
      <c r="H190" s="17">
        <v>150.44</v>
      </c>
      <c r="I190" s="17">
        <v>53.62</v>
      </c>
      <c r="J190" s="17">
        <v>12.54</v>
      </c>
      <c r="K190" s="17">
        <v>0.08</v>
      </c>
      <c r="L190" s="17">
        <v>0.54</v>
      </c>
      <c r="M190" s="17">
        <f t="shared" si="6"/>
        <v>543.80999999999995</v>
      </c>
      <c r="N190" s="35">
        <f t="shared" si="7"/>
        <v>123434.03144354105</v>
      </c>
      <c r="O190" s="36">
        <f t="shared" si="8"/>
        <v>0.17033896339208665</v>
      </c>
    </row>
    <row r="191" spans="1:15" x14ac:dyDescent="0.25">
      <c r="A191" s="17">
        <v>186</v>
      </c>
      <c r="B191" s="17">
        <v>10647</v>
      </c>
      <c r="C191" s="17">
        <v>52.87</v>
      </c>
      <c r="D191" s="17">
        <v>0.12</v>
      </c>
      <c r="E191" s="17">
        <v>365.72</v>
      </c>
      <c r="F191" s="17">
        <v>4197</v>
      </c>
      <c r="G191" s="17">
        <v>3614</v>
      </c>
      <c r="H191" s="17">
        <v>57.78</v>
      </c>
      <c r="I191" s="17">
        <v>71.489999999999995</v>
      </c>
      <c r="J191" s="17">
        <v>7.12</v>
      </c>
      <c r="K191" s="17">
        <v>0.14000000000000001</v>
      </c>
      <c r="L191" s="17">
        <v>0.5</v>
      </c>
      <c r="M191" s="17">
        <f t="shared" si="6"/>
        <v>437.21000000000004</v>
      </c>
      <c r="N191" s="35">
        <f t="shared" si="7"/>
        <v>99237.956064490529</v>
      </c>
      <c r="O191" s="36">
        <f t="shared" si="8"/>
        <v>0.13694837936899693</v>
      </c>
    </row>
    <row r="192" spans="1:15" x14ac:dyDescent="0.25">
      <c r="A192" s="17">
        <v>187</v>
      </c>
      <c r="B192" s="17">
        <v>21422.44</v>
      </c>
      <c r="C192" s="17">
        <v>48.21</v>
      </c>
      <c r="D192" s="17">
        <v>0.09</v>
      </c>
      <c r="E192" s="17">
        <v>521.72</v>
      </c>
      <c r="F192" s="17">
        <v>1380</v>
      </c>
      <c r="G192" s="17">
        <v>3665</v>
      </c>
      <c r="H192" s="17">
        <v>49.24</v>
      </c>
      <c r="I192" s="17">
        <v>158.87</v>
      </c>
      <c r="J192" s="17">
        <v>3.86</v>
      </c>
      <c r="K192" s="17">
        <v>0.26</v>
      </c>
      <c r="L192" s="17">
        <v>0.39</v>
      </c>
      <c r="M192" s="17">
        <f t="shared" si="6"/>
        <v>680.59</v>
      </c>
      <c r="N192" s="35">
        <f t="shared" si="7"/>
        <v>154480.36531170743</v>
      </c>
      <c r="O192" s="36">
        <f t="shared" si="8"/>
        <v>0.21318290413015623</v>
      </c>
    </row>
    <row r="193" spans="1:15" x14ac:dyDescent="0.25">
      <c r="A193" s="17">
        <v>188</v>
      </c>
      <c r="B193" s="17">
        <v>10133.24</v>
      </c>
      <c r="C193" s="17">
        <v>71.66</v>
      </c>
      <c r="D193" s="17">
        <v>0.09</v>
      </c>
      <c r="E193" s="17">
        <v>473.81</v>
      </c>
      <c r="F193" s="17">
        <v>3631</v>
      </c>
      <c r="G193" s="17">
        <v>3707</v>
      </c>
      <c r="H193" s="17">
        <v>69.78</v>
      </c>
      <c r="I193" s="17">
        <v>54.91</v>
      </c>
      <c r="J193" s="17">
        <v>12.61</v>
      </c>
      <c r="K193" s="17">
        <v>0.08</v>
      </c>
      <c r="L193" s="17">
        <v>0.47</v>
      </c>
      <c r="M193" s="17">
        <f t="shared" si="6"/>
        <v>528.72</v>
      </c>
      <c r="N193" s="35">
        <f t="shared" si="7"/>
        <v>120008.90219898317</v>
      </c>
      <c r="O193" s="36">
        <f t="shared" si="8"/>
        <v>0.16561228503459677</v>
      </c>
    </row>
    <row r="194" spans="1:15" x14ac:dyDescent="0.25">
      <c r="A194" s="17">
        <v>189</v>
      </c>
      <c r="B194" s="17">
        <v>16251.04</v>
      </c>
      <c r="C194" s="17">
        <v>140.44999999999999</v>
      </c>
      <c r="D194" s="17">
        <v>0.08</v>
      </c>
      <c r="E194" s="17">
        <v>594.49</v>
      </c>
      <c r="F194" s="17">
        <v>4061</v>
      </c>
      <c r="G194" s="17">
        <v>3563</v>
      </c>
      <c r="H194" s="17">
        <v>141.93</v>
      </c>
      <c r="I194" s="17">
        <v>94.52</v>
      </c>
      <c r="J194" s="17">
        <v>8.92</v>
      </c>
      <c r="K194" s="17">
        <v>0.11</v>
      </c>
      <c r="L194" s="17">
        <v>0.39</v>
      </c>
      <c r="M194" s="17">
        <f t="shared" si="6"/>
        <v>689.01</v>
      </c>
      <c r="N194" s="35">
        <f t="shared" si="7"/>
        <v>156391.53749455552</v>
      </c>
      <c r="O194" s="36">
        <f t="shared" si="8"/>
        <v>0.21582032174248661</v>
      </c>
    </row>
    <row r="195" spans="1:15" x14ac:dyDescent="0.25">
      <c r="A195" s="17">
        <v>190</v>
      </c>
      <c r="B195" s="17">
        <v>67931.240000000005</v>
      </c>
      <c r="C195" s="17">
        <v>176.93</v>
      </c>
      <c r="D195" s="17">
        <v>0.06</v>
      </c>
      <c r="E195" s="17">
        <v>1066.46</v>
      </c>
      <c r="F195" s="17">
        <v>4584</v>
      </c>
      <c r="G195" s="17">
        <v>3580</v>
      </c>
      <c r="H195" s="17">
        <v>1.68</v>
      </c>
      <c r="I195" s="17">
        <v>408.75</v>
      </c>
      <c r="J195" s="17">
        <v>2.68</v>
      </c>
      <c r="K195" s="17">
        <v>0.37</v>
      </c>
      <c r="L195" s="17">
        <v>0.22</v>
      </c>
      <c r="M195" s="17">
        <f t="shared" si="6"/>
        <v>1475.21</v>
      </c>
      <c r="N195" s="35">
        <f t="shared" si="7"/>
        <v>334843.26791678387</v>
      </c>
      <c r="O195" s="36">
        <f t="shared" si="8"/>
        <v>0.46208370972516172</v>
      </c>
    </row>
    <row r="196" spans="1:15" x14ac:dyDescent="0.25">
      <c r="A196" s="17">
        <v>191</v>
      </c>
      <c r="B196" s="17">
        <v>36328.239999999998</v>
      </c>
      <c r="C196" s="17">
        <v>58.04</v>
      </c>
      <c r="D196" s="17">
        <v>0.06</v>
      </c>
      <c r="E196" s="17">
        <v>715.36</v>
      </c>
      <c r="F196" s="17">
        <v>3222</v>
      </c>
      <c r="G196" s="17">
        <v>3826</v>
      </c>
      <c r="H196" s="17">
        <v>56.71</v>
      </c>
      <c r="I196" s="17">
        <v>400.98</v>
      </c>
      <c r="J196" s="17">
        <v>2.04</v>
      </c>
      <c r="K196" s="17">
        <v>0.49</v>
      </c>
      <c r="L196" s="17">
        <v>0.17</v>
      </c>
      <c r="M196" s="17">
        <f t="shared" si="6"/>
        <v>1116.3400000000001</v>
      </c>
      <c r="N196" s="35">
        <f t="shared" si="7"/>
        <v>253386.93047513408</v>
      </c>
      <c r="O196" s="36">
        <f t="shared" si="8"/>
        <v>0.34967396405568502</v>
      </c>
    </row>
    <row r="197" spans="1:15" x14ac:dyDescent="0.25">
      <c r="A197" s="17">
        <v>192</v>
      </c>
      <c r="B197" s="17">
        <v>6597.76</v>
      </c>
      <c r="C197" s="17">
        <v>157.34</v>
      </c>
      <c r="D197" s="17">
        <v>0.17</v>
      </c>
      <c r="E197" s="17">
        <v>300.43</v>
      </c>
      <c r="F197" s="17">
        <v>5872</v>
      </c>
      <c r="G197" s="17">
        <v>3578</v>
      </c>
      <c r="H197" s="17">
        <v>156.54</v>
      </c>
      <c r="I197" s="17">
        <v>59.99</v>
      </c>
      <c r="J197" s="17">
        <v>6.72</v>
      </c>
      <c r="K197" s="17">
        <v>0.15</v>
      </c>
      <c r="L197" s="17">
        <v>0.51</v>
      </c>
      <c r="M197" s="17">
        <f t="shared" si="6"/>
        <v>360.42</v>
      </c>
      <c r="N197" s="35">
        <f t="shared" si="7"/>
        <v>81808.156548943705</v>
      </c>
      <c r="O197" s="36">
        <f t="shared" si="8"/>
        <v>0.1128952560375423</v>
      </c>
    </row>
    <row r="198" spans="1:15" x14ac:dyDescent="0.25">
      <c r="A198" s="17">
        <v>193</v>
      </c>
      <c r="B198" s="17">
        <v>46596.68</v>
      </c>
      <c r="C198" s="17">
        <v>77.73</v>
      </c>
      <c r="D198" s="17">
        <v>0.05</v>
      </c>
      <c r="E198" s="17">
        <v>1405.08</v>
      </c>
      <c r="F198" s="17">
        <v>5892</v>
      </c>
      <c r="G198" s="17">
        <v>4130</v>
      </c>
      <c r="H198" s="17">
        <v>79.88</v>
      </c>
      <c r="I198" s="17">
        <v>262.37</v>
      </c>
      <c r="J198" s="17">
        <v>5.27</v>
      </c>
      <c r="K198" s="17">
        <v>0.19</v>
      </c>
      <c r="L198" s="17">
        <v>0.2</v>
      </c>
      <c r="M198" s="17">
        <f t="shared" si="6"/>
        <v>1667.4499999999998</v>
      </c>
      <c r="N198" s="35">
        <f t="shared" si="7"/>
        <v>378477.91642399464</v>
      </c>
      <c r="O198" s="36">
        <f t="shared" si="8"/>
        <v>0.52229952466511254</v>
      </c>
    </row>
    <row r="199" spans="1:15" x14ac:dyDescent="0.25">
      <c r="A199" s="17">
        <v>194</v>
      </c>
      <c r="B199" s="17">
        <v>25552.799999999999</v>
      </c>
      <c r="C199" s="17">
        <v>113.52</v>
      </c>
      <c r="D199" s="17">
        <v>0.08</v>
      </c>
      <c r="E199" s="17">
        <v>689</v>
      </c>
      <c r="F199" s="17">
        <v>2969</v>
      </c>
      <c r="G199" s="17">
        <v>3600</v>
      </c>
      <c r="H199" s="17">
        <v>111.24</v>
      </c>
      <c r="I199" s="17">
        <v>125.79</v>
      </c>
      <c r="J199" s="17">
        <v>7.54</v>
      </c>
      <c r="K199" s="17">
        <v>0.13</v>
      </c>
      <c r="L199" s="17">
        <v>0.45</v>
      </c>
      <c r="M199" s="17">
        <f t="shared" ref="M199:M262" si="9">E199+I199</f>
        <v>814.79</v>
      </c>
      <c r="N199" s="35">
        <f t="shared" ref="N199:N262" si="10">PI()*8.5^2*M199</f>
        <v>184941.09060128138</v>
      </c>
      <c r="O199" s="36">
        <f t="shared" ref="O199:O262" si="11">0.00000138*N199</f>
        <v>0.25521870502976829</v>
      </c>
    </row>
    <row r="200" spans="1:15" x14ac:dyDescent="0.25">
      <c r="A200" s="17">
        <v>195</v>
      </c>
      <c r="B200" s="17">
        <v>12472.2</v>
      </c>
      <c r="C200" s="17">
        <v>22.77</v>
      </c>
      <c r="D200" s="17">
        <v>0.09</v>
      </c>
      <c r="E200" s="17">
        <v>484.44</v>
      </c>
      <c r="F200" s="17">
        <v>3913</v>
      </c>
      <c r="G200" s="17">
        <v>3675</v>
      </c>
      <c r="H200" s="17">
        <v>23.4</v>
      </c>
      <c r="I200" s="17">
        <v>61.67</v>
      </c>
      <c r="J200" s="17">
        <v>12.83</v>
      </c>
      <c r="K200" s="17">
        <v>0.08</v>
      </c>
      <c r="L200" s="17">
        <v>0.54</v>
      </c>
      <c r="M200" s="17">
        <f t="shared" si="9"/>
        <v>546.11</v>
      </c>
      <c r="N200" s="35">
        <f t="shared" si="10"/>
        <v>123956.08560275137</v>
      </c>
      <c r="O200" s="36">
        <f t="shared" si="11"/>
        <v>0.17105939813179688</v>
      </c>
    </row>
    <row r="201" spans="1:15" x14ac:dyDescent="0.25">
      <c r="A201" s="17">
        <v>196</v>
      </c>
      <c r="B201" s="17">
        <v>12735.84</v>
      </c>
      <c r="C201" s="17">
        <v>134.18</v>
      </c>
      <c r="D201" s="17">
        <v>7.0000000000000007E-2</v>
      </c>
      <c r="E201" s="17">
        <v>518.57000000000005</v>
      </c>
      <c r="F201" s="17">
        <v>6144</v>
      </c>
      <c r="G201" s="17">
        <v>3801</v>
      </c>
      <c r="H201" s="17">
        <v>136.22</v>
      </c>
      <c r="I201" s="17">
        <v>49.11</v>
      </c>
      <c r="J201" s="17">
        <v>16.88</v>
      </c>
      <c r="K201" s="17">
        <v>0.06</v>
      </c>
      <c r="L201" s="17">
        <v>0.56000000000000005</v>
      </c>
      <c r="M201" s="17">
        <f t="shared" si="9"/>
        <v>567.68000000000006</v>
      </c>
      <c r="N201" s="35">
        <f t="shared" si="10"/>
        <v>128852.04569586695</v>
      </c>
      <c r="O201" s="36">
        <f t="shared" si="11"/>
        <v>0.17781582306029639</v>
      </c>
    </row>
    <row r="202" spans="1:15" x14ac:dyDescent="0.25">
      <c r="A202" s="17">
        <v>197</v>
      </c>
      <c r="B202" s="17">
        <v>14162.2</v>
      </c>
      <c r="C202" s="17">
        <v>15.5</v>
      </c>
      <c r="D202" s="17">
        <v>0.09</v>
      </c>
      <c r="E202" s="17">
        <v>489.22</v>
      </c>
      <c r="F202" s="17">
        <v>1886</v>
      </c>
      <c r="G202" s="17">
        <v>3865</v>
      </c>
      <c r="H202" s="17">
        <v>18.920000000000002</v>
      </c>
      <c r="I202" s="17">
        <v>108.03</v>
      </c>
      <c r="J202" s="17">
        <v>6.19</v>
      </c>
      <c r="K202" s="17">
        <v>0.16</v>
      </c>
      <c r="L202" s="17">
        <v>0.35</v>
      </c>
      <c r="M202" s="17">
        <f t="shared" si="9"/>
        <v>597.25</v>
      </c>
      <c r="N202" s="35">
        <f t="shared" si="10"/>
        <v>135563.8463427574</v>
      </c>
      <c r="O202" s="36">
        <f t="shared" si="11"/>
        <v>0.1870781079530052</v>
      </c>
    </row>
    <row r="203" spans="1:15" x14ac:dyDescent="0.25">
      <c r="A203" s="17">
        <v>198</v>
      </c>
      <c r="B203" s="17">
        <v>6874.92</v>
      </c>
      <c r="C203" s="17">
        <v>158.12</v>
      </c>
      <c r="D203" s="17">
        <v>0.16</v>
      </c>
      <c r="E203" s="17">
        <v>283.41000000000003</v>
      </c>
      <c r="F203" s="17">
        <v>5032</v>
      </c>
      <c r="G203" s="17">
        <v>3823</v>
      </c>
      <c r="H203" s="17">
        <v>157.91</v>
      </c>
      <c r="I203" s="17">
        <v>40.950000000000003</v>
      </c>
      <c r="J203" s="17">
        <v>10.61</v>
      </c>
      <c r="K203" s="17">
        <v>0.09</v>
      </c>
      <c r="L203" s="17">
        <v>0.65</v>
      </c>
      <c r="M203" s="17">
        <f t="shared" si="9"/>
        <v>324.36</v>
      </c>
      <c r="N203" s="35">
        <f t="shared" si="10"/>
        <v>73623.255252803341</v>
      </c>
      <c r="O203" s="36">
        <f t="shared" si="11"/>
        <v>0.10160009224886861</v>
      </c>
    </row>
    <row r="204" spans="1:15" x14ac:dyDescent="0.25">
      <c r="A204" s="17">
        <v>199</v>
      </c>
      <c r="B204" s="17">
        <v>3731.52</v>
      </c>
      <c r="C204" s="17">
        <v>51.08</v>
      </c>
      <c r="D204" s="17">
        <v>0.35</v>
      </c>
      <c r="E204" s="17">
        <v>166.12</v>
      </c>
      <c r="F204" s="17">
        <v>5910</v>
      </c>
      <c r="G204" s="17">
        <v>3946</v>
      </c>
      <c r="H204" s="17">
        <v>50.08</v>
      </c>
      <c r="I204" s="17">
        <v>27.78</v>
      </c>
      <c r="J204" s="17">
        <v>6.81</v>
      </c>
      <c r="K204" s="17">
        <v>0.15</v>
      </c>
      <c r="L204" s="17">
        <v>0.86</v>
      </c>
      <c r="M204" s="17">
        <f t="shared" si="9"/>
        <v>193.9</v>
      </c>
      <c r="N204" s="35">
        <f t="shared" si="10"/>
        <v>44011.435422119146</v>
      </c>
      <c r="O204" s="36">
        <f t="shared" si="11"/>
        <v>6.0735780882524418E-2</v>
      </c>
    </row>
    <row r="205" spans="1:15" x14ac:dyDescent="0.25">
      <c r="A205" s="17">
        <v>200</v>
      </c>
      <c r="B205" s="17">
        <v>9937.2000000000007</v>
      </c>
      <c r="C205" s="17">
        <v>129.29</v>
      </c>
      <c r="D205" s="17">
        <v>0.15</v>
      </c>
      <c r="E205" s="17">
        <v>353.92</v>
      </c>
      <c r="F205" s="17">
        <v>1226</v>
      </c>
      <c r="G205" s="17">
        <v>3914</v>
      </c>
      <c r="H205" s="17">
        <v>130.83000000000001</v>
      </c>
      <c r="I205" s="17">
        <v>75.14</v>
      </c>
      <c r="J205" s="17">
        <v>7.15</v>
      </c>
      <c r="K205" s="17">
        <v>0.14000000000000001</v>
      </c>
      <c r="L205" s="17">
        <v>0.52</v>
      </c>
      <c r="M205" s="17">
        <f t="shared" si="9"/>
        <v>429.06</v>
      </c>
      <c r="N205" s="35">
        <f t="shared" si="10"/>
        <v>97388.068500332345</v>
      </c>
      <c r="O205" s="36">
        <f t="shared" si="11"/>
        <v>0.13439553453045863</v>
      </c>
    </row>
    <row r="206" spans="1:15" x14ac:dyDescent="0.25">
      <c r="A206" s="17">
        <v>201</v>
      </c>
      <c r="B206" s="17">
        <v>19090.240000000002</v>
      </c>
      <c r="C206" s="17">
        <v>83.68</v>
      </c>
      <c r="D206" s="17">
        <v>0.11</v>
      </c>
      <c r="E206" s="17">
        <v>517.72</v>
      </c>
      <c r="F206" s="17">
        <v>4189</v>
      </c>
      <c r="G206" s="17">
        <v>4109</v>
      </c>
      <c r="H206" s="17">
        <v>81.63</v>
      </c>
      <c r="I206" s="17">
        <v>94.23</v>
      </c>
      <c r="J206" s="17">
        <v>7.14</v>
      </c>
      <c r="K206" s="17">
        <v>0.14000000000000001</v>
      </c>
      <c r="L206" s="17">
        <v>0.48</v>
      </c>
      <c r="M206" s="17">
        <f t="shared" si="9"/>
        <v>611.95000000000005</v>
      </c>
      <c r="N206" s="35">
        <f t="shared" si="10"/>
        <v>138900.45336031879</v>
      </c>
      <c r="O206" s="36">
        <f t="shared" si="11"/>
        <v>0.19168262563723992</v>
      </c>
    </row>
    <row r="207" spans="1:15" x14ac:dyDescent="0.25">
      <c r="A207" s="17">
        <v>202</v>
      </c>
      <c r="B207" s="17">
        <v>21476.52</v>
      </c>
      <c r="C207" s="17">
        <v>86.42</v>
      </c>
      <c r="D207" s="17">
        <v>0.12</v>
      </c>
      <c r="E207" s="17">
        <v>499.88</v>
      </c>
      <c r="F207" s="17">
        <v>3452</v>
      </c>
      <c r="G207" s="17">
        <v>4119</v>
      </c>
      <c r="H207" s="17">
        <v>83.43</v>
      </c>
      <c r="I207" s="17">
        <v>144.47</v>
      </c>
      <c r="J207" s="17">
        <v>3.94</v>
      </c>
      <c r="K207" s="17">
        <v>0.25</v>
      </c>
      <c r="L207" s="17">
        <v>0.41</v>
      </c>
      <c r="M207" s="17">
        <f t="shared" si="9"/>
        <v>644.35</v>
      </c>
      <c r="N207" s="35">
        <f t="shared" si="10"/>
        <v>146254.60760310714</v>
      </c>
      <c r="O207" s="36">
        <f t="shared" si="11"/>
        <v>0.20183135849228784</v>
      </c>
    </row>
    <row r="208" spans="1:15" x14ac:dyDescent="0.25">
      <c r="A208" s="17">
        <v>203</v>
      </c>
      <c r="B208" s="17">
        <v>26235.56</v>
      </c>
      <c r="C208" s="17">
        <v>126.49</v>
      </c>
      <c r="D208" s="17">
        <v>0.06</v>
      </c>
      <c r="E208" s="17">
        <v>861.26</v>
      </c>
      <c r="F208" s="17">
        <v>4376</v>
      </c>
      <c r="G208" s="17">
        <v>4058</v>
      </c>
      <c r="H208" s="17">
        <v>130.47</v>
      </c>
      <c r="I208" s="17">
        <v>301.12</v>
      </c>
      <c r="J208" s="17">
        <v>3.45</v>
      </c>
      <c r="K208" s="17">
        <v>0.28999999999999998</v>
      </c>
      <c r="L208" s="17">
        <v>0.15</v>
      </c>
      <c r="M208" s="17">
        <f t="shared" si="9"/>
        <v>1162.3800000000001</v>
      </c>
      <c r="N208" s="35">
        <f t="shared" si="10"/>
        <v>263837.09286210861</v>
      </c>
      <c r="O208" s="36">
        <f t="shared" si="11"/>
        <v>0.36409518814970987</v>
      </c>
    </row>
    <row r="209" spans="1:15" x14ac:dyDescent="0.25">
      <c r="A209" s="17">
        <v>204</v>
      </c>
      <c r="B209" s="17">
        <v>2507.96</v>
      </c>
      <c r="C209" s="17">
        <v>157.68</v>
      </c>
      <c r="D209" s="17">
        <v>0.25</v>
      </c>
      <c r="E209" s="17">
        <v>114.43</v>
      </c>
      <c r="F209" s="17">
        <v>1492</v>
      </c>
      <c r="G209" s="17">
        <v>4052</v>
      </c>
      <c r="H209" s="17">
        <v>158.68</v>
      </c>
      <c r="I209" s="17">
        <v>34.18</v>
      </c>
      <c r="J209" s="17">
        <v>4.47</v>
      </c>
      <c r="K209" s="17">
        <v>0.22</v>
      </c>
      <c r="L209" s="17">
        <v>0.71</v>
      </c>
      <c r="M209" s="17">
        <f t="shared" si="9"/>
        <v>148.61000000000001</v>
      </c>
      <c r="N209" s="35">
        <f t="shared" si="10"/>
        <v>33731.508087060996</v>
      </c>
      <c r="O209" s="36">
        <f t="shared" si="11"/>
        <v>4.6549481160144172E-2</v>
      </c>
    </row>
    <row r="210" spans="1:15" x14ac:dyDescent="0.25">
      <c r="A210" s="17">
        <v>205</v>
      </c>
      <c r="B210" s="17">
        <v>21010.080000000002</v>
      </c>
      <c r="C210" s="17">
        <v>166.24</v>
      </c>
      <c r="D210" s="17">
        <v>0.12</v>
      </c>
      <c r="E210" s="17">
        <v>561.42999999999995</v>
      </c>
      <c r="F210" s="17">
        <v>3031</v>
      </c>
      <c r="G210" s="17">
        <v>4088</v>
      </c>
      <c r="H210" s="17">
        <v>164.42</v>
      </c>
      <c r="I210" s="17">
        <v>124.15</v>
      </c>
      <c r="J210" s="17">
        <v>5.54</v>
      </c>
      <c r="K210" s="17">
        <v>0.18</v>
      </c>
      <c r="L210" s="17">
        <v>0.38</v>
      </c>
      <c r="M210" s="17">
        <f t="shared" si="9"/>
        <v>685.57999999999993</v>
      </c>
      <c r="N210" s="35">
        <f t="shared" si="10"/>
        <v>155612.99585712451</v>
      </c>
      <c r="O210" s="36">
        <f t="shared" si="11"/>
        <v>0.21474593428283181</v>
      </c>
    </row>
    <row r="211" spans="1:15" x14ac:dyDescent="0.25">
      <c r="A211" s="17">
        <v>206</v>
      </c>
      <c r="B211" s="17">
        <v>20611.240000000002</v>
      </c>
      <c r="C211" s="17">
        <v>4.8600000000000003</v>
      </c>
      <c r="D211" s="17">
        <v>0.1</v>
      </c>
      <c r="E211" s="17">
        <v>546.89</v>
      </c>
      <c r="F211" s="17">
        <v>2312</v>
      </c>
      <c r="G211" s="17">
        <v>4104</v>
      </c>
      <c r="H211" s="17">
        <v>3.27</v>
      </c>
      <c r="I211" s="17">
        <v>121.32</v>
      </c>
      <c r="J211" s="17">
        <v>5.66</v>
      </c>
      <c r="K211" s="17">
        <v>0.18</v>
      </c>
      <c r="L211" s="17">
        <v>0.42</v>
      </c>
      <c r="M211" s="17">
        <f t="shared" si="9"/>
        <v>668.21</v>
      </c>
      <c r="N211" s="35">
        <f t="shared" si="10"/>
        <v>151670.3520547408</v>
      </c>
      <c r="O211" s="36">
        <f t="shared" si="11"/>
        <v>0.20930508583554228</v>
      </c>
    </row>
    <row r="212" spans="1:15" x14ac:dyDescent="0.25">
      <c r="A212" s="17">
        <v>207</v>
      </c>
      <c r="B212" s="17">
        <v>9916.92</v>
      </c>
      <c r="C212" s="17">
        <v>9.5500000000000007</v>
      </c>
      <c r="D212" s="17">
        <v>0.15</v>
      </c>
      <c r="E212" s="17">
        <v>304.01</v>
      </c>
      <c r="F212" s="17">
        <v>1352</v>
      </c>
      <c r="G212" s="17">
        <v>4120</v>
      </c>
      <c r="H212" s="17">
        <v>12.85</v>
      </c>
      <c r="I212" s="17">
        <v>76.83</v>
      </c>
      <c r="J212" s="17">
        <v>5.24</v>
      </c>
      <c r="K212" s="17">
        <v>0.19</v>
      </c>
      <c r="L212" s="17">
        <v>0.52</v>
      </c>
      <c r="M212" s="17">
        <f t="shared" si="9"/>
        <v>380.84</v>
      </c>
      <c r="N212" s="35">
        <f t="shared" si="10"/>
        <v>86443.08956245413</v>
      </c>
      <c r="O212" s="36">
        <f t="shared" si="11"/>
        <v>0.1192914635961867</v>
      </c>
    </row>
    <row r="213" spans="1:15" x14ac:dyDescent="0.25">
      <c r="A213" s="17">
        <v>208</v>
      </c>
      <c r="B213" s="17">
        <v>13364.52</v>
      </c>
      <c r="C213" s="17">
        <v>78.88</v>
      </c>
      <c r="D213" s="17">
        <v>7.0000000000000007E-2</v>
      </c>
      <c r="E213" s="17">
        <v>466.32</v>
      </c>
      <c r="F213" s="17">
        <v>2755</v>
      </c>
      <c r="G213" s="17">
        <v>4293</v>
      </c>
      <c r="H213" s="17">
        <v>82.95</v>
      </c>
      <c r="I213" s="17">
        <v>101.03</v>
      </c>
      <c r="J213" s="17">
        <v>6.22</v>
      </c>
      <c r="K213" s="17">
        <v>0.16</v>
      </c>
      <c r="L213" s="17">
        <v>0.37</v>
      </c>
      <c r="M213" s="17">
        <f t="shared" si="9"/>
        <v>567.35</v>
      </c>
      <c r="N213" s="35">
        <f t="shared" si="10"/>
        <v>128777.14227302372</v>
      </c>
      <c r="O213" s="36">
        <f t="shared" si="11"/>
        <v>0.17771245633677274</v>
      </c>
    </row>
    <row r="214" spans="1:15" x14ac:dyDescent="0.25">
      <c r="A214" s="17">
        <v>209</v>
      </c>
      <c r="B214" s="17">
        <v>5536.44</v>
      </c>
      <c r="C214" s="17">
        <v>85.37</v>
      </c>
      <c r="D214" s="17">
        <v>0.31</v>
      </c>
      <c r="E214" s="17">
        <v>195.43</v>
      </c>
      <c r="F214" s="17">
        <v>5940</v>
      </c>
      <c r="G214" s="17">
        <v>4194</v>
      </c>
      <c r="H214" s="17">
        <v>86.19</v>
      </c>
      <c r="I214" s="17">
        <v>39.08</v>
      </c>
      <c r="J214" s="17">
        <v>6.11</v>
      </c>
      <c r="K214" s="17">
        <v>0.16</v>
      </c>
      <c r="L214" s="17">
        <v>0.83</v>
      </c>
      <c r="M214" s="17">
        <f t="shared" si="9"/>
        <v>234.51</v>
      </c>
      <c r="N214" s="35">
        <f t="shared" si="10"/>
        <v>53229.096033218986</v>
      </c>
      <c r="O214" s="36">
        <f t="shared" si="11"/>
        <v>7.34561525258422E-2</v>
      </c>
    </row>
    <row r="215" spans="1:15" x14ac:dyDescent="0.25">
      <c r="A215" s="17">
        <v>210</v>
      </c>
      <c r="B215" s="17">
        <v>26350.48</v>
      </c>
      <c r="C215" s="17">
        <v>3.97</v>
      </c>
      <c r="D215" s="17">
        <v>0.05</v>
      </c>
      <c r="E215" s="17">
        <v>831.94</v>
      </c>
      <c r="F215" s="17">
        <v>3380</v>
      </c>
      <c r="G215" s="17">
        <v>4226</v>
      </c>
      <c r="H215" s="17">
        <v>4.4800000000000004</v>
      </c>
      <c r="I215" s="17">
        <v>249.51</v>
      </c>
      <c r="J215" s="17">
        <v>3.6</v>
      </c>
      <c r="K215" s="17">
        <v>0.28000000000000003</v>
      </c>
      <c r="L215" s="17">
        <v>0.2</v>
      </c>
      <c r="M215" s="17">
        <f t="shared" si="9"/>
        <v>1081.45</v>
      </c>
      <c r="N215" s="35">
        <f t="shared" si="10"/>
        <v>245467.59585998327</v>
      </c>
      <c r="O215" s="36">
        <f t="shared" si="11"/>
        <v>0.33874528228677686</v>
      </c>
    </row>
    <row r="216" spans="1:15" x14ac:dyDescent="0.25">
      <c r="A216" s="17">
        <v>211</v>
      </c>
      <c r="B216" s="17">
        <v>46880.6</v>
      </c>
      <c r="C216" s="17">
        <v>154.07</v>
      </c>
      <c r="D216" s="17">
        <v>0.04</v>
      </c>
      <c r="E216" s="17">
        <v>1369.82</v>
      </c>
      <c r="F216" s="17">
        <v>3675</v>
      </c>
      <c r="G216" s="17">
        <v>4133</v>
      </c>
      <c r="H216" s="17">
        <v>143.96</v>
      </c>
      <c r="I216" s="17">
        <v>308.18</v>
      </c>
      <c r="J216" s="17">
        <v>5.0999999999999996</v>
      </c>
      <c r="K216" s="17">
        <v>0.2</v>
      </c>
      <c r="L216" s="17">
        <v>0.16</v>
      </c>
      <c r="M216" s="17">
        <f t="shared" si="9"/>
        <v>1678</v>
      </c>
      <c r="N216" s="35">
        <f t="shared" si="10"/>
        <v>380872.55615428538</v>
      </c>
      <c r="O216" s="36">
        <f t="shared" si="11"/>
        <v>0.52560412749291374</v>
      </c>
    </row>
    <row r="217" spans="1:15" x14ac:dyDescent="0.25">
      <c r="A217" s="17">
        <v>212</v>
      </c>
      <c r="B217" s="17">
        <v>13222.56</v>
      </c>
      <c r="C217" s="17">
        <v>53.79</v>
      </c>
      <c r="D217" s="17">
        <v>0.11</v>
      </c>
      <c r="E217" s="17">
        <v>569.45000000000005</v>
      </c>
      <c r="F217" s="17">
        <v>1256</v>
      </c>
      <c r="G217" s="17">
        <v>4321</v>
      </c>
      <c r="H217" s="17">
        <v>53.91</v>
      </c>
      <c r="I217" s="17">
        <v>62.36</v>
      </c>
      <c r="J217" s="17">
        <v>12.02</v>
      </c>
      <c r="K217" s="17">
        <v>0.08</v>
      </c>
      <c r="L217" s="17">
        <v>0.49</v>
      </c>
      <c r="M217" s="17">
        <f t="shared" si="9"/>
        <v>631.81000000000006</v>
      </c>
      <c r="N217" s="35">
        <f t="shared" si="10"/>
        <v>143408.27753506499</v>
      </c>
      <c r="O217" s="36">
        <f t="shared" si="11"/>
        <v>0.19790342299838967</v>
      </c>
    </row>
    <row r="218" spans="1:15" x14ac:dyDescent="0.25">
      <c r="A218" s="17">
        <v>213</v>
      </c>
      <c r="B218" s="17">
        <v>7246.72</v>
      </c>
      <c r="C218" s="17">
        <v>57.77</v>
      </c>
      <c r="D218" s="17">
        <v>0.23</v>
      </c>
      <c r="E218" s="17">
        <v>198.01</v>
      </c>
      <c r="F218" s="17">
        <v>4131</v>
      </c>
      <c r="G218" s="17">
        <v>4210</v>
      </c>
      <c r="H218" s="17">
        <v>60.07</v>
      </c>
      <c r="I218" s="17">
        <v>55.36</v>
      </c>
      <c r="J218" s="17">
        <v>4.54</v>
      </c>
      <c r="K218" s="17">
        <v>0.22</v>
      </c>
      <c r="L218" s="17">
        <v>0.75</v>
      </c>
      <c r="M218" s="17">
        <f t="shared" si="9"/>
        <v>253.37</v>
      </c>
      <c r="N218" s="35">
        <f t="shared" si="10"/>
        <v>57509.940138743317</v>
      </c>
      <c r="O218" s="36">
        <f t="shared" si="11"/>
        <v>7.9363717391465777E-2</v>
      </c>
    </row>
    <row r="219" spans="1:15" x14ac:dyDescent="0.25">
      <c r="A219" s="17">
        <v>214</v>
      </c>
      <c r="B219" s="17">
        <v>14817.92</v>
      </c>
      <c r="C219" s="17">
        <v>8.4</v>
      </c>
      <c r="D219" s="17">
        <v>0.14000000000000001</v>
      </c>
      <c r="E219" s="17">
        <v>425.59</v>
      </c>
      <c r="F219" s="17">
        <v>1078</v>
      </c>
      <c r="G219" s="17">
        <v>4231</v>
      </c>
      <c r="H219" s="17">
        <v>5.26</v>
      </c>
      <c r="I219" s="17">
        <v>130.82</v>
      </c>
      <c r="J219" s="17">
        <v>3.94</v>
      </c>
      <c r="K219" s="17">
        <v>0.25</v>
      </c>
      <c r="L219" s="17">
        <v>0.37</v>
      </c>
      <c r="M219" s="17">
        <f t="shared" si="9"/>
        <v>556.41</v>
      </c>
      <c r="N219" s="35">
        <f t="shared" si="10"/>
        <v>126293.98031573654</v>
      </c>
      <c r="O219" s="36">
        <f t="shared" si="11"/>
        <v>0.1742856928357164</v>
      </c>
    </row>
    <row r="220" spans="1:15" x14ac:dyDescent="0.25">
      <c r="A220" s="17">
        <v>215</v>
      </c>
      <c r="B220" s="17">
        <v>4576.5200000000004</v>
      </c>
      <c r="C220" s="17">
        <v>69.849999999999994</v>
      </c>
      <c r="D220" s="17">
        <v>0.3</v>
      </c>
      <c r="E220" s="17">
        <v>136.05000000000001</v>
      </c>
      <c r="F220" s="17">
        <v>3084</v>
      </c>
      <c r="G220" s="17">
        <v>4231</v>
      </c>
      <c r="H220" s="17">
        <v>63.92</v>
      </c>
      <c r="I220" s="17">
        <v>51.21</v>
      </c>
      <c r="J220" s="17">
        <v>3.41</v>
      </c>
      <c r="K220" s="17">
        <v>0.28999999999999998</v>
      </c>
      <c r="L220" s="17">
        <v>0.77</v>
      </c>
      <c r="M220" s="17">
        <f t="shared" si="9"/>
        <v>187.26000000000002</v>
      </c>
      <c r="N220" s="35">
        <f t="shared" si="10"/>
        <v>42504.287762485983</v>
      </c>
      <c r="O220" s="36">
        <f t="shared" si="11"/>
        <v>5.865591711223065E-2</v>
      </c>
    </row>
    <row r="221" spans="1:15" x14ac:dyDescent="0.25">
      <c r="A221" s="17">
        <v>216</v>
      </c>
      <c r="B221" s="17">
        <v>4779.32</v>
      </c>
      <c r="C221" s="17">
        <v>143.74</v>
      </c>
      <c r="D221" s="17">
        <v>0.22</v>
      </c>
      <c r="E221" s="17">
        <v>212.01</v>
      </c>
      <c r="F221" s="17">
        <v>1430</v>
      </c>
      <c r="G221" s="17">
        <v>4189</v>
      </c>
      <c r="H221" s="17">
        <v>146.5</v>
      </c>
      <c r="I221" s="17">
        <v>37.86</v>
      </c>
      <c r="J221" s="17">
        <v>8.5</v>
      </c>
      <c r="K221" s="17">
        <v>0.12</v>
      </c>
      <c r="L221" s="17">
        <v>0.68</v>
      </c>
      <c r="M221" s="17">
        <f t="shared" si="9"/>
        <v>249.87</v>
      </c>
      <c r="N221" s="35">
        <f t="shared" si="10"/>
        <v>56715.5098964668</v>
      </c>
      <c r="O221" s="36">
        <f t="shared" si="11"/>
        <v>7.8267403657124174E-2</v>
      </c>
    </row>
    <row r="222" spans="1:15" x14ac:dyDescent="0.25">
      <c r="A222" s="17">
        <v>217</v>
      </c>
      <c r="B222" s="17">
        <v>18130.32</v>
      </c>
      <c r="C222" s="17">
        <v>87.29</v>
      </c>
      <c r="D222" s="17">
        <v>0.09</v>
      </c>
      <c r="E222" s="17">
        <v>559.29999999999995</v>
      </c>
      <c r="F222" s="17">
        <v>2026</v>
      </c>
      <c r="G222" s="17">
        <v>4408</v>
      </c>
      <c r="H222" s="17">
        <v>88.14</v>
      </c>
      <c r="I222" s="17">
        <v>142.84</v>
      </c>
      <c r="J222" s="17">
        <v>4.47</v>
      </c>
      <c r="K222" s="17">
        <v>0.22</v>
      </c>
      <c r="L222" s="17">
        <v>0.3</v>
      </c>
      <c r="M222" s="17">
        <f t="shared" si="9"/>
        <v>702.14</v>
      </c>
      <c r="N222" s="35">
        <f t="shared" si="10"/>
        <v>159371.78580343857</v>
      </c>
      <c r="O222" s="36">
        <f t="shared" si="11"/>
        <v>0.21993306440874522</v>
      </c>
    </row>
    <row r="223" spans="1:15" x14ac:dyDescent="0.25">
      <c r="A223" s="17">
        <v>218</v>
      </c>
      <c r="B223" s="17">
        <v>26161.200000000001</v>
      </c>
      <c r="C223" s="17">
        <v>95.98</v>
      </c>
      <c r="D223" s="17">
        <v>0.08</v>
      </c>
      <c r="E223" s="17">
        <v>685.98</v>
      </c>
      <c r="F223" s="17">
        <v>5668</v>
      </c>
      <c r="G223" s="17">
        <v>4200</v>
      </c>
      <c r="H223" s="17">
        <v>94.57</v>
      </c>
      <c r="I223" s="17">
        <v>121.65</v>
      </c>
      <c r="J223" s="17">
        <v>7.06</v>
      </c>
      <c r="K223" s="17">
        <v>0.14000000000000001</v>
      </c>
      <c r="L223" s="17">
        <v>0.42</v>
      </c>
      <c r="M223" s="17">
        <f t="shared" si="9"/>
        <v>807.63</v>
      </c>
      <c r="N223" s="35">
        <f t="shared" si="10"/>
        <v>183315.91330565285</v>
      </c>
      <c r="O223" s="36">
        <f t="shared" si="11"/>
        <v>0.25297596036180092</v>
      </c>
    </row>
    <row r="224" spans="1:15" x14ac:dyDescent="0.25">
      <c r="A224" s="17">
        <v>219</v>
      </c>
      <c r="B224" s="17">
        <v>11458.2</v>
      </c>
      <c r="C224" s="17">
        <v>46.7</v>
      </c>
      <c r="D224" s="17">
        <v>0.14000000000000001</v>
      </c>
      <c r="E224" s="17">
        <v>356.21</v>
      </c>
      <c r="F224" s="17">
        <v>2467</v>
      </c>
      <c r="G224" s="17">
        <v>4331</v>
      </c>
      <c r="H224" s="17">
        <v>52.71</v>
      </c>
      <c r="I224" s="17">
        <v>145.51</v>
      </c>
      <c r="J224" s="17">
        <v>2.79</v>
      </c>
      <c r="K224" s="17">
        <v>0.36</v>
      </c>
      <c r="L224" s="17">
        <v>0.31</v>
      </c>
      <c r="M224" s="17">
        <f t="shared" si="9"/>
        <v>501.71999999999997</v>
      </c>
      <c r="N224" s="35">
        <f t="shared" si="10"/>
        <v>113880.44032999287</v>
      </c>
      <c r="O224" s="36">
        <f t="shared" si="11"/>
        <v>0.15715500765539014</v>
      </c>
    </row>
    <row r="225" spans="1:15" x14ac:dyDescent="0.25">
      <c r="A225" s="17">
        <v>220</v>
      </c>
      <c r="B225" s="17">
        <v>6111.04</v>
      </c>
      <c r="C225" s="17">
        <v>54.64</v>
      </c>
      <c r="D225" s="17">
        <v>0.23</v>
      </c>
      <c r="E225" s="17">
        <v>267.81</v>
      </c>
      <c r="F225" s="17">
        <v>2124</v>
      </c>
      <c r="G225" s="17">
        <v>4321</v>
      </c>
      <c r="H225" s="17">
        <v>53.69</v>
      </c>
      <c r="I225" s="17">
        <v>31.35</v>
      </c>
      <c r="J225" s="17">
        <v>10.98</v>
      </c>
      <c r="K225" s="17">
        <v>0.09</v>
      </c>
      <c r="L225" s="17">
        <v>0.79</v>
      </c>
      <c r="M225" s="17">
        <f t="shared" si="9"/>
        <v>299.16000000000003</v>
      </c>
      <c r="N225" s="35">
        <f t="shared" si="10"/>
        <v>67903.357508412402</v>
      </c>
      <c r="O225" s="36">
        <f t="shared" si="11"/>
        <v>9.3706633361609115E-2</v>
      </c>
    </row>
    <row r="226" spans="1:15" x14ac:dyDescent="0.25">
      <c r="A226" s="17">
        <v>221</v>
      </c>
      <c r="B226" s="17">
        <v>20036.64</v>
      </c>
      <c r="C226" s="17">
        <v>21.84</v>
      </c>
      <c r="D226" s="17">
        <v>7.0000000000000007E-2</v>
      </c>
      <c r="E226" s="17">
        <v>613.04999999999995</v>
      </c>
      <c r="F226" s="17">
        <v>4984</v>
      </c>
      <c r="G226" s="17">
        <v>4359</v>
      </c>
      <c r="H226" s="17">
        <v>24.83</v>
      </c>
      <c r="I226" s="17">
        <v>198.57</v>
      </c>
      <c r="J226" s="17">
        <v>3.53</v>
      </c>
      <c r="K226" s="17">
        <v>0.28000000000000003</v>
      </c>
      <c r="L226" s="17">
        <v>0.23</v>
      </c>
      <c r="M226" s="17">
        <f t="shared" si="9"/>
        <v>811.61999999999989</v>
      </c>
      <c r="N226" s="35">
        <f t="shared" si="10"/>
        <v>184221.56378184806</v>
      </c>
      <c r="O226" s="36">
        <f t="shared" si="11"/>
        <v>0.25422575801895031</v>
      </c>
    </row>
    <row r="227" spans="1:15" x14ac:dyDescent="0.25">
      <c r="A227" s="17">
        <v>222</v>
      </c>
      <c r="B227" s="17">
        <v>32339.84</v>
      </c>
      <c r="C227" s="17">
        <v>116.57</v>
      </c>
      <c r="D227" s="17">
        <v>0.05</v>
      </c>
      <c r="E227" s="17">
        <v>1228.03</v>
      </c>
      <c r="F227" s="17">
        <v>2558</v>
      </c>
      <c r="G227" s="17">
        <v>4267</v>
      </c>
      <c r="H227" s="17">
        <v>117.49</v>
      </c>
      <c r="I227" s="17">
        <v>324.12</v>
      </c>
      <c r="J227" s="17">
        <v>3.93</v>
      </c>
      <c r="K227" s="17">
        <v>0.25</v>
      </c>
      <c r="L227" s="17">
        <v>0.12</v>
      </c>
      <c r="M227" s="17">
        <f t="shared" si="9"/>
        <v>1552.15</v>
      </c>
      <c r="N227" s="35">
        <f t="shared" si="10"/>
        <v>352307.11444271397</v>
      </c>
      <c r="O227" s="36">
        <f t="shared" si="11"/>
        <v>0.48618381793094523</v>
      </c>
    </row>
    <row r="228" spans="1:15" x14ac:dyDescent="0.25">
      <c r="A228" s="17">
        <v>223</v>
      </c>
      <c r="B228" s="17">
        <v>42804.32</v>
      </c>
      <c r="C228" s="17">
        <v>121.15</v>
      </c>
      <c r="D228" s="17">
        <v>0.03</v>
      </c>
      <c r="E228" s="17">
        <v>1098.23</v>
      </c>
      <c r="F228" s="17">
        <v>3241</v>
      </c>
      <c r="G228" s="17">
        <v>4379</v>
      </c>
      <c r="H228" s="17">
        <v>140.09</v>
      </c>
      <c r="I228" s="17">
        <v>688.75</v>
      </c>
      <c r="J228" s="17">
        <v>1.77</v>
      </c>
      <c r="K228" s="17">
        <v>0.56000000000000005</v>
      </c>
      <c r="L228" s="17">
        <v>0.08</v>
      </c>
      <c r="M228" s="17">
        <f t="shared" si="9"/>
        <v>1786.98</v>
      </c>
      <c r="N228" s="35">
        <f t="shared" si="10"/>
        <v>405608.84409808397</v>
      </c>
      <c r="O228" s="36">
        <f t="shared" si="11"/>
        <v>0.55974020485535581</v>
      </c>
    </row>
    <row r="229" spans="1:15" x14ac:dyDescent="0.25">
      <c r="A229" s="17">
        <v>224</v>
      </c>
      <c r="B229" s="17">
        <v>13736.32</v>
      </c>
      <c r="C229" s="17">
        <v>175.35</v>
      </c>
      <c r="D229" s="17">
        <v>0.1</v>
      </c>
      <c r="E229" s="17">
        <v>550.82000000000005</v>
      </c>
      <c r="F229" s="17">
        <v>1337</v>
      </c>
      <c r="G229" s="17">
        <v>4296</v>
      </c>
      <c r="H229" s="17">
        <v>174.85</v>
      </c>
      <c r="I229" s="17">
        <v>45.96</v>
      </c>
      <c r="J229" s="17">
        <v>17.95</v>
      </c>
      <c r="K229" s="17">
        <v>0.06</v>
      </c>
      <c r="L229" s="17">
        <v>0.59</v>
      </c>
      <c r="M229" s="17">
        <f t="shared" si="9"/>
        <v>596.78000000000009</v>
      </c>
      <c r="N229" s="35">
        <f t="shared" si="10"/>
        <v>135457.16571022314</v>
      </c>
      <c r="O229" s="36">
        <f t="shared" si="11"/>
        <v>0.18693088868010793</v>
      </c>
    </row>
    <row r="230" spans="1:15" x14ac:dyDescent="0.25">
      <c r="A230" s="17">
        <v>225</v>
      </c>
      <c r="B230" s="17">
        <v>16954.080000000002</v>
      </c>
      <c r="C230" s="17">
        <v>140.27000000000001</v>
      </c>
      <c r="D230" s="17">
        <v>0.09</v>
      </c>
      <c r="E230" s="17">
        <v>664.4</v>
      </c>
      <c r="F230" s="17">
        <v>1792</v>
      </c>
      <c r="G230" s="17">
        <v>4317</v>
      </c>
      <c r="H230" s="17">
        <v>149.41999999999999</v>
      </c>
      <c r="I230" s="17">
        <v>142.55000000000001</v>
      </c>
      <c r="J230" s="17">
        <v>6.28</v>
      </c>
      <c r="K230" s="17">
        <v>0.16</v>
      </c>
      <c r="L230" s="17">
        <v>0.28999999999999998</v>
      </c>
      <c r="M230" s="17">
        <f t="shared" si="9"/>
        <v>806.95</v>
      </c>
      <c r="N230" s="35">
        <f t="shared" si="10"/>
        <v>183161.56685858199</v>
      </c>
      <c r="O230" s="36">
        <f t="shared" si="11"/>
        <v>0.25276296226484313</v>
      </c>
    </row>
    <row r="231" spans="1:15" x14ac:dyDescent="0.25">
      <c r="A231" s="17">
        <v>226</v>
      </c>
      <c r="B231" s="17">
        <v>4312.88</v>
      </c>
      <c r="C231" s="17">
        <v>159.97</v>
      </c>
      <c r="D231" s="17">
        <v>0.46</v>
      </c>
      <c r="E231" s="17">
        <v>142.43</v>
      </c>
      <c r="F231" s="17">
        <v>1562</v>
      </c>
      <c r="G231" s="17">
        <v>4320</v>
      </c>
      <c r="H231" s="17">
        <v>158.59</v>
      </c>
      <c r="I231" s="17">
        <v>39.04</v>
      </c>
      <c r="J231" s="17">
        <v>4.25</v>
      </c>
      <c r="K231" s="17">
        <v>0.24</v>
      </c>
      <c r="L231" s="17">
        <v>0.88</v>
      </c>
      <c r="M231" s="17">
        <f t="shared" si="9"/>
        <v>181.47</v>
      </c>
      <c r="N231" s="35">
        <f t="shared" si="10"/>
        <v>41190.073161691398</v>
      </c>
      <c r="O231" s="36">
        <f t="shared" si="11"/>
        <v>5.6842300963134126E-2</v>
      </c>
    </row>
    <row r="232" spans="1:15" x14ac:dyDescent="0.25">
      <c r="A232" s="17">
        <v>227</v>
      </c>
      <c r="B232" s="17">
        <v>10998.52</v>
      </c>
      <c r="C232" s="17">
        <v>127.35</v>
      </c>
      <c r="D232" s="17">
        <v>0.08</v>
      </c>
      <c r="E232" s="17">
        <v>400.92</v>
      </c>
      <c r="F232" s="17">
        <v>1679</v>
      </c>
      <c r="G232" s="17">
        <v>4329</v>
      </c>
      <c r="H232" s="17">
        <v>127.09</v>
      </c>
      <c r="I232" s="17">
        <v>56.01</v>
      </c>
      <c r="J232" s="17">
        <v>10</v>
      </c>
      <c r="K232" s="17">
        <v>0.1</v>
      </c>
      <c r="L232" s="17">
        <v>0.57999999999999996</v>
      </c>
      <c r="M232" s="17">
        <f t="shared" si="9"/>
        <v>456.93</v>
      </c>
      <c r="N232" s="35">
        <f t="shared" si="10"/>
        <v>103714.00302954565</v>
      </c>
      <c r="O232" s="36">
        <f t="shared" si="11"/>
        <v>0.14312532418077301</v>
      </c>
    </row>
    <row r="233" spans="1:15" x14ac:dyDescent="0.25">
      <c r="A233" s="17">
        <v>228</v>
      </c>
      <c r="B233" s="17">
        <v>4015.44</v>
      </c>
      <c r="C233" s="17">
        <v>5.27</v>
      </c>
      <c r="D233" s="17">
        <v>0.31</v>
      </c>
      <c r="E233" s="17">
        <v>167.39</v>
      </c>
      <c r="F233" s="17">
        <v>4719</v>
      </c>
      <c r="G233" s="17">
        <v>4337</v>
      </c>
      <c r="H233" s="17">
        <v>6.24</v>
      </c>
      <c r="I233" s="17">
        <v>34.51</v>
      </c>
      <c r="J233" s="17">
        <v>6.51</v>
      </c>
      <c r="K233" s="17">
        <v>0.15</v>
      </c>
      <c r="L233" s="17">
        <v>0.76</v>
      </c>
      <c r="M233" s="17">
        <f t="shared" si="9"/>
        <v>201.89999999999998</v>
      </c>
      <c r="N233" s="35">
        <f t="shared" si="10"/>
        <v>45827.275975894045</v>
      </c>
      <c r="O233" s="36">
        <f t="shared" si="11"/>
        <v>6.3241640846733782E-2</v>
      </c>
    </row>
    <row r="234" spans="1:15" x14ac:dyDescent="0.25">
      <c r="A234" s="17">
        <v>229</v>
      </c>
      <c r="B234" s="17">
        <v>23998</v>
      </c>
      <c r="C234" s="17">
        <v>175.26</v>
      </c>
      <c r="D234" s="17">
        <v>0.08</v>
      </c>
      <c r="E234" s="17">
        <v>762.16</v>
      </c>
      <c r="F234" s="17">
        <v>4602</v>
      </c>
      <c r="G234" s="17">
        <v>4383</v>
      </c>
      <c r="H234" s="17">
        <v>178.24</v>
      </c>
      <c r="I234" s="17">
        <v>102.71</v>
      </c>
      <c r="J234" s="17">
        <v>10.039999999999999</v>
      </c>
      <c r="K234" s="17">
        <v>0.1</v>
      </c>
      <c r="L234" s="17">
        <v>0.42</v>
      </c>
      <c r="M234" s="17">
        <f t="shared" si="9"/>
        <v>864.87</v>
      </c>
      <c r="N234" s="35">
        <f t="shared" si="10"/>
        <v>196308.25246791227</v>
      </c>
      <c r="O234" s="36">
        <f t="shared" si="11"/>
        <v>0.27090538840571893</v>
      </c>
    </row>
    <row r="235" spans="1:15" x14ac:dyDescent="0.25">
      <c r="A235" s="17">
        <v>230</v>
      </c>
      <c r="B235" s="17">
        <v>11640.72</v>
      </c>
      <c r="C235" s="17">
        <v>7.44</v>
      </c>
      <c r="D235" s="17">
        <v>0.12</v>
      </c>
      <c r="E235" s="17">
        <v>390.54</v>
      </c>
      <c r="F235" s="17">
        <v>2171</v>
      </c>
      <c r="G235" s="17">
        <v>4382</v>
      </c>
      <c r="H235" s="17">
        <v>7.27</v>
      </c>
      <c r="I235" s="17">
        <v>47.13</v>
      </c>
      <c r="J235" s="17">
        <v>10.91</v>
      </c>
      <c r="K235" s="17">
        <v>0.09</v>
      </c>
      <c r="L235" s="17">
        <v>0.72</v>
      </c>
      <c r="M235" s="17">
        <f t="shared" si="9"/>
        <v>437.67</v>
      </c>
      <c r="N235" s="35">
        <f t="shared" si="10"/>
        <v>99342.366896332591</v>
      </c>
      <c r="O235" s="36">
        <f t="shared" si="11"/>
        <v>0.13709246631693897</v>
      </c>
    </row>
    <row r="236" spans="1:15" x14ac:dyDescent="0.25">
      <c r="A236" s="17">
        <v>231</v>
      </c>
      <c r="B236" s="17">
        <v>18590</v>
      </c>
      <c r="C236" s="17">
        <v>11.31</v>
      </c>
      <c r="D236" s="17">
        <v>0.08</v>
      </c>
      <c r="E236" s="17">
        <v>637.64</v>
      </c>
      <c r="F236" s="17">
        <v>4981</v>
      </c>
      <c r="G236" s="17">
        <v>4474</v>
      </c>
      <c r="H236" s="17">
        <v>12.96</v>
      </c>
      <c r="I236" s="17">
        <v>241.39</v>
      </c>
      <c r="J236" s="17">
        <v>2.85</v>
      </c>
      <c r="K236" s="17">
        <v>0.35</v>
      </c>
      <c r="L236" s="17">
        <v>0.17</v>
      </c>
      <c r="M236" s="17">
        <f t="shared" si="9"/>
        <v>879.03</v>
      </c>
      <c r="N236" s="35">
        <f t="shared" si="10"/>
        <v>199522.29024809384</v>
      </c>
      <c r="O236" s="36">
        <f t="shared" si="11"/>
        <v>0.2753407605423695</v>
      </c>
    </row>
    <row r="237" spans="1:15" x14ac:dyDescent="0.25">
      <c r="A237" s="17">
        <v>232</v>
      </c>
      <c r="B237" s="17">
        <v>3521.96</v>
      </c>
      <c r="C237" s="17">
        <v>156.47999999999999</v>
      </c>
      <c r="D237" s="17">
        <v>0.33</v>
      </c>
      <c r="E237" s="17">
        <v>159.30000000000001</v>
      </c>
      <c r="F237" s="17">
        <v>1557</v>
      </c>
      <c r="G237" s="17">
        <v>4367</v>
      </c>
      <c r="H237" s="17">
        <v>153.85</v>
      </c>
      <c r="I237" s="17">
        <v>26.8</v>
      </c>
      <c r="J237" s="17">
        <v>6.62</v>
      </c>
      <c r="K237" s="17">
        <v>0.15</v>
      </c>
      <c r="L237" s="17">
        <v>0.87</v>
      </c>
      <c r="M237" s="17">
        <f t="shared" si="9"/>
        <v>186.10000000000002</v>
      </c>
      <c r="N237" s="35">
        <f t="shared" si="10"/>
        <v>42240.990882188627</v>
      </c>
      <c r="O237" s="36">
        <f t="shared" si="11"/>
        <v>5.8292567417420303E-2</v>
      </c>
    </row>
    <row r="238" spans="1:15" x14ac:dyDescent="0.25">
      <c r="A238" s="17">
        <v>233</v>
      </c>
      <c r="B238" s="17">
        <v>7875.4</v>
      </c>
      <c r="C238" s="17">
        <v>56.68</v>
      </c>
      <c r="D238" s="17">
        <v>0.18</v>
      </c>
      <c r="E238" s="17">
        <v>315.89</v>
      </c>
      <c r="F238" s="17">
        <v>3649</v>
      </c>
      <c r="G238" s="17">
        <v>4490</v>
      </c>
      <c r="H238" s="17">
        <v>55.39</v>
      </c>
      <c r="I238" s="17">
        <v>44.87</v>
      </c>
      <c r="J238" s="17">
        <v>11.57</v>
      </c>
      <c r="K238" s="17">
        <v>0.09</v>
      </c>
      <c r="L238" s="17">
        <v>0.66</v>
      </c>
      <c r="M238" s="17">
        <f t="shared" si="9"/>
        <v>360.76</v>
      </c>
      <c r="N238" s="35">
        <f t="shared" si="10"/>
        <v>81885.329772479134</v>
      </c>
      <c r="O238" s="36">
        <f t="shared" si="11"/>
        <v>0.1130017550860212</v>
      </c>
    </row>
    <row r="239" spans="1:15" x14ac:dyDescent="0.25">
      <c r="A239" s="17">
        <v>234</v>
      </c>
      <c r="B239" s="17">
        <v>4650.88</v>
      </c>
      <c r="C239" s="17">
        <v>130.22</v>
      </c>
      <c r="D239" s="17">
        <v>0.24</v>
      </c>
      <c r="E239" s="17">
        <v>201.08</v>
      </c>
      <c r="F239" s="17">
        <v>3612</v>
      </c>
      <c r="G239" s="17">
        <v>4401</v>
      </c>
      <c r="H239" s="17">
        <v>130.28</v>
      </c>
      <c r="I239" s="17">
        <v>39.74</v>
      </c>
      <c r="J239" s="17">
        <v>7.09</v>
      </c>
      <c r="K239" s="17">
        <v>0.14000000000000001</v>
      </c>
      <c r="L239" s="17">
        <v>0.72</v>
      </c>
      <c r="M239" s="17">
        <f t="shared" si="9"/>
        <v>240.82000000000002</v>
      </c>
      <c r="N239" s="35">
        <f t="shared" si="10"/>
        <v>54661.340270008943</v>
      </c>
      <c r="O239" s="36">
        <f t="shared" si="11"/>
        <v>7.5432649572612337E-2</v>
      </c>
    </row>
    <row r="240" spans="1:15" x14ac:dyDescent="0.25">
      <c r="A240" s="17">
        <v>235</v>
      </c>
      <c r="B240" s="17">
        <v>33516.080000000002</v>
      </c>
      <c r="C240" s="17">
        <v>35.619999999999997</v>
      </c>
      <c r="D240" s="17">
        <v>7.0000000000000007E-2</v>
      </c>
      <c r="E240" s="17">
        <v>716.11</v>
      </c>
      <c r="F240" s="17">
        <v>2867</v>
      </c>
      <c r="G240" s="17">
        <v>4608</v>
      </c>
      <c r="H240" s="17">
        <v>33</v>
      </c>
      <c r="I240" s="17">
        <v>305.77</v>
      </c>
      <c r="J240" s="17">
        <v>2.67</v>
      </c>
      <c r="K240" s="17">
        <v>0.37</v>
      </c>
      <c r="L240" s="17">
        <v>0.21</v>
      </c>
      <c r="M240" s="17">
        <f t="shared" si="9"/>
        <v>1021.88</v>
      </c>
      <c r="N240" s="35">
        <f t="shared" si="10"/>
        <v>231946.39313643691</v>
      </c>
      <c r="O240" s="36">
        <f t="shared" si="11"/>
        <v>0.32008602252828289</v>
      </c>
    </row>
    <row r="241" spans="1:15" x14ac:dyDescent="0.25">
      <c r="A241" s="17">
        <v>236</v>
      </c>
      <c r="B241" s="17">
        <v>20327.32</v>
      </c>
      <c r="C241" s="17">
        <v>179.98</v>
      </c>
      <c r="D241" s="17">
        <v>7.0000000000000007E-2</v>
      </c>
      <c r="E241" s="17">
        <v>624.04999999999995</v>
      </c>
      <c r="F241" s="17">
        <v>5096</v>
      </c>
      <c r="G241" s="17">
        <v>4479</v>
      </c>
      <c r="H241" s="17">
        <v>179.28</v>
      </c>
      <c r="I241" s="17">
        <v>109.2</v>
      </c>
      <c r="J241" s="17">
        <v>7.24</v>
      </c>
      <c r="K241" s="17">
        <v>0.14000000000000001</v>
      </c>
      <c r="L241" s="17">
        <v>0.37</v>
      </c>
      <c r="M241" s="17">
        <f t="shared" si="9"/>
        <v>733.25</v>
      </c>
      <c r="N241" s="35">
        <f t="shared" si="10"/>
        <v>166433.13575693071</v>
      </c>
      <c r="O241" s="36">
        <f t="shared" si="11"/>
        <v>0.22967772734456438</v>
      </c>
    </row>
    <row r="242" spans="1:15" x14ac:dyDescent="0.25">
      <c r="A242" s="17">
        <v>237</v>
      </c>
      <c r="B242" s="17">
        <v>16169.92</v>
      </c>
      <c r="C242" s="17">
        <v>119.55</v>
      </c>
      <c r="D242" s="17">
        <v>0.09</v>
      </c>
      <c r="E242" s="17">
        <v>531.84</v>
      </c>
      <c r="F242" s="17">
        <v>1810</v>
      </c>
      <c r="G242" s="17">
        <v>4479</v>
      </c>
      <c r="H242" s="17">
        <v>118.95</v>
      </c>
      <c r="I242" s="17">
        <v>95.71</v>
      </c>
      <c r="J242" s="17">
        <v>7.12</v>
      </c>
      <c r="K242" s="17">
        <v>0.14000000000000001</v>
      </c>
      <c r="L242" s="17">
        <v>0.4</v>
      </c>
      <c r="M242" s="17">
        <f t="shared" si="9"/>
        <v>627.55000000000007</v>
      </c>
      <c r="N242" s="35">
        <f t="shared" si="10"/>
        <v>142441.34244017987</v>
      </c>
      <c r="O242" s="36">
        <f t="shared" si="11"/>
        <v>0.19656905256744822</v>
      </c>
    </row>
    <row r="243" spans="1:15" x14ac:dyDescent="0.25">
      <c r="A243" s="17">
        <v>238</v>
      </c>
      <c r="B243" s="17">
        <v>26796.639999999999</v>
      </c>
      <c r="C243" s="17">
        <v>161.29</v>
      </c>
      <c r="D243" s="17">
        <v>0.08</v>
      </c>
      <c r="E243" s="17">
        <v>756.08</v>
      </c>
      <c r="F243" s="17">
        <v>2437</v>
      </c>
      <c r="G243" s="17">
        <v>4509</v>
      </c>
      <c r="H243" s="17">
        <v>163.62</v>
      </c>
      <c r="I243" s="17">
        <v>155.47999999999999</v>
      </c>
      <c r="J243" s="17">
        <v>5.82</v>
      </c>
      <c r="K243" s="17">
        <v>0.17</v>
      </c>
      <c r="L243" s="17">
        <v>0.32</v>
      </c>
      <c r="M243" s="17">
        <f t="shared" si="9"/>
        <v>911.56000000000006</v>
      </c>
      <c r="N243" s="35">
        <f t="shared" si="10"/>
        <v>206905.95189988104</v>
      </c>
      <c r="O243" s="36">
        <f t="shared" si="11"/>
        <v>0.28553021362183584</v>
      </c>
    </row>
    <row r="244" spans="1:15" x14ac:dyDescent="0.25">
      <c r="A244" s="17">
        <v>239</v>
      </c>
      <c r="B244" s="17">
        <v>18704.919999999998</v>
      </c>
      <c r="C244" s="17">
        <v>117.05</v>
      </c>
      <c r="D244" s="17">
        <v>7.0000000000000007E-2</v>
      </c>
      <c r="E244" s="17">
        <v>665.33</v>
      </c>
      <c r="F244" s="17">
        <v>1694</v>
      </c>
      <c r="G244" s="17">
        <v>4507</v>
      </c>
      <c r="H244" s="17">
        <v>120.27</v>
      </c>
      <c r="I244" s="17">
        <v>118.62</v>
      </c>
      <c r="J244" s="17">
        <v>6.87</v>
      </c>
      <c r="K244" s="17">
        <v>0.15</v>
      </c>
      <c r="L244" s="17">
        <v>0.34</v>
      </c>
      <c r="M244" s="17">
        <f t="shared" si="9"/>
        <v>783.95</v>
      </c>
      <c r="N244" s="35">
        <f t="shared" si="10"/>
        <v>177941.02526647915</v>
      </c>
      <c r="O244" s="36">
        <f t="shared" si="11"/>
        <v>0.24555861486774122</v>
      </c>
    </row>
    <row r="245" spans="1:15" x14ac:dyDescent="0.25">
      <c r="A245" s="17">
        <v>240</v>
      </c>
      <c r="B245" s="17">
        <v>11451.44</v>
      </c>
      <c r="C245" s="17">
        <v>30.68</v>
      </c>
      <c r="D245" s="17">
        <v>0.11</v>
      </c>
      <c r="E245" s="17">
        <v>465.08</v>
      </c>
      <c r="F245" s="17">
        <v>3973</v>
      </c>
      <c r="G245" s="17">
        <v>4635</v>
      </c>
      <c r="H245" s="17">
        <v>30.58</v>
      </c>
      <c r="I245" s="17">
        <v>62.86</v>
      </c>
      <c r="J245" s="17">
        <v>10.199999999999999</v>
      </c>
      <c r="K245" s="17">
        <v>0.1</v>
      </c>
      <c r="L245" s="17">
        <v>0.49</v>
      </c>
      <c r="M245" s="17">
        <f t="shared" si="9"/>
        <v>527.93999999999994</v>
      </c>
      <c r="N245" s="35">
        <f t="shared" si="10"/>
        <v>119831.85774499011</v>
      </c>
      <c r="O245" s="36">
        <f t="shared" si="11"/>
        <v>0.16536796368808634</v>
      </c>
    </row>
    <row r="246" spans="1:15" x14ac:dyDescent="0.25">
      <c r="A246" s="17">
        <v>241</v>
      </c>
      <c r="B246" s="17">
        <v>621.91999999999996</v>
      </c>
      <c r="C246" s="17">
        <v>24.58</v>
      </c>
      <c r="D246" s="17">
        <v>0.43</v>
      </c>
      <c r="E246" s="17">
        <v>47.73</v>
      </c>
      <c r="F246" s="17">
        <v>4020</v>
      </c>
      <c r="G246" s="17">
        <v>4570</v>
      </c>
      <c r="H246" s="17">
        <v>29.36</v>
      </c>
      <c r="I246" s="17">
        <v>25.48</v>
      </c>
      <c r="J246" s="17">
        <v>1.82</v>
      </c>
      <c r="K246" s="17">
        <v>0.55000000000000004</v>
      </c>
      <c r="L246" s="17">
        <v>0.73</v>
      </c>
      <c r="M246" s="17">
        <f t="shared" si="9"/>
        <v>73.209999999999994</v>
      </c>
      <c r="N246" s="35">
        <f t="shared" si="10"/>
        <v>16617.210867732556</v>
      </c>
      <c r="O246" s="36">
        <f t="shared" si="11"/>
        <v>2.2931750997470926E-2</v>
      </c>
    </row>
    <row r="247" spans="1:15" x14ac:dyDescent="0.25">
      <c r="A247" s="17">
        <v>242</v>
      </c>
      <c r="B247" s="17">
        <v>10822.76</v>
      </c>
      <c r="C247" s="17">
        <v>28.73</v>
      </c>
      <c r="D247" s="17">
        <v>0.13</v>
      </c>
      <c r="E247" s="17">
        <v>365.22</v>
      </c>
      <c r="F247" s="17">
        <v>3899</v>
      </c>
      <c r="G247" s="17">
        <v>4629</v>
      </c>
      <c r="H247" s="17">
        <v>28.02</v>
      </c>
      <c r="I247" s="17">
        <v>65.599999999999994</v>
      </c>
      <c r="J247" s="17">
        <v>7.85</v>
      </c>
      <c r="K247" s="17">
        <v>0.13</v>
      </c>
      <c r="L247" s="17">
        <v>0.56000000000000005</v>
      </c>
      <c r="M247" s="17">
        <f t="shared" si="9"/>
        <v>430.82000000000005</v>
      </c>
      <c r="N247" s="35">
        <f t="shared" si="10"/>
        <v>97787.553422162833</v>
      </c>
      <c r="O247" s="36">
        <f t="shared" si="11"/>
        <v>0.13494682372258471</v>
      </c>
    </row>
    <row r="248" spans="1:15" x14ac:dyDescent="0.25">
      <c r="A248" s="17">
        <v>243</v>
      </c>
      <c r="B248" s="17">
        <v>21226.400000000001</v>
      </c>
      <c r="C248" s="17">
        <v>6.9</v>
      </c>
      <c r="D248" s="17">
        <v>7.0000000000000007E-2</v>
      </c>
      <c r="E248" s="17">
        <v>816.58</v>
      </c>
      <c r="F248" s="17">
        <v>4615</v>
      </c>
      <c r="G248" s="17">
        <v>4713</v>
      </c>
      <c r="H248" s="17">
        <v>6.58</v>
      </c>
      <c r="I248" s="17">
        <v>203.97</v>
      </c>
      <c r="J248" s="17">
        <v>4.28</v>
      </c>
      <c r="K248" s="17">
        <v>0.23</v>
      </c>
      <c r="L248" s="17">
        <v>0.18</v>
      </c>
      <c r="M248" s="17">
        <f t="shared" si="9"/>
        <v>1020.5500000000001</v>
      </c>
      <c r="N248" s="35">
        <f t="shared" si="10"/>
        <v>231644.50964437184</v>
      </c>
      <c r="O248" s="36">
        <f t="shared" si="11"/>
        <v>0.31966942330923309</v>
      </c>
    </row>
    <row r="249" spans="1:15" x14ac:dyDescent="0.25">
      <c r="A249" s="17">
        <v>244</v>
      </c>
      <c r="B249" s="17">
        <v>34577.4</v>
      </c>
      <c r="C249" s="17">
        <v>132.35</v>
      </c>
      <c r="D249" s="17">
        <v>0.08</v>
      </c>
      <c r="E249" s="17">
        <v>1004.35</v>
      </c>
      <c r="F249" s="17">
        <v>2166</v>
      </c>
      <c r="G249" s="17">
        <v>4673</v>
      </c>
      <c r="H249" s="17">
        <v>136.88999999999999</v>
      </c>
      <c r="I249" s="17">
        <v>142.93</v>
      </c>
      <c r="J249" s="17">
        <v>8.8800000000000008</v>
      </c>
      <c r="K249" s="17">
        <v>0.11</v>
      </c>
      <c r="L249" s="17">
        <v>0.35</v>
      </c>
      <c r="M249" s="17">
        <f t="shared" si="9"/>
        <v>1147.28</v>
      </c>
      <c r="N249" s="35">
        <f t="shared" si="10"/>
        <v>260409.69381685846</v>
      </c>
      <c r="O249" s="36">
        <f t="shared" si="11"/>
        <v>0.35936537746726466</v>
      </c>
    </row>
    <row r="250" spans="1:15" x14ac:dyDescent="0.25">
      <c r="A250" s="17">
        <v>245</v>
      </c>
      <c r="B250" s="17">
        <v>8855.6</v>
      </c>
      <c r="C250" s="17">
        <v>132.56</v>
      </c>
      <c r="D250" s="17">
        <v>0.14000000000000001</v>
      </c>
      <c r="E250" s="17">
        <v>334.62</v>
      </c>
      <c r="F250" s="17">
        <v>5619</v>
      </c>
      <c r="G250" s="17">
        <v>4678</v>
      </c>
      <c r="H250" s="17">
        <v>134.37</v>
      </c>
      <c r="I250" s="17">
        <v>50.15</v>
      </c>
      <c r="J250" s="17">
        <v>11.16</v>
      </c>
      <c r="K250" s="17">
        <v>0.09</v>
      </c>
      <c r="L250" s="17">
        <v>0.6</v>
      </c>
      <c r="M250" s="17">
        <f t="shared" si="9"/>
        <v>384.77</v>
      </c>
      <c r="N250" s="35">
        <f t="shared" si="10"/>
        <v>87335.121234496051</v>
      </c>
      <c r="O250" s="36">
        <f t="shared" si="11"/>
        <v>0.12052246730360454</v>
      </c>
    </row>
    <row r="251" spans="1:15" x14ac:dyDescent="0.25">
      <c r="A251" s="17">
        <v>246</v>
      </c>
      <c r="B251" s="17">
        <v>22186.32</v>
      </c>
      <c r="C251" s="17">
        <v>130.41</v>
      </c>
      <c r="D251" s="17">
        <v>0.09</v>
      </c>
      <c r="E251" s="17">
        <v>758.67</v>
      </c>
      <c r="F251" s="17">
        <v>3028</v>
      </c>
      <c r="G251" s="17">
        <v>4734</v>
      </c>
      <c r="H251" s="17">
        <v>129.86000000000001</v>
      </c>
      <c r="I251" s="17">
        <v>87.32</v>
      </c>
      <c r="J251" s="17">
        <v>11.51</v>
      </c>
      <c r="K251" s="17">
        <v>0.09</v>
      </c>
      <c r="L251" s="17">
        <v>0.45</v>
      </c>
      <c r="M251" s="17">
        <f t="shared" si="9"/>
        <v>845.99</v>
      </c>
      <c r="N251" s="35">
        <f t="shared" si="10"/>
        <v>192022.86876100351</v>
      </c>
      <c r="O251" s="36">
        <f t="shared" si="11"/>
        <v>0.26499155889018483</v>
      </c>
    </row>
    <row r="252" spans="1:15" x14ac:dyDescent="0.25">
      <c r="A252" s="17">
        <v>247</v>
      </c>
      <c r="B252" s="17">
        <v>18792.8</v>
      </c>
      <c r="C252" s="17">
        <v>12.02</v>
      </c>
      <c r="D252" s="17">
        <v>0.08</v>
      </c>
      <c r="E252" s="17">
        <v>807.7</v>
      </c>
      <c r="F252" s="17">
        <v>4220</v>
      </c>
      <c r="G252" s="17">
        <v>4799</v>
      </c>
      <c r="H252" s="17">
        <v>10.95</v>
      </c>
      <c r="I252" s="17">
        <v>80.599999999999994</v>
      </c>
      <c r="J252" s="17">
        <v>12.21</v>
      </c>
      <c r="K252" s="17">
        <v>0.08</v>
      </c>
      <c r="L252" s="17">
        <v>0.44</v>
      </c>
      <c r="M252" s="17">
        <f t="shared" si="9"/>
        <v>888.30000000000007</v>
      </c>
      <c r="N252" s="35">
        <f t="shared" si="10"/>
        <v>201626.39548978052</v>
      </c>
      <c r="O252" s="36">
        <f t="shared" si="11"/>
        <v>0.27824442577589709</v>
      </c>
    </row>
    <row r="253" spans="1:15" x14ac:dyDescent="0.25">
      <c r="A253" s="17">
        <v>248</v>
      </c>
      <c r="B253" s="17">
        <v>18441.28</v>
      </c>
      <c r="C253" s="17">
        <v>111.13</v>
      </c>
      <c r="D253" s="17">
        <v>7.0000000000000007E-2</v>
      </c>
      <c r="E253" s="17">
        <v>806.29</v>
      </c>
      <c r="F253" s="17">
        <v>2239</v>
      </c>
      <c r="G253" s="17">
        <v>4753</v>
      </c>
      <c r="H253" s="17">
        <v>111.77</v>
      </c>
      <c r="I253" s="17">
        <v>49.53</v>
      </c>
      <c r="J253" s="17">
        <v>22.98</v>
      </c>
      <c r="K253" s="17">
        <v>0.04</v>
      </c>
      <c r="L253" s="17">
        <v>0.57999999999999996</v>
      </c>
      <c r="M253" s="17">
        <f t="shared" si="9"/>
        <v>855.81999999999994</v>
      </c>
      <c r="N253" s="35">
        <f t="shared" si="10"/>
        <v>194254.08284145439</v>
      </c>
      <c r="O253" s="36">
        <f t="shared" si="11"/>
        <v>0.26807063432120704</v>
      </c>
    </row>
    <row r="254" spans="1:15" x14ac:dyDescent="0.25">
      <c r="A254" s="17">
        <v>249</v>
      </c>
      <c r="B254" s="17">
        <v>25356.76</v>
      </c>
      <c r="C254" s="17">
        <v>96.09</v>
      </c>
      <c r="D254" s="17">
        <v>0.09</v>
      </c>
      <c r="E254" s="17">
        <v>674.62</v>
      </c>
      <c r="F254" s="17">
        <v>4634</v>
      </c>
      <c r="G254" s="17">
        <v>4754</v>
      </c>
      <c r="H254" s="17">
        <v>101.79</v>
      </c>
      <c r="I254" s="17">
        <v>179.02</v>
      </c>
      <c r="J254" s="17">
        <v>4.05</v>
      </c>
      <c r="K254" s="17">
        <v>0.25</v>
      </c>
      <c r="L254" s="17">
        <v>0.31</v>
      </c>
      <c r="M254" s="17">
        <f t="shared" si="9"/>
        <v>853.64</v>
      </c>
      <c r="N254" s="35">
        <f t="shared" si="10"/>
        <v>193759.26629055073</v>
      </c>
      <c r="O254" s="36">
        <f t="shared" si="11"/>
        <v>0.26738778748095998</v>
      </c>
    </row>
    <row r="255" spans="1:15" x14ac:dyDescent="0.25">
      <c r="A255" s="17">
        <v>250</v>
      </c>
      <c r="B255" s="17">
        <v>53694.68</v>
      </c>
      <c r="C255" s="17">
        <v>47.97</v>
      </c>
      <c r="D255" s="17">
        <v>0.04</v>
      </c>
      <c r="E255" s="17">
        <v>1050.3499999999999</v>
      </c>
      <c r="F255" s="17">
        <v>3199</v>
      </c>
      <c r="G255" s="17">
        <v>5053</v>
      </c>
      <c r="H255" s="17">
        <v>43.09</v>
      </c>
      <c r="I255" s="17">
        <v>445.52</v>
      </c>
      <c r="J255" s="17">
        <v>2.71</v>
      </c>
      <c r="K255" s="17">
        <v>0.37</v>
      </c>
      <c r="L255" s="17">
        <v>0.16</v>
      </c>
      <c r="M255" s="17">
        <f t="shared" si="9"/>
        <v>1495.87</v>
      </c>
      <c r="N255" s="35">
        <f t="shared" si="10"/>
        <v>339532.6761469075</v>
      </c>
      <c r="O255" s="36">
        <f t="shared" si="11"/>
        <v>0.4685550930827323</v>
      </c>
    </row>
    <row r="256" spans="1:15" x14ac:dyDescent="0.25">
      <c r="A256" s="17">
        <v>251</v>
      </c>
      <c r="B256" s="17">
        <v>20719.400000000001</v>
      </c>
      <c r="C256" s="17">
        <v>56.74</v>
      </c>
      <c r="D256" s="17">
        <v>0.11</v>
      </c>
      <c r="E256" s="17">
        <v>574.75</v>
      </c>
      <c r="F256" s="17">
        <v>5623</v>
      </c>
      <c r="G256" s="17">
        <v>4961</v>
      </c>
      <c r="H256" s="17">
        <v>56.81</v>
      </c>
      <c r="I256" s="17">
        <v>108.31</v>
      </c>
      <c r="J256" s="17">
        <v>6.52</v>
      </c>
      <c r="K256" s="17">
        <v>0.15</v>
      </c>
      <c r="L256" s="17">
        <v>0.46</v>
      </c>
      <c r="M256" s="17">
        <f t="shared" si="9"/>
        <v>683.06</v>
      </c>
      <c r="N256" s="35">
        <f t="shared" si="10"/>
        <v>155041.00608268543</v>
      </c>
      <c r="O256" s="36">
        <f t="shared" si="11"/>
        <v>0.21395658839410589</v>
      </c>
    </row>
    <row r="257" spans="1:15" x14ac:dyDescent="0.25">
      <c r="A257" s="17">
        <v>252</v>
      </c>
      <c r="B257" s="17">
        <v>12533.04</v>
      </c>
      <c r="C257" s="17">
        <v>144.78</v>
      </c>
      <c r="D257" s="17">
        <v>0.14000000000000001</v>
      </c>
      <c r="E257" s="17">
        <v>481</v>
      </c>
      <c r="F257" s="17">
        <v>2385</v>
      </c>
      <c r="G257" s="17">
        <v>4831</v>
      </c>
      <c r="H257" s="17">
        <v>143.13</v>
      </c>
      <c r="I257" s="17">
        <v>59.61</v>
      </c>
      <c r="J257" s="17">
        <v>10.95</v>
      </c>
      <c r="K257" s="17">
        <v>0.09</v>
      </c>
      <c r="L257" s="17">
        <v>0.56000000000000005</v>
      </c>
      <c r="M257" s="17">
        <f t="shared" si="9"/>
        <v>540.61</v>
      </c>
      <c r="N257" s="35">
        <f t="shared" si="10"/>
        <v>122707.69522203112</v>
      </c>
      <c r="O257" s="36">
        <f t="shared" si="11"/>
        <v>0.16933661940640293</v>
      </c>
    </row>
    <row r="258" spans="1:15" x14ac:dyDescent="0.25">
      <c r="A258" s="17">
        <v>253</v>
      </c>
      <c r="B258" s="17">
        <v>35429.160000000003</v>
      </c>
      <c r="C258" s="17">
        <v>142.72</v>
      </c>
      <c r="D258" s="17">
        <v>0.08</v>
      </c>
      <c r="E258" s="17">
        <v>998.76</v>
      </c>
      <c r="F258" s="17">
        <v>1909</v>
      </c>
      <c r="G258" s="17">
        <v>4865</v>
      </c>
      <c r="H258" s="17">
        <v>146.68</v>
      </c>
      <c r="I258" s="17">
        <v>136.88999999999999</v>
      </c>
      <c r="J258" s="17">
        <v>9.2100000000000009</v>
      </c>
      <c r="K258" s="17">
        <v>0.11</v>
      </c>
      <c r="L258" s="17">
        <v>0.36</v>
      </c>
      <c r="M258" s="17">
        <f t="shared" si="9"/>
        <v>1135.6500000000001</v>
      </c>
      <c r="N258" s="35">
        <f t="shared" si="10"/>
        <v>257769.91561180822</v>
      </c>
      <c r="O258" s="36">
        <f t="shared" si="11"/>
        <v>0.35572248354429531</v>
      </c>
    </row>
    <row r="259" spans="1:15" x14ac:dyDescent="0.25">
      <c r="A259" s="17">
        <v>254</v>
      </c>
      <c r="B259" s="17">
        <v>17251.52</v>
      </c>
      <c r="C259" s="17">
        <v>2.0299999999999998</v>
      </c>
      <c r="D259" s="17">
        <v>0.11</v>
      </c>
      <c r="E259" s="17">
        <v>442.37</v>
      </c>
      <c r="F259" s="17">
        <v>2541</v>
      </c>
      <c r="G259" s="17">
        <v>4877</v>
      </c>
      <c r="H259" s="17">
        <v>177.64</v>
      </c>
      <c r="I259" s="17">
        <v>183.24</v>
      </c>
      <c r="J259" s="17">
        <v>2.62</v>
      </c>
      <c r="K259" s="17">
        <v>0.38</v>
      </c>
      <c r="L259" s="17">
        <v>0.31</v>
      </c>
      <c r="M259" s="17">
        <f t="shared" si="9"/>
        <v>625.61</v>
      </c>
      <c r="N259" s="35">
        <f t="shared" si="10"/>
        <v>142001.00110588945</v>
      </c>
      <c r="O259" s="36">
        <f t="shared" si="11"/>
        <v>0.19596138152612741</v>
      </c>
    </row>
    <row r="260" spans="1:15" x14ac:dyDescent="0.25">
      <c r="A260" s="17">
        <v>255</v>
      </c>
      <c r="B260" s="17">
        <v>12965.68</v>
      </c>
      <c r="C260" s="17">
        <v>98.01</v>
      </c>
      <c r="D260" s="17">
        <v>0.15</v>
      </c>
      <c r="E260" s="17">
        <v>448.83</v>
      </c>
      <c r="F260" s="17">
        <v>3215</v>
      </c>
      <c r="G260" s="17">
        <v>4872</v>
      </c>
      <c r="H260" s="17">
        <v>100.01</v>
      </c>
      <c r="I260" s="17">
        <v>56.8</v>
      </c>
      <c r="J260" s="17">
        <v>10.98</v>
      </c>
      <c r="K260" s="17">
        <v>0.09</v>
      </c>
      <c r="L260" s="17">
        <v>0.63</v>
      </c>
      <c r="M260" s="17">
        <f t="shared" si="9"/>
        <v>505.63</v>
      </c>
      <c r="N260" s="35">
        <f t="shared" si="10"/>
        <v>114767.93240065036</v>
      </c>
      <c r="O260" s="36">
        <f t="shared" si="11"/>
        <v>0.15837974671289748</v>
      </c>
    </row>
    <row r="261" spans="1:15" x14ac:dyDescent="0.25">
      <c r="A261" s="17">
        <v>256</v>
      </c>
      <c r="B261" s="17">
        <v>8591.9599999999991</v>
      </c>
      <c r="C261" s="17">
        <v>140.16</v>
      </c>
      <c r="D261" s="17">
        <v>0.2</v>
      </c>
      <c r="E261" s="17">
        <v>287.01</v>
      </c>
      <c r="F261" s="17">
        <v>2848</v>
      </c>
      <c r="G261" s="17">
        <v>4876</v>
      </c>
      <c r="H261" s="17">
        <v>137.19999999999999</v>
      </c>
      <c r="I261" s="17">
        <v>55.26</v>
      </c>
      <c r="J261" s="17">
        <v>7.73</v>
      </c>
      <c r="K261" s="17">
        <v>0.13</v>
      </c>
      <c r="L261" s="17">
        <v>0.63</v>
      </c>
      <c r="M261" s="17">
        <f t="shared" si="9"/>
        <v>342.27</v>
      </c>
      <c r="N261" s="35">
        <f t="shared" si="10"/>
        <v>77688.468292566889</v>
      </c>
      <c r="O261" s="36">
        <f t="shared" si="11"/>
        <v>0.1072100862437423</v>
      </c>
    </row>
    <row r="262" spans="1:15" x14ac:dyDescent="0.25">
      <c r="A262" s="17">
        <v>257</v>
      </c>
      <c r="B262" s="17">
        <v>62198.76</v>
      </c>
      <c r="C262" s="17">
        <v>44.55</v>
      </c>
      <c r="D262" s="17">
        <v>0.04</v>
      </c>
      <c r="E262" s="17">
        <v>1464.71</v>
      </c>
      <c r="F262" s="17">
        <v>5390</v>
      </c>
      <c r="G262" s="17">
        <v>5258</v>
      </c>
      <c r="H262" s="17">
        <v>32.9</v>
      </c>
      <c r="I262" s="17">
        <v>272.18</v>
      </c>
      <c r="J262" s="17">
        <v>6.36</v>
      </c>
      <c r="K262" s="17">
        <v>0.16</v>
      </c>
      <c r="L262" s="17">
        <v>0.19</v>
      </c>
      <c r="M262" s="17">
        <f t="shared" si="9"/>
        <v>1736.89</v>
      </c>
      <c r="N262" s="35">
        <f t="shared" si="10"/>
        <v>394239.41243076086</v>
      </c>
      <c r="O262" s="36">
        <f t="shared" si="11"/>
        <v>0.54405038915444992</v>
      </c>
    </row>
    <row r="263" spans="1:15" x14ac:dyDescent="0.25">
      <c r="A263" s="17">
        <v>258</v>
      </c>
      <c r="B263" s="17">
        <v>5489.12</v>
      </c>
      <c r="C263" s="17">
        <v>132.43</v>
      </c>
      <c r="D263" s="17">
        <v>0.25</v>
      </c>
      <c r="E263" s="17">
        <v>240.9</v>
      </c>
      <c r="F263" s="17">
        <v>2562</v>
      </c>
      <c r="G263" s="17">
        <v>4948</v>
      </c>
      <c r="H263" s="17">
        <v>133.69</v>
      </c>
      <c r="I263" s="17">
        <v>39.4</v>
      </c>
      <c r="J263" s="17">
        <v>8.36</v>
      </c>
      <c r="K263" s="17">
        <v>0.12</v>
      </c>
      <c r="L263" s="17">
        <v>0.7</v>
      </c>
      <c r="M263" s="17">
        <f t="shared" ref="M263:M300" si="12">E263+I263</f>
        <v>280.3</v>
      </c>
      <c r="N263" s="35">
        <f t="shared" ref="N263:N300" si="13">PI()*8.5^2*M263</f>
        <v>63622.513402888078</v>
      </c>
      <c r="O263" s="36">
        <f t="shared" ref="O263:O300" si="14">0.00000138*N263</f>
        <v>8.7799068495985538E-2</v>
      </c>
    </row>
    <row r="264" spans="1:15" x14ac:dyDescent="0.25">
      <c r="A264" s="17">
        <v>259</v>
      </c>
      <c r="B264" s="17">
        <v>7915.96</v>
      </c>
      <c r="C264" s="17">
        <v>23.69</v>
      </c>
      <c r="D264" s="17">
        <v>0.21</v>
      </c>
      <c r="E264" s="17">
        <v>255.93</v>
      </c>
      <c r="F264" s="17">
        <v>3697</v>
      </c>
      <c r="G264" s="17">
        <v>4989</v>
      </c>
      <c r="H264" s="17">
        <v>20.83</v>
      </c>
      <c r="I264" s="17">
        <v>49.67</v>
      </c>
      <c r="J264" s="17">
        <v>7</v>
      </c>
      <c r="K264" s="17">
        <v>0.14000000000000001</v>
      </c>
      <c r="L264" s="17">
        <v>0.68</v>
      </c>
      <c r="M264" s="17">
        <f t="shared" si="12"/>
        <v>305.60000000000002</v>
      </c>
      <c r="N264" s="35">
        <f t="shared" si="13"/>
        <v>69365.1091542012</v>
      </c>
      <c r="O264" s="36">
        <f t="shared" si="14"/>
        <v>9.5723850632797647E-2</v>
      </c>
    </row>
    <row r="265" spans="1:15" x14ac:dyDescent="0.25">
      <c r="A265" s="17">
        <v>260</v>
      </c>
      <c r="B265" s="17">
        <v>14811.16</v>
      </c>
      <c r="C265" s="17">
        <v>134.51</v>
      </c>
      <c r="D265" s="17">
        <v>0.1</v>
      </c>
      <c r="E265" s="17">
        <v>593.37</v>
      </c>
      <c r="F265" s="17">
        <v>2678</v>
      </c>
      <c r="G265" s="17">
        <v>4959</v>
      </c>
      <c r="H265" s="17">
        <v>131.09</v>
      </c>
      <c r="I265" s="17">
        <v>129.04</v>
      </c>
      <c r="J265" s="17">
        <v>5.3</v>
      </c>
      <c r="K265" s="17">
        <v>0.19</v>
      </c>
      <c r="L265" s="17">
        <v>0.27</v>
      </c>
      <c r="M265" s="17">
        <f t="shared" si="12"/>
        <v>722.41</v>
      </c>
      <c r="N265" s="35">
        <f t="shared" si="13"/>
        <v>163972.67180656572</v>
      </c>
      <c r="O265" s="36">
        <f t="shared" si="14"/>
        <v>0.22628228709306067</v>
      </c>
    </row>
    <row r="266" spans="1:15" x14ac:dyDescent="0.25">
      <c r="A266" s="17">
        <v>261</v>
      </c>
      <c r="B266" s="17">
        <v>15946.84</v>
      </c>
      <c r="C266" s="17">
        <v>174.85</v>
      </c>
      <c r="D266" s="17">
        <v>0.12</v>
      </c>
      <c r="E266" s="17">
        <v>436.71</v>
      </c>
      <c r="F266" s="17">
        <v>5415</v>
      </c>
      <c r="G266" s="17">
        <v>4984</v>
      </c>
      <c r="H266" s="17">
        <v>173.85</v>
      </c>
      <c r="I266" s="17">
        <v>92.85</v>
      </c>
      <c r="J266" s="17">
        <v>5.85</v>
      </c>
      <c r="K266" s="17">
        <v>0.17</v>
      </c>
      <c r="L266" s="17">
        <v>0.51</v>
      </c>
      <c r="M266" s="17">
        <f t="shared" si="12"/>
        <v>529.55999999999995</v>
      </c>
      <c r="N266" s="35">
        <f t="shared" si="13"/>
        <v>120199.56545712952</v>
      </c>
      <c r="O266" s="36">
        <f t="shared" si="14"/>
        <v>0.16587540033083872</v>
      </c>
    </row>
    <row r="267" spans="1:15" x14ac:dyDescent="0.25">
      <c r="A267" s="17">
        <v>262</v>
      </c>
      <c r="B267" s="17">
        <v>12012.52</v>
      </c>
      <c r="C267" s="17">
        <v>85.86</v>
      </c>
      <c r="D267" s="17">
        <v>0.1</v>
      </c>
      <c r="E267" s="17">
        <v>485.62</v>
      </c>
      <c r="F267" s="17">
        <v>3041</v>
      </c>
      <c r="G267" s="17">
        <v>5168</v>
      </c>
      <c r="H267" s="17">
        <v>84.78</v>
      </c>
      <c r="I267" s="17">
        <v>58.6</v>
      </c>
      <c r="J267" s="17">
        <v>13.7</v>
      </c>
      <c r="K267" s="17">
        <v>7.0000000000000007E-2</v>
      </c>
      <c r="L267" s="17">
        <v>0.5</v>
      </c>
      <c r="M267" s="17">
        <f t="shared" si="12"/>
        <v>544.22</v>
      </c>
      <c r="N267" s="35">
        <f t="shared" si="13"/>
        <v>123527.09327192204</v>
      </c>
      <c r="O267" s="36">
        <f t="shared" si="14"/>
        <v>0.17046738871525241</v>
      </c>
    </row>
    <row r="268" spans="1:15" x14ac:dyDescent="0.25">
      <c r="A268" s="17">
        <v>263</v>
      </c>
      <c r="B268" s="17">
        <v>14959.88</v>
      </c>
      <c r="C268" s="17">
        <v>79.540000000000006</v>
      </c>
      <c r="D268" s="17">
        <v>0.12</v>
      </c>
      <c r="E268" s="17">
        <v>502.28</v>
      </c>
      <c r="F268" s="17">
        <v>4176</v>
      </c>
      <c r="G268" s="17">
        <v>5233</v>
      </c>
      <c r="H268" s="17">
        <v>78.05</v>
      </c>
      <c r="I268" s="17">
        <v>53.86</v>
      </c>
      <c r="J268" s="17">
        <v>14.39</v>
      </c>
      <c r="K268" s="17">
        <v>7.0000000000000007E-2</v>
      </c>
      <c r="L268" s="17">
        <v>0.69</v>
      </c>
      <c r="M268" s="17">
        <f t="shared" si="12"/>
        <v>556.14</v>
      </c>
      <c r="N268" s="35">
        <f t="shared" si="13"/>
        <v>126232.69569704664</v>
      </c>
      <c r="O268" s="36">
        <f t="shared" si="14"/>
        <v>0.17420112006192434</v>
      </c>
    </row>
    <row r="269" spans="1:15" x14ac:dyDescent="0.25">
      <c r="A269" s="17">
        <v>264</v>
      </c>
      <c r="B269" s="17">
        <v>7638.8</v>
      </c>
      <c r="C269" s="17">
        <v>137.34</v>
      </c>
      <c r="D269" s="17">
        <v>0.2</v>
      </c>
      <c r="E269" s="17">
        <v>313.32</v>
      </c>
      <c r="F269" s="17">
        <v>2550</v>
      </c>
      <c r="G269" s="17">
        <v>5049</v>
      </c>
      <c r="H269" s="17">
        <v>139.04</v>
      </c>
      <c r="I269" s="17">
        <v>38.58</v>
      </c>
      <c r="J269" s="17">
        <v>11.58</v>
      </c>
      <c r="K269" s="17">
        <v>0.09</v>
      </c>
      <c r="L269" s="17">
        <v>0.71</v>
      </c>
      <c r="M269" s="17">
        <f t="shared" si="12"/>
        <v>351.9</v>
      </c>
      <c r="N269" s="35">
        <f t="shared" si="13"/>
        <v>79874.28635917342</v>
      </c>
      <c r="O269" s="36">
        <f t="shared" si="14"/>
        <v>0.11022651517565932</v>
      </c>
    </row>
    <row r="270" spans="1:15" x14ac:dyDescent="0.25">
      <c r="A270" s="17">
        <v>265</v>
      </c>
      <c r="B270" s="17">
        <v>12445.16</v>
      </c>
      <c r="C270" s="17">
        <v>145.61000000000001</v>
      </c>
      <c r="D270" s="17">
        <v>0.12</v>
      </c>
      <c r="E270" s="17">
        <v>526.83000000000004</v>
      </c>
      <c r="F270" s="17">
        <v>3925</v>
      </c>
      <c r="G270" s="17">
        <v>5063</v>
      </c>
      <c r="H270" s="17">
        <v>144.03</v>
      </c>
      <c r="I270" s="17">
        <v>70.11</v>
      </c>
      <c r="J270" s="17">
        <v>9.93</v>
      </c>
      <c r="K270" s="17">
        <v>0.1</v>
      </c>
      <c r="L270" s="17">
        <v>0.45</v>
      </c>
      <c r="M270" s="17">
        <f t="shared" si="12"/>
        <v>596.94000000000005</v>
      </c>
      <c r="N270" s="35">
        <f t="shared" si="13"/>
        <v>135493.48252129863</v>
      </c>
      <c r="O270" s="36">
        <f t="shared" si="14"/>
        <v>0.18698100587939209</v>
      </c>
    </row>
    <row r="271" spans="1:15" x14ac:dyDescent="0.25">
      <c r="A271" s="17">
        <v>266</v>
      </c>
      <c r="B271" s="17">
        <v>5164.6400000000003</v>
      </c>
      <c r="C271" s="17">
        <v>122.39</v>
      </c>
      <c r="D271" s="17">
        <v>0.17</v>
      </c>
      <c r="E271" s="17">
        <v>216.72</v>
      </c>
      <c r="F271" s="17">
        <v>4647</v>
      </c>
      <c r="G271" s="17">
        <v>5088</v>
      </c>
      <c r="H271" s="17">
        <v>120.26</v>
      </c>
      <c r="I271" s="17">
        <v>50.91</v>
      </c>
      <c r="J271" s="17">
        <v>7.57</v>
      </c>
      <c r="K271" s="17">
        <v>0.13</v>
      </c>
      <c r="L271" s="17">
        <v>0.54</v>
      </c>
      <c r="M271" s="17">
        <f t="shared" si="12"/>
        <v>267.63</v>
      </c>
      <c r="N271" s="35">
        <f t="shared" si="13"/>
        <v>60746.67592584707</v>
      </c>
      <c r="O271" s="36">
        <f t="shared" si="14"/>
        <v>8.383041277766895E-2</v>
      </c>
    </row>
    <row r="272" spans="1:15" x14ac:dyDescent="0.25">
      <c r="A272" s="17">
        <v>267</v>
      </c>
      <c r="B272" s="17">
        <v>26228.799999999999</v>
      </c>
      <c r="C272" s="17">
        <v>26.55</v>
      </c>
      <c r="D272" s="17">
        <v>0.06</v>
      </c>
      <c r="E272" s="17">
        <v>1021.14</v>
      </c>
      <c r="F272" s="17">
        <v>4199</v>
      </c>
      <c r="G272" s="17">
        <v>5349</v>
      </c>
      <c r="H272" s="17">
        <v>31.46</v>
      </c>
      <c r="I272" s="17">
        <v>212.98</v>
      </c>
      <c r="J272" s="17">
        <v>6.3</v>
      </c>
      <c r="K272" s="17">
        <v>0.16</v>
      </c>
      <c r="L272" s="17">
        <v>0.18</v>
      </c>
      <c r="M272" s="17">
        <f t="shared" si="12"/>
        <v>1234.1199999999999</v>
      </c>
      <c r="N272" s="35">
        <f t="shared" si="13"/>
        <v>280120.643028085</v>
      </c>
      <c r="O272" s="36">
        <f t="shared" si="14"/>
        <v>0.38656648737875726</v>
      </c>
    </row>
    <row r="273" spans="1:15" x14ac:dyDescent="0.25">
      <c r="A273" s="17">
        <v>268</v>
      </c>
      <c r="B273" s="17">
        <v>6854.64</v>
      </c>
      <c r="C273" s="17">
        <v>28.93</v>
      </c>
      <c r="D273" s="17">
        <v>0.13</v>
      </c>
      <c r="E273" s="17">
        <v>252.84</v>
      </c>
      <c r="F273" s="17">
        <v>5179</v>
      </c>
      <c r="G273" s="17">
        <v>5201</v>
      </c>
      <c r="H273" s="17">
        <v>30.26</v>
      </c>
      <c r="I273" s="17">
        <v>46.49</v>
      </c>
      <c r="J273" s="17">
        <v>8.18</v>
      </c>
      <c r="K273" s="17">
        <v>0.12</v>
      </c>
      <c r="L273" s="17">
        <v>0.66</v>
      </c>
      <c r="M273" s="17">
        <f t="shared" si="12"/>
        <v>299.33</v>
      </c>
      <c r="N273" s="35">
        <f t="shared" si="13"/>
        <v>67941.944120180109</v>
      </c>
      <c r="O273" s="36">
        <f t="shared" si="14"/>
        <v>9.375988288584855E-2</v>
      </c>
    </row>
    <row r="274" spans="1:15" x14ac:dyDescent="0.25">
      <c r="A274" s="17">
        <v>269</v>
      </c>
      <c r="B274" s="17">
        <v>19286.28</v>
      </c>
      <c r="C274" s="17">
        <v>139.33000000000001</v>
      </c>
      <c r="D274" s="17">
        <v>0.05</v>
      </c>
      <c r="E274" s="17">
        <v>880.51</v>
      </c>
      <c r="F274" s="17">
        <v>2486</v>
      </c>
      <c r="G274" s="17">
        <v>5165</v>
      </c>
      <c r="H274" s="17">
        <v>140.15</v>
      </c>
      <c r="I274" s="17">
        <v>115.93</v>
      </c>
      <c r="J274" s="17">
        <v>9.41</v>
      </c>
      <c r="K274" s="17">
        <v>0.11</v>
      </c>
      <c r="L274" s="17">
        <v>0.27</v>
      </c>
      <c r="M274" s="17">
        <f t="shared" si="12"/>
        <v>996.44</v>
      </c>
      <c r="N274" s="35">
        <f t="shared" si="13"/>
        <v>226172.02017543273</v>
      </c>
      <c r="O274" s="36">
        <f t="shared" si="14"/>
        <v>0.31211738784209714</v>
      </c>
    </row>
    <row r="275" spans="1:15" x14ac:dyDescent="0.25">
      <c r="A275" s="17">
        <v>270</v>
      </c>
      <c r="B275" s="17">
        <v>3069.04</v>
      </c>
      <c r="C275" s="17">
        <v>133.6</v>
      </c>
      <c r="D275" s="17">
        <v>0.52</v>
      </c>
      <c r="E275" s="17">
        <v>114.04</v>
      </c>
      <c r="F275" s="17">
        <v>1958</v>
      </c>
      <c r="G275" s="17">
        <v>5190</v>
      </c>
      <c r="H275" s="17">
        <v>133.15</v>
      </c>
      <c r="I275" s="17">
        <v>41.54</v>
      </c>
      <c r="J275" s="17">
        <v>3.2</v>
      </c>
      <c r="K275" s="17">
        <v>0.31</v>
      </c>
      <c r="L275" s="17">
        <v>0.82</v>
      </c>
      <c r="M275" s="17">
        <f t="shared" si="12"/>
        <v>155.58000000000001</v>
      </c>
      <c r="N275" s="35">
        <f t="shared" si="13"/>
        <v>35313.559169537381</v>
      </c>
      <c r="O275" s="36">
        <f t="shared" si="14"/>
        <v>4.8732711653961584E-2</v>
      </c>
    </row>
    <row r="276" spans="1:15" x14ac:dyDescent="0.25">
      <c r="A276" s="17">
        <v>271</v>
      </c>
      <c r="B276" s="17">
        <v>28736.76</v>
      </c>
      <c r="C276" s="17">
        <v>144.44999999999999</v>
      </c>
      <c r="D276" s="17">
        <v>0.05</v>
      </c>
      <c r="E276" s="17">
        <v>1122.06</v>
      </c>
      <c r="F276" s="17">
        <v>1735</v>
      </c>
      <c r="G276" s="17">
        <v>5205</v>
      </c>
      <c r="H276" s="17">
        <v>146.53</v>
      </c>
      <c r="I276" s="17">
        <v>174.55</v>
      </c>
      <c r="J276" s="17">
        <v>7.16</v>
      </c>
      <c r="K276" s="17">
        <v>0.14000000000000001</v>
      </c>
      <c r="L276" s="17">
        <v>0.22</v>
      </c>
      <c r="M276" s="17">
        <f t="shared" si="12"/>
        <v>1296.6099999999999</v>
      </c>
      <c r="N276" s="35">
        <f t="shared" si="13"/>
        <v>294304.6275537592</v>
      </c>
      <c r="O276" s="36">
        <f t="shared" si="14"/>
        <v>0.40614038602418767</v>
      </c>
    </row>
    <row r="277" spans="1:15" x14ac:dyDescent="0.25">
      <c r="A277" s="17">
        <v>272</v>
      </c>
      <c r="B277" s="17">
        <v>17156.88</v>
      </c>
      <c r="C277" s="17">
        <v>32.74</v>
      </c>
      <c r="D277" s="17">
        <v>0.1</v>
      </c>
      <c r="E277" s="17">
        <v>537.75</v>
      </c>
      <c r="F277" s="17">
        <v>3937</v>
      </c>
      <c r="G277" s="17">
        <v>5336</v>
      </c>
      <c r="H277" s="17">
        <v>31.15</v>
      </c>
      <c r="I277" s="17">
        <v>83</v>
      </c>
      <c r="J277" s="17">
        <v>9.08</v>
      </c>
      <c r="K277" s="17">
        <v>0.11</v>
      </c>
      <c r="L277" s="17">
        <v>0.48</v>
      </c>
      <c r="M277" s="17">
        <f t="shared" si="12"/>
        <v>620.75</v>
      </c>
      <c r="N277" s="35">
        <f t="shared" si="13"/>
        <v>140897.87796947118</v>
      </c>
      <c r="O277" s="36">
        <f t="shared" si="14"/>
        <v>0.19443907159787022</v>
      </c>
    </row>
    <row r="278" spans="1:15" x14ac:dyDescent="0.25">
      <c r="A278" s="17">
        <v>273</v>
      </c>
      <c r="B278" s="17">
        <v>19989.32</v>
      </c>
      <c r="C278" s="17">
        <v>30.44</v>
      </c>
      <c r="D278" s="17">
        <v>0.1</v>
      </c>
      <c r="E278" s="17">
        <v>561.46</v>
      </c>
      <c r="F278" s="17">
        <v>3246</v>
      </c>
      <c r="G278" s="17">
        <v>5343</v>
      </c>
      <c r="H278" s="17">
        <v>30.01</v>
      </c>
      <c r="I278" s="17">
        <v>117.39</v>
      </c>
      <c r="J278" s="17">
        <v>5.69</v>
      </c>
      <c r="K278" s="17">
        <v>0.18</v>
      </c>
      <c r="L278" s="17">
        <v>0.41</v>
      </c>
      <c r="M278" s="17">
        <f t="shared" si="12"/>
        <v>678.85</v>
      </c>
      <c r="N278" s="35">
        <f t="shared" si="13"/>
        <v>154085.41999126138</v>
      </c>
      <c r="O278" s="36">
        <f t="shared" si="14"/>
        <v>0.2126378795879407</v>
      </c>
    </row>
    <row r="279" spans="1:15" x14ac:dyDescent="0.25">
      <c r="A279" s="17">
        <v>274</v>
      </c>
      <c r="B279" s="17">
        <v>2818.92</v>
      </c>
      <c r="C279" s="17">
        <v>35.94</v>
      </c>
      <c r="D279" s="17">
        <v>0.36</v>
      </c>
      <c r="E279" s="17">
        <v>108.61</v>
      </c>
      <c r="F279" s="17">
        <v>4119</v>
      </c>
      <c r="G279" s="17">
        <v>5280</v>
      </c>
      <c r="H279" s="17">
        <v>42.09</v>
      </c>
      <c r="I279" s="17">
        <v>40.380000000000003</v>
      </c>
      <c r="J279" s="17">
        <v>3.53</v>
      </c>
      <c r="K279" s="17">
        <v>0.28000000000000003</v>
      </c>
      <c r="L279" s="17">
        <v>0.76</v>
      </c>
      <c r="M279" s="17">
        <f t="shared" si="12"/>
        <v>148.99</v>
      </c>
      <c r="N279" s="35">
        <f t="shared" si="13"/>
        <v>33817.760513365305</v>
      </c>
      <c r="O279" s="36">
        <f t="shared" si="14"/>
        <v>4.6668509508444117E-2</v>
      </c>
    </row>
    <row r="280" spans="1:15" x14ac:dyDescent="0.25">
      <c r="A280" s="17">
        <v>275</v>
      </c>
      <c r="B280" s="17">
        <v>28878.720000000001</v>
      </c>
      <c r="C280" s="17">
        <v>62.03</v>
      </c>
      <c r="D280" s="17">
        <v>7.0000000000000007E-2</v>
      </c>
      <c r="E280" s="17">
        <v>846.25</v>
      </c>
      <c r="F280" s="17">
        <v>2153</v>
      </c>
      <c r="G280" s="17">
        <v>5589</v>
      </c>
      <c r="H280" s="17">
        <v>60.76</v>
      </c>
      <c r="I280" s="17">
        <v>101.42</v>
      </c>
      <c r="J280" s="17">
        <v>11.11</v>
      </c>
      <c r="K280" s="17">
        <v>0.09</v>
      </c>
      <c r="L280" s="17">
        <v>0.45</v>
      </c>
      <c r="M280" s="17">
        <f t="shared" si="12"/>
        <v>947.67</v>
      </c>
      <c r="N280" s="35">
        <f t="shared" si="13"/>
        <v>215102.20219948248</v>
      </c>
      <c r="O280" s="36">
        <f t="shared" si="14"/>
        <v>0.2968410390352858</v>
      </c>
    </row>
    <row r="281" spans="1:15" x14ac:dyDescent="0.25">
      <c r="A281" s="17">
        <v>276</v>
      </c>
      <c r="B281" s="17">
        <v>9680.32</v>
      </c>
      <c r="C281" s="17">
        <v>46.58</v>
      </c>
      <c r="D281" s="17">
        <v>0.15</v>
      </c>
      <c r="E281" s="17">
        <v>365.9</v>
      </c>
      <c r="F281" s="17">
        <v>4456</v>
      </c>
      <c r="G281" s="17">
        <v>5429</v>
      </c>
      <c r="H281" s="17">
        <v>44.14</v>
      </c>
      <c r="I281" s="17">
        <v>58.26</v>
      </c>
      <c r="J281" s="17">
        <v>9.11</v>
      </c>
      <c r="K281" s="17">
        <v>0.11</v>
      </c>
      <c r="L281" s="17">
        <v>0.61</v>
      </c>
      <c r="M281" s="17">
        <f t="shared" si="12"/>
        <v>424.15999999999997</v>
      </c>
      <c r="N281" s="35">
        <f t="shared" si="13"/>
        <v>96275.866161145212</v>
      </c>
      <c r="O281" s="36">
        <f t="shared" si="14"/>
        <v>0.13286069530238037</v>
      </c>
    </row>
    <row r="282" spans="1:15" x14ac:dyDescent="0.25">
      <c r="A282" s="17">
        <v>277</v>
      </c>
      <c r="B282" s="17">
        <v>13797.16</v>
      </c>
      <c r="C282" s="17">
        <v>70.16</v>
      </c>
      <c r="D282" s="17">
        <v>0.09</v>
      </c>
      <c r="E282" s="17">
        <v>484.78</v>
      </c>
      <c r="F282" s="17">
        <v>2347</v>
      </c>
      <c r="G282" s="17">
        <v>5510</v>
      </c>
      <c r="H282" s="17">
        <v>68.94</v>
      </c>
      <c r="I282" s="17">
        <v>66.209999999999994</v>
      </c>
      <c r="J282" s="17">
        <v>11.58</v>
      </c>
      <c r="K282" s="17">
        <v>0.09</v>
      </c>
      <c r="L282" s="17">
        <v>0.51</v>
      </c>
      <c r="M282" s="17">
        <f t="shared" si="12"/>
        <v>550.99</v>
      </c>
      <c r="N282" s="35">
        <f t="shared" si="13"/>
        <v>125063.74834055406</v>
      </c>
      <c r="O282" s="36">
        <f t="shared" si="14"/>
        <v>0.17258797270996459</v>
      </c>
    </row>
    <row r="283" spans="1:15" x14ac:dyDescent="0.25">
      <c r="A283" s="17">
        <v>278</v>
      </c>
      <c r="B283" s="17">
        <v>23970.959999999999</v>
      </c>
      <c r="C283" s="17">
        <v>12.9</v>
      </c>
      <c r="D283" s="17">
        <v>0.05</v>
      </c>
      <c r="E283" s="17">
        <v>949.64</v>
      </c>
      <c r="F283" s="17">
        <v>2829</v>
      </c>
      <c r="G283" s="17">
        <v>5470</v>
      </c>
      <c r="H283" s="17">
        <v>18.190000000000001</v>
      </c>
      <c r="I283" s="17">
        <v>176.59</v>
      </c>
      <c r="J283" s="17">
        <v>5.7</v>
      </c>
      <c r="K283" s="17">
        <v>0.18</v>
      </c>
      <c r="L283" s="17">
        <v>0.21</v>
      </c>
      <c r="M283" s="17">
        <f t="shared" si="12"/>
        <v>1126.23</v>
      </c>
      <c r="N283" s="35">
        <f t="shared" si="13"/>
        <v>255631.76335973825</v>
      </c>
      <c r="O283" s="36">
        <f t="shared" si="14"/>
        <v>0.35277183343643875</v>
      </c>
    </row>
    <row r="284" spans="1:15" x14ac:dyDescent="0.25">
      <c r="A284" s="17">
        <v>279</v>
      </c>
      <c r="B284" s="17">
        <v>22463.48</v>
      </c>
      <c r="C284" s="17">
        <v>49.57</v>
      </c>
      <c r="D284" s="17">
        <v>0.05</v>
      </c>
      <c r="E284" s="17">
        <v>660.14</v>
      </c>
      <c r="F284" s="17">
        <v>4471</v>
      </c>
      <c r="G284" s="17">
        <v>5600</v>
      </c>
      <c r="H284" s="17">
        <v>43.88</v>
      </c>
      <c r="I284" s="17">
        <v>215.55</v>
      </c>
      <c r="J284" s="17">
        <v>3.52</v>
      </c>
      <c r="K284" s="17">
        <v>0.28000000000000003</v>
      </c>
      <c r="L284" s="17">
        <v>0.23</v>
      </c>
      <c r="M284" s="17">
        <f t="shared" si="12"/>
        <v>875.69</v>
      </c>
      <c r="N284" s="35">
        <f t="shared" si="13"/>
        <v>198764.17681689284</v>
      </c>
      <c r="O284" s="36">
        <f t="shared" si="14"/>
        <v>0.27429456400731211</v>
      </c>
    </row>
    <row r="285" spans="1:15" x14ac:dyDescent="0.25">
      <c r="A285" s="17">
        <v>280</v>
      </c>
      <c r="B285" s="17">
        <v>29777.8</v>
      </c>
      <c r="C285" s="17">
        <v>101.93</v>
      </c>
      <c r="D285" s="17">
        <v>0.04</v>
      </c>
      <c r="E285" s="17">
        <v>788.5</v>
      </c>
      <c r="F285" s="17">
        <v>4987</v>
      </c>
      <c r="G285" s="17">
        <v>5456</v>
      </c>
      <c r="H285" s="17">
        <v>102.57</v>
      </c>
      <c r="I285" s="17">
        <v>353.6</v>
      </c>
      <c r="J285" s="17">
        <v>2.2999999999999998</v>
      </c>
      <c r="K285" s="17">
        <v>0.43</v>
      </c>
      <c r="L285" s="17">
        <v>0.16</v>
      </c>
      <c r="M285" s="17">
        <f t="shared" si="12"/>
        <v>1142.0999999999999</v>
      </c>
      <c r="N285" s="35">
        <f t="shared" si="13"/>
        <v>259233.93705828919</v>
      </c>
      <c r="O285" s="36">
        <f t="shared" si="14"/>
        <v>0.35774283314043903</v>
      </c>
    </row>
    <row r="286" spans="1:15" x14ac:dyDescent="0.25">
      <c r="A286" s="17">
        <v>281</v>
      </c>
      <c r="B286" s="17">
        <v>18421</v>
      </c>
      <c r="C286" s="17">
        <v>1.41</v>
      </c>
      <c r="D286" s="17">
        <v>0.08</v>
      </c>
      <c r="E286" s="17">
        <v>793.43</v>
      </c>
      <c r="F286" s="17">
        <v>3990</v>
      </c>
      <c r="G286" s="17">
        <v>5533</v>
      </c>
      <c r="H286" s="17">
        <v>1.88</v>
      </c>
      <c r="I286" s="17">
        <v>93.29</v>
      </c>
      <c r="J286" s="17">
        <v>9.07</v>
      </c>
      <c r="K286" s="17">
        <v>0.11</v>
      </c>
      <c r="L286" s="17">
        <v>0.37</v>
      </c>
      <c r="M286" s="17">
        <f t="shared" si="12"/>
        <v>886.71999999999991</v>
      </c>
      <c r="N286" s="35">
        <f t="shared" si="13"/>
        <v>201267.76698040994</v>
      </c>
      <c r="O286" s="36">
        <f t="shared" si="14"/>
        <v>0.27774951843296569</v>
      </c>
    </row>
    <row r="287" spans="1:15" x14ac:dyDescent="0.25">
      <c r="A287" s="17">
        <v>282</v>
      </c>
      <c r="B287" s="17">
        <v>4752.28</v>
      </c>
      <c r="C287" s="17">
        <v>14.84</v>
      </c>
      <c r="D287" s="17">
        <v>0.25</v>
      </c>
      <c r="E287" s="17">
        <v>157.94</v>
      </c>
      <c r="F287" s="17">
        <v>3768</v>
      </c>
      <c r="G287" s="17">
        <v>5547</v>
      </c>
      <c r="H287" s="17">
        <v>20.22</v>
      </c>
      <c r="I287" s="17">
        <v>42.31</v>
      </c>
      <c r="J287" s="17">
        <v>4.5599999999999996</v>
      </c>
      <c r="K287" s="17">
        <v>0.22</v>
      </c>
      <c r="L287" s="17">
        <v>0.8</v>
      </c>
      <c r="M287" s="17">
        <f t="shared" si="12"/>
        <v>200.25</v>
      </c>
      <c r="N287" s="35">
        <f t="shared" si="13"/>
        <v>45452.758861677976</v>
      </c>
      <c r="O287" s="36">
        <f t="shared" si="14"/>
        <v>6.2724807229115609E-2</v>
      </c>
    </row>
    <row r="288" spans="1:15" x14ac:dyDescent="0.25">
      <c r="A288" s="17">
        <v>283</v>
      </c>
      <c r="B288" s="17">
        <v>13587.6</v>
      </c>
      <c r="C288" s="17">
        <v>106.93</v>
      </c>
      <c r="D288" s="17">
        <v>7.0000000000000007E-2</v>
      </c>
      <c r="E288" s="17">
        <v>513.26</v>
      </c>
      <c r="F288" s="17">
        <v>2677</v>
      </c>
      <c r="G288" s="17">
        <v>5536</v>
      </c>
      <c r="H288" s="17">
        <v>106.78</v>
      </c>
      <c r="I288" s="17">
        <v>60.74</v>
      </c>
      <c r="J288" s="17">
        <v>12.51</v>
      </c>
      <c r="K288" s="17">
        <v>0.08</v>
      </c>
      <c r="L288" s="17">
        <v>0.51</v>
      </c>
      <c r="M288" s="17">
        <f t="shared" si="12"/>
        <v>574</v>
      </c>
      <c r="N288" s="35">
        <f t="shared" si="13"/>
        <v>130286.5597333491</v>
      </c>
      <c r="O288" s="36">
        <f t="shared" si="14"/>
        <v>0.17979545243202175</v>
      </c>
    </row>
    <row r="289" spans="1:19" x14ac:dyDescent="0.25">
      <c r="A289" s="17">
        <v>284</v>
      </c>
      <c r="B289" s="17">
        <v>3204.24</v>
      </c>
      <c r="C289" s="17">
        <v>175.3</v>
      </c>
      <c r="D289" s="17">
        <v>0.34</v>
      </c>
      <c r="E289" s="17">
        <v>136.41999999999999</v>
      </c>
      <c r="F289" s="17">
        <v>3363</v>
      </c>
      <c r="G289" s="17">
        <v>5560</v>
      </c>
      <c r="H289" s="17">
        <v>172.33</v>
      </c>
      <c r="I289" s="17">
        <v>34.67</v>
      </c>
      <c r="J289" s="17">
        <v>4.99</v>
      </c>
      <c r="K289" s="17">
        <v>0.2</v>
      </c>
      <c r="L289" s="17">
        <v>0.77</v>
      </c>
      <c r="M289" s="17">
        <f t="shared" si="12"/>
        <v>171.08999999999997</v>
      </c>
      <c r="N289" s="35">
        <f t="shared" si="13"/>
        <v>38834.020043168457</v>
      </c>
      <c r="O289" s="36">
        <f t="shared" si="14"/>
        <v>5.3590947659572466E-2</v>
      </c>
    </row>
    <row r="290" spans="1:19" x14ac:dyDescent="0.25">
      <c r="A290" s="17">
        <v>285</v>
      </c>
      <c r="B290" s="17">
        <v>21118.240000000002</v>
      </c>
      <c r="C290" s="17">
        <v>48.83</v>
      </c>
      <c r="D290" s="17">
        <v>0.06</v>
      </c>
      <c r="E290" s="17">
        <v>675.45</v>
      </c>
      <c r="F290" s="17">
        <v>4604</v>
      </c>
      <c r="G290" s="17">
        <v>5765</v>
      </c>
      <c r="H290" s="17">
        <v>50</v>
      </c>
      <c r="I290" s="17">
        <v>138.06</v>
      </c>
      <c r="J290" s="17">
        <v>5.72</v>
      </c>
      <c r="K290" s="17">
        <v>0.17</v>
      </c>
      <c r="L290" s="17">
        <v>0.32</v>
      </c>
      <c r="M290" s="17">
        <f t="shared" si="12"/>
        <v>813.51</v>
      </c>
      <c r="N290" s="35">
        <f t="shared" si="13"/>
        <v>184650.55611267741</v>
      </c>
      <c r="O290" s="36">
        <f t="shared" si="14"/>
        <v>0.25481776743549484</v>
      </c>
    </row>
    <row r="291" spans="1:19" x14ac:dyDescent="0.25">
      <c r="A291" s="17">
        <v>286</v>
      </c>
      <c r="B291" s="17">
        <v>3684.2</v>
      </c>
      <c r="C291" s="17">
        <v>46.73</v>
      </c>
      <c r="D291" s="17">
        <v>0.39</v>
      </c>
      <c r="E291" s="17">
        <v>112.28</v>
      </c>
      <c r="F291" s="17">
        <v>5281</v>
      </c>
      <c r="G291" s="17">
        <v>5603</v>
      </c>
      <c r="H291" s="17">
        <v>47.82</v>
      </c>
      <c r="I291" s="17">
        <v>49.01</v>
      </c>
      <c r="J291" s="17">
        <v>2.66</v>
      </c>
      <c r="K291" s="17">
        <v>0.38</v>
      </c>
      <c r="L291" s="17">
        <v>0.82</v>
      </c>
      <c r="M291" s="17">
        <f t="shared" si="12"/>
        <v>161.29</v>
      </c>
      <c r="N291" s="35">
        <f t="shared" si="13"/>
        <v>36609.615364794212</v>
      </c>
      <c r="O291" s="36">
        <f t="shared" si="14"/>
        <v>5.0521269203416007E-2</v>
      </c>
    </row>
    <row r="292" spans="1:19" x14ac:dyDescent="0.25">
      <c r="A292" s="17">
        <v>287</v>
      </c>
      <c r="B292" s="17">
        <v>1953.64</v>
      </c>
      <c r="C292" s="17">
        <v>116.02</v>
      </c>
      <c r="D292" s="17">
        <v>0.54</v>
      </c>
      <c r="E292" s="17">
        <v>87.4</v>
      </c>
      <c r="F292" s="17">
        <v>4677</v>
      </c>
      <c r="G292" s="17">
        <v>5613</v>
      </c>
      <c r="H292" s="17">
        <v>112.75</v>
      </c>
      <c r="I292" s="17">
        <v>31.39</v>
      </c>
      <c r="J292" s="17">
        <v>3.15</v>
      </c>
      <c r="K292" s="17">
        <v>0.32</v>
      </c>
      <c r="L292" s="17">
        <v>0.84</v>
      </c>
      <c r="M292" s="17">
        <f t="shared" si="12"/>
        <v>118.79</v>
      </c>
      <c r="N292" s="35">
        <f t="shared" si="13"/>
        <v>26962.962422865054</v>
      </c>
      <c r="O292" s="36">
        <f t="shared" si="14"/>
        <v>3.7208888143553769E-2</v>
      </c>
    </row>
    <row r="293" spans="1:19" x14ac:dyDescent="0.25">
      <c r="A293" s="17">
        <v>288</v>
      </c>
      <c r="B293" s="17">
        <v>16183.44</v>
      </c>
      <c r="C293" s="17">
        <v>8.17</v>
      </c>
      <c r="D293" s="17">
        <v>0.11</v>
      </c>
      <c r="E293" s="17">
        <v>549.29</v>
      </c>
      <c r="F293" s="17">
        <v>3592</v>
      </c>
      <c r="G293" s="17">
        <v>5687</v>
      </c>
      <c r="H293" s="17">
        <v>10.09</v>
      </c>
      <c r="I293" s="17">
        <v>80.44</v>
      </c>
      <c r="J293" s="17">
        <v>9.17</v>
      </c>
      <c r="K293" s="17">
        <v>0.11</v>
      </c>
      <c r="L293" s="17">
        <v>0.45</v>
      </c>
      <c r="M293" s="17">
        <f t="shared" si="12"/>
        <v>629.73</v>
      </c>
      <c r="N293" s="35">
        <f t="shared" si="13"/>
        <v>142936.1589910835</v>
      </c>
      <c r="O293" s="36">
        <f t="shared" si="14"/>
        <v>0.19725189940769522</v>
      </c>
    </row>
    <row r="294" spans="1:19" x14ac:dyDescent="0.25">
      <c r="A294" s="17">
        <v>289</v>
      </c>
      <c r="B294" s="17">
        <v>4914.5200000000004</v>
      </c>
      <c r="C294" s="17">
        <v>5.89</v>
      </c>
      <c r="D294" s="17">
        <v>0.19</v>
      </c>
      <c r="E294" s="17">
        <v>243.49</v>
      </c>
      <c r="F294" s="17">
        <v>3219</v>
      </c>
      <c r="G294" s="17">
        <v>5674</v>
      </c>
      <c r="H294" s="17">
        <v>6.75</v>
      </c>
      <c r="I294" s="17">
        <v>32.31</v>
      </c>
      <c r="J294" s="17">
        <v>11.15</v>
      </c>
      <c r="K294" s="17">
        <v>0.09</v>
      </c>
      <c r="L294" s="17">
        <v>0.65</v>
      </c>
      <c r="M294" s="17">
        <f t="shared" si="12"/>
        <v>275.8</v>
      </c>
      <c r="N294" s="35">
        <f t="shared" si="13"/>
        <v>62601.10309138969</v>
      </c>
      <c r="O294" s="36">
        <f t="shared" si="14"/>
        <v>8.6389522266117763E-2</v>
      </c>
    </row>
    <row r="295" spans="1:19" x14ac:dyDescent="0.25">
      <c r="A295" s="17">
        <v>290</v>
      </c>
      <c r="B295" s="17">
        <v>9126</v>
      </c>
      <c r="C295" s="17">
        <v>152.18</v>
      </c>
      <c r="D295" s="17">
        <v>0.17</v>
      </c>
      <c r="E295" s="17">
        <v>342.13</v>
      </c>
      <c r="F295" s="17">
        <v>3660</v>
      </c>
      <c r="G295" s="17">
        <v>5672</v>
      </c>
      <c r="H295" s="17">
        <v>155.77000000000001</v>
      </c>
      <c r="I295" s="17">
        <v>58.75</v>
      </c>
      <c r="J295" s="17">
        <v>7.65</v>
      </c>
      <c r="K295" s="17">
        <v>0.13</v>
      </c>
      <c r="L295" s="17">
        <v>0.55000000000000004</v>
      </c>
      <c r="M295" s="17">
        <f t="shared" si="12"/>
        <v>400.88</v>
      </c>
      <c r="N295" s="35">
        <f t="shared" si="13"/>
        <v>90991.770149660253</v>
      </c>
      <c r="O295" s="36">
        <f t="shared" si="14"/>
        <v>0.12556864280653116</v>
      </c>
    </row>
    <row r="296" spans="1:19" x14ac:dyDescent="0.25">
      <c r="A296" s="17">
        <v>291</v>
      </c>
      <c r="B296" s="17">
        <v>22909.64</v>
      </c>
      <c r="C296" s="17">
        <v>34.08</v>
      </c>
      <c r="D296" s="17">
        <v>0.05</v>
      </c>
      <c r="E296" s="17">
        <v>872.63</v>
      </c>
      <c r="F296" s="17">
        <v>3130</v>
      </c>
      <c r="G296" s="17">
        <v>5896</v>
      </c>
      <c r="H296" s="17">
        <v>36.15</v>
      </c>
      <c r="I296" s="17">
        <v>75.62</v>
      </c>
      <c r="J296" s="17">
        <v>17.47</v>
      </c>
      <c r="K296" s="17">
        <v>0.06</v>
      </c>
      <c r="L296" s="17">
        <v>0.44</v>
      </c>
      <c r="M296" s="17">
        <f t="shared" si="12"/>
        <v>948.25</v>
      </c>
      <c r="N296" s="35">
        <f t="shared" si="13"/>
        <v>215233.85063963116</v>
      </c>
      <c r="O296" s="36">
        <f t="shared" si="14"/>
        <v>0.29702271388269097</v>
      </c>
    </row>
    <row r="297" spans="1:19" x14ac:dyDescent="0.25">
      <c r="A297" s="17">
        <v>292</v>
      </c>
      <c r="B297" s="17">
        <v>10112.959999999999</v>
      </c>
      <c r="C297" s="17">
        <v>3.23</v>
      </c>
      <c r="D297" s="17">
        <v>0.14000000000000001</v>
      </c>
      <c r="E297" s="17">
        <v>441.13</v>
      </c>
      <c r="F297" s="17">
        <v>3675</v>
      </c>
      <c r="G297" s="17">
        <v>5784</v>
      </c>
      <c r="H297" s="17">
        <v>5.07</v>
      </c>
      <c r="I297" s="17">
        <v>47.59</v>
      </c>
      <c r="J297" s="17">
        <v>12.53</v>
      </c>
      <c r="K297" s="17">
        <v>0.08</v>
      </c>
      <c r="L297" s="17">
        <v>0.6</v>
      </c>
      <c r="M297" s="17">
        <f t="shared" si="12"/>
        <v>488.72</v>
      </c>
      <c r="N297" s="35">
        <f t="shared" si="13"/>
        <v>110929.69943010867</v>
      </c>
      <c r="O297" s="36">
        <f t="shared" si="14"/>
        <v>0.15308298521354996</v>
      </c>
    </row>
    <row r="298" spans="1:19" x14ac:dyDescent="0.25">
      <c r="A298" s="17">
        <v>293</v>
      </c>
      <c r="B298" s="17">
        <v>2933.84</v>
      </c>
      <c r="C298" s="17">
        <v>23.87</v>
      </c>
      <c r="D298" s="17">
        <v>0.31</v>
      </c>
      <c r="E298" s="17">
        <v>119.29</v>
      </c>
      <c r="F298" s="17">
        <v>2961</v>
      </c>
      <c r="G298" s="17">
        <v>5808</v>
      </c>
      <c r="H298" s="17">
        <v>20.41</v>
      </c>
      <c r="I298" s="17">
        <v>40.49</v>
      </c>
      <c r="J298" s="17">
        <v>3.94</v>
      </c>
      <c r="K298" s="17">
        <v>0.25</v>
      </c>
      <c r="L298" s="17">
        <v>0.74</v>
      </c>
      <c r="M298" s="17">
        <f t="shared" si="12"/>
        <v>159.78</v>
      </c>
      <c r="N298" s="35">
        <f t="shared" si="13"/>
        <v>36266.875460269199</v>
      </c>
      <c r="O298" s="36">
        <f t="shared" si="14"/>
        <v>5.0048288135171488E-2</v>
      </c>
    </row>
    <row r="299" spans="1:19" x14ac:dyDescent="0.25">
      <c r="A299" s="17">
        <v>294</v>
      </c>
      <c r="B299" s="17">
        <v>1338.48</v>
      </c>
      <c r="C299" s="17">
        <v>84.73</v>
      </c>
      <c r="D299" s="17">
        <v>0.55000000000000004</v>
      </c>
      <c r="E299" s="17">
        <v>63.74</v>
      </c>
      <c r="F299" s="17">
        <v>3303</v>
      </c>
      <c r="G299" s="17">
        <v>5803</v>
      </c>
      <c r="H299" s="17">
        <v>101.77</v>
      </c>
      <c r="I299" s="17">
        <v>30.31</v>
      </c>
      <c r="J299" s="17">
        <v>2.5</v>
      </c>
      <c r="K299" s="17">
        <v>0.4</v>
      </c>
      <c r="L299" s="17">
        <v>0.8</v>
      </c>
      <c r="M299" s="17">
        <f t="shared" si="12"/>
        <v>94.05</v>
      </c>
      <c r="N299" s="35">
        <f t="shared" si="13"/>
        <v>21347.475510316173</v>
      </c>
      <c r="O299" s="36">
        <f t="shared" si="14"/>
        <v>2.9459516204236317E-2</v>
      </c>
    </row>
    <row r="300" spans="1:19" x14ac:dyDescent="0.25">
      <c r="A300" s="17">
        <v>295</v>
      </c>
      <c r="B300" s="17">
        <v>4218.24</v>
      </c>
      <c r="C300" s="17">
        <v>66.53</v>
      </c>
      <c r="D300" s="17">
        <v>0.28000000000000003</v>
      </c>
      <c r="E300" s="17">
        <v>119.77</v>
      </c>
      <c r="F300" s="17">
        <v>3491</v>
      </c>
      <c r="G300" s="17">
        <v>5873</v>
      </c>
      <c r="H300" s="17">
        <v>62.88</v>
      </c>
      <c r="I300" s="17">
        <v>50.62</v>
      </c>
      <c r="J300" s="17">
        <v>2.74</v>
      </c>
      <c r="K300" s="17">
        <v>0.36</v>
      </c>
      <c r="L300" s="17">
        <v>0.79</v>
      </c>
      <c r="M300" s="17">
        <f t="shared" si="12"/>
        <v>170.39</v>
      </c>
      <c r="N300" s="35">
        <f t="shared" si="13"/>
        <v>38675.133994713156</v>
      </c>
      <c r="O300" s="36">
        <f t="shared" si="14"/>
        <v>5.3371684912704151E-2</v>
      </c>
    </row>
    <row r="301" spans="1:19" ht="14.4" x14ac:dyDescent="0.3">
      <c r="N301" s="35"/>
      <c r="O301" s="36"/>
      <c r="Q301"/>
      <c r="R301"/>
      <c r="S301"/>
    </row>
    <row r="302" spans="1:19" x14ac:dyDescent="0.25">
      <c r="N302" s="35"/>
      <c r="O302" s="36"/>
    </row>
    <row r="303" spans="1:19" x14ac:dyDescent="0.25">
      <c r="N303" s="35"/>
      <c r="O303" s="36"/>
    </row>
    <row r="304" spans="1:19" x14ac:dyDescent="0.25">
      <c r="N304" s="35"/>
      <c r="O304" s="36"/>
    </row>
    <row r="305" spans="14:15" x14ac:dyDescent="0.25">
      <c r="N305" s="35"/>
      <c r="O305" s="36"/>
    </row>
    <row r="306" spans="14:15" x14ac:dyDescent="0.25">
      <c r="N306" s="35"/>
      <c r="O306" s="36"/>
    </row>
    <row r="307" spans="14:15" x14ac:dyDescent="0.25">
      <c r="N307" s="35"/>
      <c r="O307" s="36"/>
    </row>
    <row r="308" spans="14:15" x14ac:dyDescent="0.25">
      <c r="N308" s="35"/>
      <c r="O308" s="36"/>
    </row>
    <row r="309" spans="14:15" x14ac:dyDescent="0.25">
      <c r="N309" s="35"/>
      <c r="O309" s="36"/>
    </row>
    <row r="310" spans="14:15" x14ac:dyDescent="0.25">
      <c r="N310" s="35"/>
      <c r="O310" s="36"/>
    </row>
    <row r="311" spans="14:15" x14ac:dyDescent="0.25">
      <c r="N311" s="35"/>
      <c r="O311" s="36"/>
    </row>
    <row r="312" spans="14:15" x14ac:dyDescent="0.25">
      <c r="N312" s="35"/>
      <c r="O312" s="36"/>
    </row>
    <row r="313" spans="14:15" x14ac:dyDescent="0.25">
      <c r="N313" s="35"/>
      <c r="O313" s="36"/>
    </row>
    <row r="314" spans="14:15" x14ac:dyDescent="0.25">
      <c r="N314" s="35"/>
      <c r="O314" s="36"/>
    </row>
    <row r="315" spans="14:15" x14ac:dyDescent="0.25">
      <c r="N315" s="35"/>
      <c r="O315" s="36"/>
    </row>
    <row r="316" spans="14:15" x14ac:dyDescent="0.25">
      <c r="N316" s="35"/>
      <c r="O316" s="36"/>
    </row>
    <row r="317" spans="14:15" x14ac:dyDescent="0.25">
      <c r="N317" s="35"/>
      <c r="O317" s="36"/>
    </row>
    <row r="318" spans="14:15" x14ac:dyDescent="0.25">
      <c r="N318" s="35"/>
      <c r="O318" s="36"/>
    </row>
    <row r="319" spans="14:15" x14ac:dyDescent="0.25">
      <c r="N319" s="35"/>
      <c r="O319" s="36"/>
    </row>
    <row r="320" spans="14:15" x14ac:dyDescent="0.25">
      <c r="N320" s="35"/>
      <c r="O320" s="36"/>
    </row>
    <row r="321" spans="14:15" x14ac:dyDescent="0.25">
      <c r="N321" s="35"/>
      <c r="O321" s="36"/>
    </row>
    <row r="322" spans="14:15" x14ac:dyDescent="0.25">
      <c r="N322" s="35"/>
      <c r="O322" s="36"/>
    </row>
    <row r="323" spans="14:15" x14ac:dyDescent="0.25">
      <c r="N323" s="35"/>
      <c r="O323" s="36"/>
    </row>
    <row r="324" spans="14:15" x14ac:dyDescent="0.25">
      <c r="N324" s="35"/>
      <c r="O324" s="36"/>
    </row>
    <row r="325" spans="14:15" x14ac:dyDescent="0.25">
      <c r="N325" s="35"/>
      <c r="O325" s="36"/>
    </row>
    <row r="326" spans="14:15" x14ac:dyDescent="0.25">
      <c r="N326" s="35"/>
      <c r="O326" s="36"/>
    </row>
    <row r="327" spans="14:15" x14ac:dyDescent="0.25">
      <c r="N327" s="35"/>
      <c r="O327" s="36"/>
    </row>
    <row r="328" spans="14:15" x14ac:dyDescent="0.25">
      <c r="N328" s="35"/>
      <c r="O328" s="36"/>
    </row>
    <row r="329" spans="14:15" x14ac:dyDescent="0.25">
      <c r="N329" s="35"/>
      <c r="O329" s="36"/>
    </row>
    <row r="330" spans="14:15" x14ac:dyDescent="0.25">
      <c r="N330" s="35"/>
      <c r="O330" s="36"/>
    </row>
    <row r="331" spans="14:15" x14ac:dyDescent="0.25">
      <c r="N331" s="35"/>
      <c r="O331" s="36"/>
    </row>
    <row r="332" spans="14:15" x14ac:dyDescent="0.25">
      <c r="N332" s="35"/>
      <c r="O332" s="36"/>
    </row>
    <row r="333" spans="14:15" x14ac:dyDescent="0.25">
      <c r="N333" s="35"/>
      <c r="O333" s="36"/>
    </row>
    <row r="334" spans="14:15" x14ac:dyDescent="0.25">
      <c r="N334" s="35"/>
      <c r="O334" s="36"/>
    </row>
    <row r="335" spans="14:15" x14ac:dyDescent="0.25">
      <c r="N335" s="35"/>
      <c r="O335" s="36"/>
    </row>
    <row r="336" spans="14:15" x14ac:dyDescent="0.25">
      <c r="N336" s="35"/>
      <c r="O336" s="36"/>
    </row>
    <row r="337" spans="14:15" x14ac:dyDescent="0.25">
      <c r="N337" s="35"/>
      <c r="O337" s="36"/>
    </row>
    <row r="338" spans="14:15" x14ac:dyDescent="0.25">
      <c r="N338" s="35"/>
      <c r="O338" s="36"/>
    </row>
    <row r="339" spans="14:15" x14ac:dyDescent="0.25">
      <c r="N339" s="35"/>
      <c r="O339" s="36"/>
    </row>
    <row r="340" spans="14:15" x14ac:dyDescent="0.25">
      <c r="N340" s="35"/>
      <c r="O340" s="36"/>
    </row>
    <row r="341" spans="14:15" x14ac:dyDescent="0.25">
      <c r="N341" s="35"/>
      <c r="O341" s="36"/>
    </row>
    <row r="342" spans="14:15" x14ac:dyDescent="0.25">
      <c r="N342" s="35"/>
      <c r="O342" s="36"/>
    </row>
    <row r="343" spans="14:15" x14ac:dyDescent="0.25">
      <c r="N343" s="35"/>
      <c r="O343" s="36"/>
    </row>
    <row r="344" spans="14:15" x14ac:dyDescent="0.25">
      <c r="N344" s="35"/>
      <c r="O344" s="36"/>
    </row>
    <row r="345" spans="14:15" x14ac:dyDescent="0.25">
      <c r="N345" s="35"/>
      <c r="O345" s="36"/>
    </row>
    <row r="346" spans="14:15" x14ac:dyDescent="0.25">
      <c r="N346" s="35"/>
      <c r="O346" s="36"/>
    </row>
    <row r="347" spans="14:15" x14ac:dyDescent="0.25">
      <c r="N347" s="35"/>
      <c r="O347" s="36"/>
    </row>
    <row r="348" spans="14:15" x14ac:dyDescent="0.25">
      <c r="N348" s="35"/>
      <c r="O348" s="36"/>
    </row>
    <row r="349" spans="14:15" x14ac:dyDescent="0.25">
      <c r="N349" s="35"/>
      <c r="O349" s="36"/>
    </row>
    <row r="350" spans="14:15" x14ac:dyDescent="0.25">
      <c r="N350" s="35"/>
      <c r="O350" s="36"/>
    </row>
    <row r="351" spans="14:15" x14ac:dyDescent="0.25">
      <c r="N351" s="35"/>
      <c r="O351" s="36"/>
    </row>
    <row r="352" spans="14:15" x14ac:dyDescent="0.25">
      <c r="N352" s="35"/>
      <c r="O352" s="36"/>
    </row>
    <row r="353" spans="14:15" x14ac:dyDescent="0.25">
      <c r="N353" s="35"/>
      <c r="O353" s="36"/>
    </row>
    <row r="354" spans="14:15" x14ac:dyDescent="0.25">
      <c r="N354" s="35"/>
      <c r="O354" s="36"/>
    </row>
    <row r="355" spans="14:15" x14ac:dyDescent="0.25">
      <c r="N355" s="35"/>
      <c r="O355" s="36"/>
    </row>
    <row r="356" spans="14:15" x14ac:dyDescent="0.25">
      <c r="N356" s="35"/>
      <c r="O356" s="36"/>
    </row>
    <row r="357" spans="14:15" x14ac:dyDescent="0.25">
      <c r="N357" s="35"/>
      <c r="O357" s="36"/>
    </row>
    <row r="358" spans="14:15" x14ac:dyDescent="0.25">
      <c r="N358" s="35"/>
      <c r="O358" s="36"/>
    </row>
    <row r="359" spans="14:15" x14ac:dyDescent="0.25">
      <c r="N359" s="35"/>
      <c r="O359" s="36"/>
    </row>
    <row r="360" spans="14:15" x14ac:dyDescent="0.25">
      <c r="N360" s="35"/>
      <c r="O360" s="36"/>
    </row>
    <row r="361" spans="14:15" x14ac:dyDescent="0.25">
      <c r="N361" s="35"/>
      <c r="O361" s="36"/>
    </row>
    <row r="362" spans="14:15" x14ac:dyDescent="0.25">
      <c r="N362" s="35"/>
      <c r="O362" s="36"/>
    </row>
    <row r="363" spans="14:15" x14ac:dyDescent="0.25">
      <c r="N363" s="35"/>
      <c r="O363" s="36"/>
    </row>
    <row r="364" spans="14:15" x14ac:dyDescent="0.25">
      <c r="N364" s="35"/>
      <c r="O364" s="36"/>
    </row>
    <row r="365" spans="14:15" x14ac:dyDescent="0.25">
      <c r="N365" s="35"/>
      <c r="O365" s="36"/>
    </row>
    <row r="366" spans="14:15" x14ac:dyDescent="0.25">
      <c r="N366" s="35"/>
      <c r="O366" s="36"/>
    </row>
    <row r="367" spans="14:15" x14ac:dyDescent="0.25">
      <c r="N367" s="35"/>
      <c r="O367" s="36"/>
    </row>
    <row r="368" spans="14:15" x14ac:dyDescent="0.25">
      <c r="N368" s="35"/>
      <c r="O368" s="36"/>
    </row>
    <row r="369" spans="14:15" x14ac:dyDescent="0.25">
      <c r="N369" s="35"/>
      <c r="O369" s="36"/>
    </row>
    <row r="370" spans="14:15" x14ac:dyDescent="0.25">
      <c r="N370" s="35"/>
      <c r="O370" s="36"/>
    </row>
    <row r="371" spans="14:15" x14ac:dyDescent="0.25">
      <c r="N371" s="35"/>
      <c r="O371" s="36"/>
    </row>
    <row r="372" spans="14:15" x14ac:dyDescent="0.25">
      <c r="N372" s="35"/>
      <c r="O372" s="36"/>
    </row>
    <row r="373" spans="14:15" x14ac:dyDescent="0.25">
      <c r="N373" s="35"/>
      <c r="O373" s="36"/>
    </row>
    <row r="374" spans="14:15" x14ac:dyDescent="0.25">
      <c r="N374" s="35"/>
      <c r="O374" s="36"/>
    </row>
    <row r="375" spans="14:15" x14ac:dyDescent="0.25">
      <c r="N375" s="35"/>
      <c r="O375" s="36"/>
    </row>
    <row r="376" spans="14:15" x14ac:dyDescent="0.25">
      <c r="N376" s="35"/>
      <c r="O376" s="36"/>
    </row>
    <row r="377" spans="14:15" x14ac:dyDescent="0.25">
      <c r="N377" s="35"/>
      <c r="O377" s="36"/>
    </row>
    <row r="378" spans="14:15" x14ac:dyDescent="0.25">
      <c r="N378" s="35"/>
      <c r="O378" s="36"/>
    </row>
    <row r="379" spans="14:15" x14ac:dyDescent="0.25">
      <c r="N379" s="35"/>
      <c r="O379" s="36"/>
    </row>
    <row r="380" spans="14:15" x14ac:dyDescent="0.25">
      <c r="N380" s="35"/>
      <c r="O380" s="36"/>
    </row>
    <row r="381" spans="14:15" x14ac:dyDescent="0.25">
      <c r="N381" s="35"/>
      <c r="O381" s="36"/>
    </row>
    <row r="382" spans="14:15" x14ac:dyDescent="0.25">
      <c r="N382" s="35"/>
      <c r="O382" s="36"/>
    </row>
    <row r="383" spans="14:15" x14ac:dyDescent="0.25">
      <c r="N383" s="35"/>
      <c r="O383" s="36"/>
    </row>
    <row r="384" spans="14:15" x14ac:dyDescent="0.25">
      <c r="N384" s="35"/>
      <c r="O384" s="36"/>
    </row>
    <row r="385" spans="14:15" x14ac:dyDescent="0.25">
      <c r="N385" s="35"/>
      <c r="O385" s="36"/>
    </row>
    <row r="386" spans="14:15" x14ac:dyDescent="0.25">
      <c r="N386" s="35"/>
      <c r="O386" s="36"/>
    </row>
    <row r="387" spans="14:15" x14ac:dyDescent="0.25">
      <c r="N387" s="35"/>
      <c r="O387" s="36"/>
    </row>
    <row r="388" spans="14:15" x14ac:dyDescent="0.25">
      <c r="N388" s="35"/>
      <c r="O388" s="36"/>
    </row>
    <row r="389" spans="14:15" x14ac:dyDescent="0.25">
      <c r="N389" s="35"/>
      <c r="O389" s="36"/>
    </row>
    <row r="390" spans="14:15" x14ac:dyDescent="0.25">
      <c r="N390" s="35"/>
      <c r="O390" s="36"/>
    </row>
    <row r="391" spans="14:15" x14ac:dyDescent="0.25">
      <c r="N391" s="35"/>
      <c r="O391" s="36"/>
    </row>
    <row r="392" spans="14:15" x14ac:dyDescent="0.25">
      <c r="N392" s="35"/>
      <c r="O392" s="36"/>
    </row>
    <row r="393" spans="14:15" x14ac:dyDescent="0.25">
      <c r="N393" s="35"/>
      <c r="O393" s="36"/>
    </row>
    <row r="394" spans="14:15" x14ac:dyDescent="0.25">
      <c r="N394" s="35"/>
      <c r="O394" s="36"/>
    </row>
    <row r="395" spans="14:15" x14ac:dyDescent="0.25">
      <c r="N395" s="35"/>
      <c r="O395" s="36"/>
    </row>
    <row r="396" spans="14:15" x14ac:dyDescent="0.25">
      <c r="N396" s="35"/>
      <c r="O396" s="36"/>
    </row>
    <row r="397" spans="14:15" x14ac:dyDescent="0.25">
      <c r="N397" s="35"/>
      <c r="O397" s="36"/>
    </row>
    <row r="398" spans="14:15" x14ac:dyDescent="0.25">
      <c r="N398" s="35"/>
      <c r="O398" s="36"/>
    </row>
    <row r="399" spans="14:15" x14ac:dyDescent="0.25">
      <c r="N399" s="35"/>
      <c r="O399" s="36"/>
    </row>
    <row r="400" spans="14:15" x14ac:dyDescent="0.25">
      <c r="N400" s="35"/>
      <c r="O400" s="36"/>
    </row>
    <row r="401" spans="14:15" x14ac:dyDescent="0.25">
      <c r="N401" s="35"/>
      <c r="O401" s="36"/>
    </row>
    <row r="402" spans="14:15" x14ac:dyDescent="0.25">
      <c r="N402" s="35"/>
      <c r="O402" s="36"/>
    </row>
    <row r="403" spans="14:15" x14ac:dyDescent="0.25">
      <c r="N403" s="35"/>
      <c r="O403" s="36"/>
    </row>
    <row r="404" spans="14:15" x14ac:dyDescent="0.25">
      <c r="N404" s="35"/>
      <c r="O404" s="36"/>
    </row>
    <row r="405" spans="14:15" x14ac:dyDescent="0.25">
      <c r="N405" s="35"/>
      <c r="O405" s="36"/>
    </row>
    <row r="406" spans="14:15" x14ac:dyDescent="0.25">
      <c r="N406" s="35"/>
      <c r="O406" s="36"/>
    </row>
    <row r="407" spans="14:15" x14ac:dyDescent="0.25">
      <c r="N407" s="35"/>
      <c r="O407" s="36"/>
    </row>
    <row r="408" spans="14:15" x14ac:dyDescent="0.25">
      <c r="N408" s="35"/>
      <c r="O408" s="36"/>
    </row>
    <row r="409" spans="14:15" x14ac:dyDescent="0.25">
      <c r="O409" s="36"/>
    </row>
    <row r="410" spans="14:15" x14ac:dyDescent="0.25">
      <c r="O410" s="36"/>
    </row>
    <row r="411" spans="14:15" x14ac:dyDescent="0.25">
      <c r="O411" s="36"/>
    </row>
    <row r="412" spans="14:15" x14ac:dyDescent="0.25">
      <c r="O412" s="36"/>
    </row>
    <row r="413" spans="14:15" x14ac:dyDescent="0.25">
      <c r="O413" s="36"/>
    </row>
    <row r="414" spans="14:15" x14ac:dyDescent="0.25">
      <c r="O414" s="36"/>
    </row>
    <row r="415" spans="14:15" x14ac:dyDescent="0.25">
      <c r="O415" s="36"/>
    </row>
    <row r="416" spans="14:15" x14ac:dyDescent="0.25">
      <c r="O416" s="36"/>
    </row>
    <row r="417" spans="15:15" x14ac:dyDescent="0.25">
      <c r="O417" s="36"/>
    </row>
    <row r="418" spans="15:15" x14ac:dyDescent="0.25">
      <c r="O418" s="36"/>
    </row>
    <row r="419" spans="15:15" x14ac:dyDescent="0.25">
      <c r="O419" s="36"/>
    </row>
    <row r="420" spans="15:15" x14ac:dyDescent="0.25">
      <c r="O420" s="36"/>
    </row>
    <row r="421" spans="15:15" x14ac:dyDescent="0.25">
      <c r="O421" s="36"/>
    </row>
    <row r="422" spans="15:15" x14ac:dyDescent="0.25">
      <c r="O422" s="36"/>
    </row>
    <row r="423" spans="15:15" x14ac:dyDescent="0.25">
      <c r="O423" s="36"/>
    </row>
    <row r="424" spans="15:15" x14ac:dyDescent="0.25">
      <c r="O424" s="36"/>
    </row>
    <row r="425" spans="15:15" x14ac:dyDescent="0.25">
      <c r="O425" s="36"/>
    </row>
    <row r="426" spans="15:15" x14ac:dyDescent="0.25">
      <c r="O426" s="36"/>
    </row>
    <row r="427" spans="15:15" x14ac:dyDescent="0.25">
      <c r="O427" s="36"/>
    </row>
    <row r="428" spans="15:15" x14ac:dyDescent="0.25">
      <c r="O428" s="36"/>
    </row>
    <row r="429" spans="15:15" x14ac:dyDescent="0.25">
      <c r="O429" s="36"/>
    </row>
    <row r="430" spans="15:15" x14ac:dyDescent="0.25">
      <c r="O430" s="36"/>
    </row>
    <row r="431" spans="15:15" x14ac:dyDescent="0.25">
      <c r="O431" s="36"/>
    </row>
    <row r="432" spans="15:15" x14ac:dyDescent="0.25">
      <c r="O432" s="36"/>
    </row>
    <row r="433" spans="15:15" x14ac:dyDescent="0.25">
      <c r="O433" s="36"/>
    </row>
    <row r="434" spans="15:15" x14ac:dyDescent="0.25">
      <c r="O434" s="36"/>
    </row>
    <row r="435" spans="15:15" x14ac:dyDescent="0.25">
      <c r="O435" s="36"/>
    </row>
    <row r="436" spans="15:15" x14ac:dyDescent="0.25">
      <c r="O436" s="36"/>
    </row>
    <row r="437" spans="15:15" x14ac:dyDescent="0.25">
      <c r="O437" s="36"/>
    </row>
    <row r="438" spans="15:15" x14ac:dyDescent="0.25">
      <c r="O438" s="36"/>
    </row>
    <row r="439" spans="15:15" x14ac:dyDescent="0.25">
      <c r="O439" s="36"/>
    </row>
    <row r="440" spans="15:15" x14ac:dyDescent="0.25">
      <c r="O440" s="36"/>
    </row>
    <row r="441" spans="15:15" x14ac:dyDescent="0.25">
      <c r="O441" s="36"/>
    </row>
    <row r="442" spans="15:15" x14ac:dyDescent="0.25">
      <c r="O442" s="36"/>
    </row>
    <row r="443" spans="15:15" x14ac:dyDescent="0.25">
      <c r="O443" s="36"/>
    </row>
    <row r="444" spans="15:15" x14ac:dyDescent="0.25">
      <c r="O444" s="36"/>
    </row>
    <row r="445" spans="15:15" x14ac:dyDescent="0.25">
      <c r="O445" s="36"/>
    </row>
    <row r="446" spans="15:15" x14ac:dyDescent="0.25">
      <c r="O446" s="36"/>
    </row>
    <row r="447" spans="15:15" x14ac:dyDescent="0.25">
      <c r="O447" s="36"/>
    </row>
    <row r="448" spans="15:15" x14ac:dyDescent="0.25">
      <c r="O448" s="36"/>
    </row>
    <row r="449" spans="15:15" x14ac:dyDescent="0.25">
      <c r="O449" s="36"/>
    </row>
    <row r="450" spans="15:15" x14ac:dyDescent="0.25">
      <c r="O450" s="36"/>
    </row>
    <row r="451" spans="15:15" x14ac:dyDescent="0.25">
      <c r="O451" s="36"/>
    </row>
    <row r="452" spans="15:15" x14ac:dyDescent="0.25">
      <c r="O452" s="36"/>
    </row>
    <row r="453" spans="15:15" x14ac:dyDescent="0.25">
      <c r="O453" s="36"/>
    </row>
    <row r="454" spans="15:15" x14ac:dyDescent="0.25">
      <c r="O454" s="36"/>
    </row>
    <row r="455" spans="15:15" x14ac:dyDescent="0.25">
      <c r="O455" s="36"/>
    </row>
    <row r="456" spans="15:15" x14ac:dyDescent="0.25">
      <c r="O456" s="36"/>
    </row>
    <row r="457" spans="15:15" x14ac:dyDescent="0.25">
      <c r="O457" s="36"/>
    </row>
    <row r="458" spans="15:15" x14ac:dyDescent="0.25">
      <c r="O458" s="36"/>
    </row>
    <row r="459" spans="15:15" x14ac:dyDescent="0.25">
      <c r="O459" s="36"/>
    </row>
    <row r="460" spans="15:15" x14ac:dyDescent="0.25">
      <c r="O460" s="36"/>
    </row>
    <row r="461" spans="15:15" x14ac:dyDescent="0.25">
      <c r="O461" s="36"/>
    </row>
    <row r="462" spans="15:15" x14ac:dyDescent="0.25">
      <c r="O462" s="36"/>
    </row>
    <row r="463" spans="15:15" x14ac:dyDescent="0.25">
      <c r="O463" s="36"/>
    </row>
    <row r="464" spans="15:15" x14ac:dyDescent="0.25">
      <c r="O464" s="36"/>
    </row>
    <row r="465" spans="15:15" x14ac:dyDescent="0.25">
      <c r="O465" s="36"/>
    </row>
    <row r="466" spans="15:15" x14ac:dyDescent="0.25">
      <c r="O466" s="36"/>
    </row>
    <row r="467" spans="15:15" x14ac:dyDescent="0.25">
      <c r="O467" s="36"/>
    </row>
    <row r="468" spans="15:15" x14ac:dyDescent="0.25">
      <c r="O468" s="36"/>
    </row>
    <row r="469" spans="15:15" x14ac:dyDescent="0.25">
      <c r="O469" s="36"/>
    </row>
    <row r="470" spans="15:15" x14ac:dyDescent="0.25">
      <c r="O470" s="36"/>
    </row>
    <row r="471" spans="15:15" x14ac:dyDescent="0.25">
      <c r="O471" s="36"/>
    </row>
    <row r="472" spans="15:15" x14ac:dyDescent="0.25">
      <c r="O472" s="36"/>
    </row>
    <row r="473" spans="15:15" x14ac:dyDescent="0.25">
      <c r="O473" s="36"/>
    </row>
    <row r="474" spans="15:15" x14ac:dyDescent="0.25">
      <c r="O474" s="36"/>
    </row>
    <row r="475" spans="15:15" x14ac:dyDescent="0.25">
      <c r="O475" s="36"/>
    </row>
    <row r="476" spans="15:15" x14ac:dyDescent="0.25">
      <c r="O476" s="36"/>
    </row>
    <row r="477" spans="15:15" x14ac:dyDescent="0.25">
      <c r="O477" s="36"/>
    </row>
    <row r="478" spans="15:15" x14ac:dyDescent="0.25">
      <c r="O478" s="36"/>
    </row>
    <row r="479" spans="15:15" x14ac:dyDescent="0.25">
      <c r="O479" s="36"/>
    </row>
    <row r="480" spans="15:15" x14ac:dyDescent="0.25">
      <c r="O480" s="36"/>
    </row>
    <row r="481" spans="15:15" x14ac:dyDescent="0.25">
      <c r="O481" s="36"/>
    </row>
    <row r="482" spans="15:15" x14ac:dyDescent="0.25">
      <c r="O482" s="36"/>
    </row>
    <row r="483" spans="15:15" x14ac:dyDescent="0.25">
      <c r="O483" s="36"/>
    </row>
    <row r="484" spans="15:15" x14ac:dyDescent="0.25">
      <c r="O484" s="36"/>
    </row>
    <row r="485" spans="15:15" x14ac:dyDescent="0.25">
      <c r="O485" s="36"/>
    </row>
    <row r="486" spans="15:15" x14ac:dyDescent="0.25">
      <c r="O486" s="36"/>
    </row>
    <row r="487" spans="15:15" x14ac:dyDescent="0.25">
      <c r="O487" s="36"/>
    </row>
    <row r="488" spans="15:15" x14ac:dyDescent="0.25">
      <c r="O488" s="36"/>
    </row>
    <row r="489" spans="15:15" x14ac:dyDescent="0.25">
      <c r="O489" s="36"/>
    </row>
    <row r="490" spans="15:15" x14ac:dyDescent="0.25">
      <c r="O490" s="36"/>
    </row>
    <row r="491" spans="15:15" x14ac:dyDescent="0.25">
      <c r="O491" s="36"/>
    </row>
    <row r="492" spans="15:15" x14ac:dyDescent="0.25">
      <c r="O492" s="36"/>
    </row>
    <row r="493" spans="15:15" x14ac:dyDescent="0.25">
      <c r="O493" s="36"/>
    </row>
    <row r="494" spans="15:15" x14ac:dyDescent="0.25">
      <c r="O494" s="36"/>
    </row>
    <row r="495" spans="15:15" x14ac:dyDescent="0.25">
      <c r="O495" s="36"/>
    </row>
    <row r="496" spans="15:15" x14ac:dyDescent="0.25">
      <c r="O496" s="36"/>
    </row>
    <row r="497" spans="15:15" x14ac:dyDescent="0.25">
      <c r="O497" s="36"/>
    </row>
    <row r="498" spans="15:15" x14ac:dyDescent="0.25">
      <c r="O498" s="36"/>
    </row>
    <row r="499" spans="15:15" x14ac:dyDescent="0.25">
      <c r="O499" s="36"/>
    </row>
    <row r="500" spans="15:15" x14ac:dyDescent="0.25">
      <c r="O500" s="36"/>
    </row>
    <row r="501" spans="15:15" x14ac:dyDescent="0.25">
      <c r="O501" s="36"/>
    </row>
    <row r="502" spans="15:15" x14ac:dyDescent="0.25">
      <c r="O502" s="36"/>
    </row>
    <row r="503" spans="15:15" x14ac:dyDescent="0.25">
      <c r="O503" s="36"/>
    </row>
    <row r="504" spans="15:15" x14ac:dyDescent="0.25">
      <c r="O504" s="36"/>
    </row>
    <row r="505" spans="15:15" x14ac:dyDescent="0.25">
      <c r="O505" s="36"/>
    </row>
    <row r="506" spans="15:15" x14ac:dyDescent="0.25">
      <c r="O506" s="36"/>
    </row>
    <row r="507" spans="15:15" x14ac:dyDescent="0.25">
      <c r="O507" s="36"/>
    </row>
    <row r="508" spans="15:15" x14ac:dyDescent="0.25">
      <c r="O508" s="36"/>
    </row>
    <row r="509" spans="15:15" x14ac:dyDescent="0.25">
      <c r="O509" s="36"/>
    </row>
    <row r="510" spans="15:15" x14ac:dyDescent="0.25">
      <c r="O510" s="36"/>
    </row>
    <row r="511" spans="15:15" x14ac:dyDescent="0.25">
      <c r="O511" s="36"/>
    </row>
    <row r="512" spans="15:15" x14ac:dyDescent="0.25">
      <c r="O512" s="36"/>
    </row>
    <row r="513" spans="15:15" x14ac:dyDescent="0.25">
      <c r="O513" s="36"/>
    </row>
    <row r="514" spans="15:15" x14ac:dyDescent="0.25">
      <c r="O514" s="36"/>
    </row>
    <row r="515" spans="15:15" x14ac:dyDescent="0.25">
      <c r="O515" s="36"/>
    </row>
    <row r="516" spans="15:15" x14ac:dyDescent="0.25">
      <c r="O516" s="36"/>
    </row>
    <row r="517" spans="15:15" x14ac:dyDescent="0.25">
      <c r="O517" s="36"/>
    </row>
    <row r="518" spans="15:15" x14ac:dyDescent="0.25">
      <c r="O518" s="36"/>
    </row>
    <row r="519" spans="15:15" x14ac:dyDescent="0.25">
      <c r="O519" s="36"/>
    </row>
    <row r="520" spans="15:15" x14ac:dyDescent="0.25">
      <c r="O520" s="36"/>
    </row>
    <row r="521" spans="15:15" x14ac:dyDescent="0.25">
      <c r="O521" s="36"/>
    </row>
    <row r="522" spans="15:15" x14ac:dyDescent="0.25">
      <c r="O522" s="36"/>
    </row>
    <row r="523" spans="15:15" x14ac:dyDescent="0.25">
      <c r="O523" s="36"/>
    </row>
    <row r="524" spans="15:15" x14ac:dyDescent="0.25">
      <c r="O524" s="36"/>
    </row>
    <row r="525" spans="15:15" x14ac:dyDescent="0.25">
      <c r="O525" s="36"/>
    </row>
    <row r="526" spans="15:15" x14ac:dyDescent="0.25">
      <c r="O526" s="36"/>
    </row>
    <row r="527" spans="15:15" x14ac:dyDescent="0.25">
      <c r="O527" s="36"/>
    </row>
    <row r="528" spans="15:15" x14ac:dyDescent="0.25">
      <c r="O528" s="36"/>
    </row>
    <row r="529" spans="15:15" x14ac:dyDescent="0.25">
      <c r="O529" s="36"/>
    </row>
    <row r="530" spans="15:15" x14ac:dyDescent="0.25">
      <c r="O530" s="36"/>
    </row>
    <row r="531" spans="15:15" x14ac:dyDescent="0.25">
      <c r="O531" s="36"/>
    </row>
    <row r="532" spans="15:15" x14ac:dyDescent="0.25">
      <c r="O532" s="36"/>
    </row>
    <row r="533" spans="15:15" x14ac:dyDescent="0.25">
      <c r="O533" s="36"/>
    </row>
    <row r="534" spans="15:15" x14ac:dyDescent="0.25">
      <c r="O534" s="36"/>
    </row>
    <row r="535" spans="15:15" x14ac:dyDescent="0.25">
      <c r="O535" s="36"/>
    </row>
    <row r="536" spans="15:15" x14ac:dyDescent="0.25">
      <c r="O536" s="36"/>
    </row>
    <row r="537" spans="15:15" x14ac:dyDescent="0.25">
      <c r="O537" s="36"/>
    </row>
    <row r="538" spans="15:15" x14ac:dyDescent="0.25">
      <c r="O538" s="36"/>
    </row>
    <row r="539" spans="15:15" x14ac:dyDescent="0.25">
      <c r="O539" s="36"/>
    </row>
    <row r="540" spans="15:15" x14ac:dyDescent="0.25">
      <c r="O540" s="36"/>
    </row>
    <row r="541" spans="15:15" x14ac:dyDescent="0.25">
      <c r="O541" s="36"/>
    </row>
    <row r="542" spans="15:15" x14ac:dyDescent="0.25">
      <c r="O542" s="36"/>
    </row>
    <row r="543" spans="15:15" x14ac:dyDescent="0.25">
      <c r="O543" s="36"/>
    </row>
    <row r="544" spans="15:15" x14ac:dyDescent="0.25">
      <c r="O544" s="36"/>
    </row>
    <row r="545" spans="15:15" x14ac:dyDescent="0.25">
      <c r="O545" s="36"/>
    </row>
    <row r="546" spans="15:15" x14ac:dyDescent="0.25">
      <c r="O546" s="36"/>
    </row>
    <row r="547" spans="15:15" x14ac:dyDescent="0.25">
      <c r="O547" s="36"/>
    </row>
    <row r="548" spans="15:15" x14ac:dyDescent="0.25">
      <c r="O548" s="36"/>
    </row>
    <row r="549" spans="15:15" x14ac:dyDescent="0.25">
      <c r="O549" s="36"/>
    </row>
    <row r="550" spans="15:15" x14ac:dyDescent="0.25">
      <c r="O550" s="36"/>
    </row>
    <row r="551" spans="15:15" x14ac:dyDescent="0.25">
      <c r="O551" s="36"/>
    </row>
    <row r="552" spans="15:15" x14ac:dyDescent="0.25">
      <c r="O552" s="36"/>
    </row>
    <row r="553" spans="15:15" x14ac:dyDescent="0.25">
      <c r="O553" s="36"/>
    </row>
    <row r="554" spans="15:15" x14ac:dyDescent="0.25">
      <c r="O554" s="36"/>
    </row>
    <row r="555" spans="15:15" x14ac:dyDescent="0.25">
      <c r="O555" s="36"/>
    </row>
    <row r="556" spans="15:15" x14ac:dyDescent="0.25">
      <c r="O556" s="36"/>
    </row>
    <row r="557" spans="15:15" x14ac:dyDescent="0.25">
      <c r="O557" s="36"/>
    </row>
    <row r="558" spans="15:15" x14ac:dyDescent="0.25">
      <c r="O558" s="36"/>
    </row>
    <row r="559" spans="15:15" x14ac:dyDescent="0.25">
      <c r="O559" s="36"/>
    </row>
    <row r="560" spans="15:15" x14ac:dyDescent="0.25">
      <c r="O560" s="36"/>
    </row>
    <row r="561" spans="15:15" x14ac:dyDescent="0.25">
      <c r="O561" s="36"/>
    </row>
    <row r="562" spans="15:15" x14ac:dyDescent="0.25">
      <c r="O562" s="36"/>
    </row>
    <row r="563" spans="15:15" x14ac:dyDescent="0.25">
      <c r="O563" s="36"/>
    </row>
    <row r="564" spans="15:15" x14ac:dyDescent="0.25">
      <c r="O564" s="36"/>
    </row>
    <row r="565" spans="15:15" x14ac:dyDescent="0.25">
      <c r="O565" s="36"/>
    </row>
    <row r="566" spans="15:15" x14ac:dyDescent="0.25">
      <c r="O566" s="36"/>
    </row>
    <row r="567" spans="15:15" x14ac:dyDescent="0.25">
      <c r="O567" s="36"/>
    </row>
    <row r="568" spans="15:15" x14ac:dyDescent="0.25">
      <c r="O568" s="36"/>
    </row>
    <row r="569" spans="15:15" x14ac:dyDescent="0.25">
      <c r="O569" s="36"/>
    </row>
    <row r="570" spans="15:15" x14ac:dyDescent="0.25">
      <c r="O570" s="36"/>
    </row>
    <row r="571" spans="15:15" x14ac:dyDescent="0.25">
      <c r="O571" s="36"/>
    </row>
    <row r="572" spans="15:15" x14ac:dyDescent="0.25">
      <c r="O572" s="36"/>
    </row>
    <row r="573" spans="15:15" x14ac:dyDescent="0.25">
      <c r="O573" s="36"/>
    </row>
    <row r="574" spans="15:15" x14ac:dyDescent="0.25">
      <c r="O574" s="36"/>
    </row>
    <row r="575" spans="15:15" x14ac:dyDescent="0.25">
      <c r="O575" s="36"/>
    </row>
    <row r="576" spans="15:15" x14ac:dyDescent="0.25">
      <c r="O576" s="36"/>
    </row>
    <row r="577" spans="15:15" x14ac:dyDescent="0.25">
      <c r="O577" s="36"/>
    </row>
    <row r="578" spans="15:15" x14ac:dyDescent="0.25">
      <c r="O578" s="36"/>
    </row>
    <row r="579" spans="15:15" x14ac:dyDescent="0.25">
      <c r="O579" s="36"/>
    </row>
    <row r="580" spans="15:15" x14ac:dyDescent="0.25">
      <c r="O580" s="36"/>
    </row>
    <row r="581" spans="15:15" x14ac:dyDescent="0.25">
      <c r="O581" s="36"/>
    </row>
    <row r="582" spans="15:15" x14ac:dyDescent="0.25">
      <c r="O582" s="36"/>
    </row>
    <row r="583" spans="15:15" x14ac:dyDescent="0.25">
      <c r="O583" s="36"/>
    </row>
    <row r="584" spans="15:15" x14ac:dyDescent="0.25">
      <c r="O584" s="36"/>
    </row>
    <row r="585" spans="15:15" x14ac:dyDescent="0.25">
      <c r="O585" s="36"/>
    </row>
    <row r="586" spans="15:15" x14ac:dyDescent="0.25">
      <c r="O586" s="36"/>
    </row>
    <row r="587" spans="15:15" x14ac:dyDescent="0.25">
      <c r="O587" s="36"/>
    </row>
    <row r="588" spans="15:15" x14ac:dyDescent="0.25">
      <c r="O588" s="36"/>
    </row>
    <row r="589" spans="15:15" x14ac:dyDescent="0.25">
      <c r="O589" s="36"/>
    </row>
    <row r="590" spans="15:15" x14ac:dyDescent="0.25">
      <c r="O590" s="36"/>
    </row>
    <row r="591" spans="15:15" x14ac:dyDescent="0.25">
      <c r="O591" s="36"/>
    </row>
    <row r="592" spans="15:15" x14ac:dyDescent="0.25">
      <c r="O592" s="36"/>
    </row>
    <row r="593" spans="15:15" x14ac:dyDescent="0.25">
      <c r="O593" s="36"/>
    </row>
    <row r="594" spans="15:15" x14ac:dyDescent="0.25">
      <c r="O594" s="36"/>
    </row>
    <row r="595" spans="15:15" x14ac:dyDescent="0.25">
      <c r="O595" s="36"/>
    </row>
    <row r="596" spans="15:15" x14ac:dyDescent="0.25">
      <c r="O596" s="36"/>
    </row>
    <row r="597" spans="15:15" x14ac:dyDescent="0.25">
      <c r="O597" s="36"/>
    </row>
    <row r="598" spans="15:15" x14ac:dyDescent="0.25">
      <c r="O598" s="36"/>
    </row>
    <row r="599" spans="15:15" x14ac:dyDescent="0.25">
      <c r="O599" s="36"/>
    </row>
    <row r="600" spans="15:15" x14ac:dyDescent="0.25">
      <c r="O600" s="36"/>
    </row>
    <row r="601" spans="15:15" x14ac:dyDescent="0.25">
      <c r="O601" s="36"/>
    </row>
    <row r="602" spans="15:15" x14ac:dyDescent="0.25">
      <c r="O602" s="36"/>
    </row>
    <row r="603" spans="15:15" x14ac:dyDescent="0.25">
      <c r="O603" s="36"/>
    </row>
    <row r="604" spans="15:15" x14ac:dyDescent="0.25">
      <c r="O604" s="36"/>
    </row>
    <row r="605" spans="15:15" x14ac:dyDescent="0.25">
      <c r="O605" s="36"/>
    </row>
    <row r="606" spans="15:15" x14ac:dyDescent="0.25">
      <c r="O606" s="36"/>
    </row>
    <row r="607" spans="15:15" x14ac:dyDescent="0.25">
      <c r="O607" s="36"/>
    </row>
    <row r="608" spans="15:15" x14ac:dyDescent="0.25">
      <c r="O608" s="36"/>
    </row>
    <row r="609" spans="15:15" x14ac:dyDescent="0.25">
      <c r="O609" s="36"/>
    </row>
    <row r="610" spans="15:15" x14ac:dyDescent="0.25">
      <c r="O610" s="36"/>
    </row>
    <row r="611" spans="15:15" x14ac:dyDescent="0.25">
      <c r="O611" s="36"/>
    </row>
    <row r="612" spans="15:15" x14ac:dyDescent="0.25">
      <c r="O612" s="36"/>
    </row>
    <row r="613" spans="15:15" x14ac:dyDescent="0.25">
      <c r="O613" s="36"/>
    </row>
    <row r="614" spans="15:15" x14ac:dyDescent="0.25">
      <c r="O614" s="36"/>
    </row>
    <row r="615" spans="15:15" x14ac:dyDescent="0.25">
      <c r="O615" s="36"/>
    </row>
    <row r="616" spans="15:15" x14ac:dyDescent="0.25">
      <c r="O616" s="36"/>
    </row>
    <row r="617" spans="15:15" x14ac:dyDescent="0.25">
      <c r="O617" s="36"/>
    </row>
    <row r="618" spans="15:15" x14ac:dyDescent="0.25">
      <c r="O618" s="36"/>
    </row>
    <row r="619" spans="15:15" x14ac:dyDescent="0.25">
      <c r="O619" s="36"/>
    </row>
    <row r="620" spans="15:15" x14ac:dyDescent="0.25">
      <c r="O620" s="36"/>
    </row>
    <row r="621" spans="15:15" x14ac:dyDescent="0.25">
      <c r="O621" s="36"/>
    </row>
    <row r="622" spans="15:15" x14ac:dyDescent="0.25">
      <c r="O622" s="36"/>
    </row>
    <row r="623" spans="15:15" x14ac:dyDescent="0.25">
      <c r="O623" s="36"/>
    </row>
    <row r="624" spans="15:15" x14ac:dyDescent="0.25">
      <c r="O624" s="36"/>
    </row>
    <row r="625" spans="15:15" x14ac:dyDescent="0.25">
      <c r="O625" s="36"/>
    </row>
    <row r="626" spans="15:15" x14ac:dyDescent="0.25">
      <c r="O626" s="36"/>
    </row>
    <row r="627" spans="15:15" x14ac:dyDescent="0.25">
      <c r="O627" s="36"/>
    </row>
    <row r="628" spans="15:15" x14ac:dyDescent="0.25">
      <c r="O628" s="36"/>
    </row>
    <row r="629" spans="15:15" x14ac:dyDescent="0.25">
      <c r="O629" s="36"/>
    </row>
    <row r="630" spans="15:15" x14ac:dyDescent="0.25">
      <c r="O630" s="36"/>
    </row>
    <row r="631" spans="15:15" x14ac:dyDescent="0.25">
      <c r="O631" s="36"/>
    </row>
    <row r="632" spans="15:15" x14ac:dyDescent="0.25">
      <c r="O632" s="36"/>
    </row>
    <row r="633" spans="15:15" x14ac:dyDescent="0.25">
      <c r="O633" s="36"/>
    </row>
    <row r="634" spans="15:15" x14ac:dyDescent="0.25">
      <c r="O634" s="36"/>
    </row>
    <row r="635" spans="15:15" x14ac:dyDescent="0.25">
      <c r="O635" s="36"/>
    </row>
    <row r="636" spans="15:15" x14ac:dyDescent="0.25">
      <c r="O636" s="36"/>
    </row>
    <row r="637" spans="15:15" x14ac:dyDescent="0.25">
      <c r="O637" s="36"/>
    </row>
    <row r="638" spans="15:15" x14ac:dyDescent="0.25">
      <c r="O638" s="36"/>
    </row>
    <row r="639" spans="15:15" x14ac:dyDescent="0.25">
      <c r="O639" s="36"/>
    </row>
    <row r="640" spans="15:15" x14ac:dyDescent="0.25">
      <c r="O640" s="36"/>
    </row>
    <row r="641" spans="15:15" x14ac:dyDescent="0.25">
      <c r="O641" s="36"/>
    </row>
    <row r="642" spans="15:15" x14ac:dyDescent="0.25">
      <c r="O642" s="36"/>
    </row>
    <row r="643" spans="15:15" x14ac:dyDescent="0.25">
      <c r="O643" s="36"/>
    </row>
    <row r="644" spans="15:15" x14ac:dyDescent="0.25">
      <c r="O644" s="36"/>
    </row>
    <row r="645" spans="15:15" x14ac:dyDescent="0.25">
      <c r="O645" s="36"/>
    </row>
    <row r="646" spans="15:15" x14ac:dyDescent="0.25">
      <c r="O646" s="36"/>
    </row>
    <row r="647" spans="15:15" x14ac:dyDescent="0.25">
      <c r="O647" s="36"/>
    </row>
    <row r="648" spans="15:15" x14ac:dyDescent="0.25">
      <c r="O648" s="36"/>
    </row>
    <row r="649" spans="15:15" x14ac:dyDescent="0.25">
      <c r="O649" s="36"/>
    </row>
    <row r="650" spans="15:15" x14ac:dyDescent="0.25">
      <c r="O650" s="36"/>
    </row>
    <row r="651" spans="15:15" x14ac:dyDescent="0.25">
      <c r="O651" s="36"/>
    </row>
    <row r="652" spans="15:15" x14ac:dyDescent="0.25">
      <c r="O652" s="36"/>
    </row>
    <row r="653" spans="15:15" x14ac:dyDescent="0.25">
      <c r="O653" s="36"/>
    </row>
    <row r="654" spans="15:15" x14ac:dyDescent="0.25">
      <c r="O654" s="36"/>
    </row>
    <row r="655" spans="15:15" x14ac:dyDescent="0.25">
      <c r="O655" s="36"/>
    </row>
    <row r="656" spans="15:15" x14ac:dyDescent="0.25">
      <c r="O656" s="36"/>
    </row>
    <row r="657" spans="15:15" x14ac:dyDescent="0.25">
      <c r="O657" s="36"/>
    </row>
    <row r="658" spans="15:15" x14ac:dyDescent="0.25">
      <c r="O658" s="36"/>
    </row>
    <row r="659" spans="15:15" x14ac:dyDescent="0.25">
      <c r="O659" s="36"/>
    </row>
    <row r="660" spans="15:15" x14ac:dyDescent="0.25">
      <c r="O660" s="36"/>
    </row>
    <row r="661" spans="15:15" x14ac:dyDescent="0.25">
      <c r="O661" s="36"/>
    </row>
    <row r="662" spans="15:15" x14ac:dyDescent="0.25">
      <c r="O662" s="36"/>
    </row>
    <row r="663" spans="15:15" x14ac:dyDescent="0.25">
      <c r="O663" s="36"/>
    </row>
    <row r="664" spans="15:15" x14ac:dyDescent="0.25">
      <c r="O664" s="36"/>
    </row>
    <row r="665" spans="15:15" x14ac:dyDescent="0.25">
      <c r="O665" s="36"/>
    </row>
    <row r="666" spans="15:15" x14ac:dyDescent="0.25">
      <c r="O666" s="36"/>
    </row>
    <row r="667" spans="15:15" x14ac:dyDescent="0.25">
      <c r="O667" s="36"/>
    </row>
    <row r="668" spans="15:15" x14ac:dyDescent="0.25">
      <c r="O668" s="36"/>
    </row>
    <row r="669" spans="15:15" x14ac:dyDescent="0.25">
      <c r="O669" s="36"/>
    </row>
    <row r="670" spans="15:15" x14ac:dyDescent="0.25">
      <c r="O670" s="36"/>
    </row>
    <row r="671" spans="15:15" x14ac:dyDescent="0.25">
      <c r="O671" s="36"/>
    </row>
    <row r="672" spans="15:15" x14ac:dyDescent="0.25">
      <c r="O672" s="36"/>
    </row>
    <row r="673" spans="15:15" x14ac:dyDescent="0.25">
      <c r="O673" s="36"/>
    </row>
    <row r="674" spans="15:15" x14ac:dyDescent="0.25">
      <c r="O674" s="36"/>
    </row>
    <row r="675" spans="15:15" x14ac:dyDescent="0.25">
      <c r="O675" s="36"/>
    </row>
    <row r="676" spans="15:15" x14ac:dyDescent="0.25">
      <c r="O676" s="36"/>
    </row>
    <row r="677" spans="15:15" x14ac:dyDescent="0.25">
      <c r="O677" s="36"/>
    </row>
    <row r="678" spans="15:15" x14ac:dyDescent="0.25">
      <c r="O678" s="36"/>
    </row>
    <row r="679" spans="15:15" x14ac:dyDescent="0.25">
      <c r="O679" s="36"/>
    </row>
    <row r="680" spans="15:15" x14ac:dyDescent="0.25">
      <c r="O680" s="36"/>
    </row>
    <row r="681" spans="15:15" x14ac:dyDescent="0.25">
      <c r="O681" s="36"/>
    </row>
    <row r="682" spans="15:15" x14ac:dyDescent="0.25">
      <c r="O682" s="36"/>
    </row>
    <row r="683" spans="15:15" x14ac:dyDescent="0.25">
      <c r="O683" s="36"/>
    </row>
    <row r="684" spans="15:15" x14ac:dyDescent="0.25">
      <c r="O684" s="36"/>
    </row>
    <row r="685" spans="15:15" x14ac:dyDescent="0.25">
      <c r="O685" s="36"/>
    </row>
    <row r="686" spans="15:15" x14ac:dyDescent="0.25">
      <c r="O686" s="36"/>
    </row>
    <row r="687" spans="15:15" x14ac:dyDescent="0.25">
      <c r="O687" s="36"/>
    </row>
    <row r="688" spans="15:15" x14ac:dyDescent="0.25">
      <c r="O688" s="36"/>
    </row>
    <row r="689" spans="15:15" x14ac:dyDescent="0.25">
      <c r="O689" s="36"/>
    </row>
    <row r="690" spans="15:15" x14ac:dyDescent="0.25">
      <c r="O690" s="36"/>
    </row>
    <row r="691" spans="15:15" x14ac:dyDescent="0.25">
      <c r="O691" s="36"/>
    </row>
    <row r="692" spans="15:15" x14ac:dyDescent="0.25">
      <c r="O692" s="36"/>
    </row>
    <row r="693" spans="15:15" x14ac:dyDescent="0.25">
      <c r="O693" s="36"/>
    </row>
    <row r="694" spans="15:15" x14ac:dyDescent="0.25">
      <c r="O694" s="36"/>
    </row>
    <row r="695" spans="15:15" x14ac:dyDescent="0.25">
      <c r="O695" s="36"/>
    </row>
    <row r="696" spans="15:15" x14ac:dyDescent="0.25">
      <c r="O696" s="36"/>
    </row>
    <row r="697" spans="15:15" x14ac:dyDescent="0.25">
      <c r="O697" s="36"/>
    </row>
    <row r="698" spans="15:15" x14ac:dyDescent="0.25">
      <c r="O698" s="36"/>
    </row>
    <row r="699" spans="15:15" x14ac:dyDescent="0.25">
      <c r="O699" s="36"/>
    </row>
    <row r="700" spans="15:15" x14ac:dyDescent="0.25">
      <c r="O700" s="36"/>
    </row>
    <row r="701" spans="15:15" x14ac:dyDescent="0.25">
      <c r="O701" s="36"/>
    </row>
    <row r="702" spans="15:15" x14ac:dyDescent="0.25">
      <c r="O702" s="36"/>
    </row>
    <row r="703" spans="15:15" x14ac:dyDescent="0.25">
      <c r="O703" s="36"/>
    </row>
    <row r="704" spans="15:15" x14ac:dyDescent="0.25">
      <c r="O704" s="36"/>
    </row>
    <row r="705" spans="15:15" x14ac:dyDescent="0.25">
      <c r="O705" s="36"/>
    </row>
    <row r="706" spans="15:15" x14ac:dyDescent="0.25">
      <c r="O706" s="36"/>
    </row>
    <row r="707" spans="15:15" x14ac:dyDescent="0.25">
      <c r="O707" s="36"/>
    </row>
    <row r="708" spans="15:15" x14ac:dyDescent="0.25">
      <c r="O708" s="36"/>
    </row>
    <row r="709" spans="15:15" x14ac:dyDescent="0.25">
      <c r="O709" s="36"/>
    </row>
    <row r="710" spans="15:15" x14ac:dyDescent="0.25">
      <c r="O710" s="36"/>
    </row>
    <row r="711" spans="15:15" x14ac:dyDescent="0.25">
      <c r="O711" s="36"/>
    </row>
    <row r="712" spans="15:15" x14ac:dyDescent="0.25">
      <c r="O712" s="36"/>
    </row>
    <row r="713" spans="15:15" x14ac:dyDescent="0.25">
      <c r="O713" s="36"/>
    </row>
    <row r="714" spans="15:15" x14ac:dyDescent="0.25">
      <c r="O714" s="36"/>
    </row>
    <row r="715" spans="15:15" x14ac:dyDescent="0.25">
      <c r="O715" s="36"/>
    </row>
    <row r="716" spans="15:15" x14ac:dyDescent="0.25">
      <c r="O716" s="36"/>
    </row>
    <row r="717" spans="15:15" x14ac:dyDescent="0.25">
      <c r="O717" s="36"/>
    </row>
    <row r="718" spans="15:15" x14ac:dyDescent="0.25">
      <c r="O718" s="36"/>
    </row>
    <row r="719" spans="15:15" x14ac:dyDescent="0.25">
      <c r="O719" s="36"/>
    </row>
    <row r="720" spans="15:15" x14ac:dyDescent="0.25">
      <c r="O720" s="36"/>
    </row>
    <row r="721" spans="15:15" x14ac:dyDescent="0.25">
      <c r="O721" s="36"/>
    </row>
    <row r="722" spans="15:15" x14ac:dyDescent="0.25">
      <c r="O722" s="36"/>
    </row>
    <row r="723" spans="15:15" x14ac:dyDescent="0.25">
      <c r="O723" s="36"/>
    </row>
    <row r="724" spans="15:15" x14ac:dyDescent="0.25">
      <c r="O724" s="36"/>
    </row>
    <row r="725" spans="15:15" x14ac:dyDescent="0.25">
      <c r="O725" s="36"/>
    </row>
    <row r="726" spans="15:15" x14ac:dyDescent="0.25">
      <c r="O726" s="36"/>
    </row>
    <row r="727" spans="15:15" x14ac:dyDescent="0.25">
      <c r="O727" s="36"/>
    </row>
    <row r="728" spans="15:15" x14ac:dyDescent="0.25">
      <c r="O728" s="36"/>
    </row>
    <row r="729" spans="15:15" x14ac:dyDescent="0.25">
      <c r="O729" s="36"/>
    </row>
    <row r="730" spans="15:15" x14ac:dyDescent="0.25">
      <c r="O730" s="36"/>
    </row>
    <row r="731" spans="15:15" x14ac:dyDescent="0.25">
      <c r="O731" s="36"/>
    </row>
    <row r="732" spans="15:15" x14ac:dyDescent="0.25">
      <c r="O732" s="36"/>
    </row>
    <row r="733" spans="15:15" x14ac:dyDescent="0.25">
      <c r="O733" s="36"/>
    </row>
    <row r="734" spans="15:15" x14ac:dyDescent="0.25">
      <c r="O734" s="36"/>
    </row>
    <row r="735" spans="15:15" x14ac:dyDescent="0.25">
      <c r="O735" s="36"/>
    </row>
    <row r="736" spans="15:15" x14ac:dyDescent="0.25">
      <c r="O736" s="36"/>
    </row>
    <row r="737" spans="15:15" x14ac:dyDescent="0.25">
      <c r="O737" s="36"/>
    </row>
    <row r="738" spans="15:15" x14ac:dyDescent="0.25">
      <c r="O738" s="36"/>
    </row>
    <row r="739" spans="15:15" x14ac:dyDescent="0.25">
      <c r="O739" s="36"/>
    </row>
    <row r="740" spans="15:15" x14ac:dyDescent="0.25">
      <c r="O740" s="36"/>
    </row>
    <row r="741" spans="15:15" x14ac:dyDescent="0.25">
      <c r="O741" s="36"/>
    </row>
    <row r="742" spans="15:15" x14ac:dyDescent="0.25">
      <c r="O742" s="36"/>
    </row>
    <row r="743" spans="15:15" x14ac:dyDescent="0.25">
      <c r="O743" s="36"/>
    </row>
    <row r="744" spans="15:15" x14ac:dyDescent="0.25">
      <c r="O744" s="36"/>
    </row>
    <row r="745" spans="15:15" x14ac:dyDescent="0.25">
      <c r="O745" s="36"/>
    </row>
    <row r="746" spans="15:15" x14ac:dyDescent="0.25">
      <c r="O746" s="36"/>
    </row>
    <row r="747" spans="15:15" x14ac:dyDescent="0.25">
      <c r="O747" s="36"/>
    </row>
    <row r="748" spans="15:15" x14ac:dyDescent="0.25">
      <c r="O748" s="36"/>
    </row>
    <row r="749" spans="15:15" x14ac:dyDescent="0.25">
      <c r="O749" s="36"/>
    </row>
    <row r="750" spans="15:15" x14ac:dyDescent="0.25">
      <c r="O750" s="36"/>
    </row>
    <row r="751" spans="15:15" x14ac:dyDescent="0.25">
      <c r="O751" s="36"/>
    </row>
    <row r="752" spans="15:15" x14ac:dyDescent="0.25">
      <c r="O752" s="36"/>
    </row>
    <row r="753" spans="15:15" x14ac:dyDescent="0.25">
      <c r="O753" s="36"/>
    </row>
    <row r="754" spans="15:15" x14ac:dyDescent="0.25">
      <c r="O754" s="36"/>
    </row>
    <row r="755" spans="15:15" x14ac:dyDescent="0.25">
      <c r="O755" s="36"/>
    </row>
    <row r="756" spans="15:15" x14ac:dyDescent="0.25">
      <c r="O756" s="36"/>
    </row>
    <row r="757" spans="15:15" x14ac:dyDescent="0.25">
      <c r="O757" s="36"/>
    </row>
    <row r="758" spans="15:15" x14ac:dyDescent="0.25">
      <c r="O758" s="36"/>
    </row>
    <row r="759" spans="15:15" x14ac:dyDescent="0.25">
      <c r="O759" s="36"/>
    </row>
    <row r="760" spans="15:15" x14ac:dyDescent="0.25">
      <c r="O760" s="36"/>
    </row>
    <row r="761" spans="15:15" x14ac:dyDescent="0.25">
      <c r="O761" s="36"/>
    </row>
    <row r="762" spans="15:15" x14ac:dyDescent="0.25">
      <c r="O762" s="36"/>
    </row>
    <row r="763" spans="15:15" x14ac:dyDescent="0.25">
      <c r="O763" s="36"/>
    </row>
    <row r="764" spans="15:15" x14ac:dyDescent="0.25">
      <c r="O764" s="36"/>
    </row>
    <row r="765" spans="15:15" x14ac:dyDescent="0.25">
      <c r="O765" s="36"/>
    </row>
    <row r="766" spans="15:15" x14ac:dyDescent="0.25">
      <c r="O766" s="36"/>
    </row>
    <row r="767" spans="15:15" x14ac:dyDescent="0.25">
      <c r="O767" s="36"/>
    </row>
    <row r="768" spans="15:15" x14ac:dyDescent="0.25">
      <c r="O768" s="36"/>
    </row>
    <row r="769" spans="15:15" x14ac:dyDescent="0.25">
      <c r="O769" s="36"/>
    </row>
    <row r="770" spans="15:15" x14ac:dyDescent="0.25">
      <c r="O770" s="36"/>
    </row>
    <row r="771" spans="15:15" x14ac:dyDescent="0.25">
      <c r="O771" s="36"/>
    </row>
    <row r="772" spans="15:15" x14ac:dyDescent="0.25">
      <c r="O772" s="36"/>
    </row>
    <row r="773" spans="15:15" x14ac:dyDescent="0.25">
      <c r="O773" s="36"/>
    </row>
    <row r="774" spans="15:15" x14ac:dyDescent="0.25">
      <c r="O774" s="36"/>
    </row>
    <row r="775" spans="15:15" x14ac:dyDescent="0.25">
      <c r="O775" s="36"/>
    </row>
    <row r="776" spans="15:15" x14ac:dyDescent="0.25">
      <c r="O776" s="36"/>
    </row>
    <row r="777" spans="15:15" x14ac:dyDescent="0.25">
      <c r="O777" s="36"/>
    </row>
    <row r="778" spans="15:15" x14ac:dyDescent="0.25">
      <c r="O778" s="36"/>
    </row>
    <row r="779" spans="15:15" x14ac:dyDescent="0.25">
      <c r="O779" s="36"/>
    </row>
    <row r="780" spans="15:15" x14ac:dyDescent="0.25">
      <c r="O780" s="36"/>
    </row>
    <row r="781" spans="15:15" x14ac:dyDescent="0.25">
      <c r="O781" s="36"/>
    </row>
    <row r="782" spans="15:15" x14ac:dyDescent="0.25">
      <c r="O782" s="36"/>
    </row>
    <row r="783" spans="15:15" x14ac:dyDescent="0.25">
      <c r="O783" s="36"/>
    </row>
    <row r="784" spans="15:15" x14ac:dyDescent="0.25">
      <c r="O784" s="36"/>
    </row>
    <row r="785" spans="15:15" x14ac:dyDescent="0.25">
      <c r="O785" s="36"/>
    </row>
    <row r="786" spans="15:15" x14ac:dyDescent="0.25">
      <c r="O786" s="36"/>
    </row>
    <row r="787" spans="15:15" x14ac:dyDescent="0.25">
      <c r="O787" s="36"/>
    </row>
    <row r="788" spans="15:15" x14ac:dyDescent="0.25">
      <c r="O788" s="36"/>
    </row>
    <row r="789" spans="15:15" x14ac:dyDescent="0.25">
      <c r="O789" s="36"/>
    </row>
    <row r="790" spans="15:15" x14ac:dyDescent="0.25">
      <c r="O790" s="36"/>
    </row>
    <row r="791" spans="15:15" x14ac:dyDescent="0.25">
      <c r="O791" s="36"/>
    </row>
    <row r="792" spans="15:15" x14ac:dyDescent="0.25">
      <c r="O792" s="36"/>
    </row>
    <row r="793" spans="15:15" x14ac:dyDescent="0.25">
      <c r="O793" s="36"/>
    </row>
    <row r="794" spans="15:15" x14ac:dyDescent="0.25">
      <c r="O794" s="36"/>
    </row>
    <row r="795" spans="15:15" x14ac:dyDescent="0.25">
      <c r="O795" s="36"/>
    </row>
    <row r="796" spans="15:15" x14ac:dyDescent="0.25">
      <c r="O796" s="36"/>
    </row>
    <row r="797" spans="15:15" x14ac:dyDescent="0.25">
      <c r="O797" s="36"/>
    </row>
    <row r="798" spans="15:15" x14ac:dyDescent="0.25">
      <c r="O798" s="36"/>
    </row>
    <row r="799" spans="15:15" x14ac:dyDescent="0.25">
      <c r="O799" s="36"/>
    </row>
    <row r="800" spans="15:15" x14ac:dyDescent="0.25">
      <c r="O800" s="36"/>
    </row>
    <row r="801" spans="15:15" x14ac:dyDescent="0.25">
      <c r="O801" s="36"/>
    </row>
    <row r="802" spans="15:15" x14ac:dyDescent="0.25">
      <c r="O802" s="36"/>
    </row>
    <row r="803" spans="15:15" x14ac:dyDescent="0.25">
      <c r="O803" s="36"/>
    </row>
    <row r="804" spans="15:15" x14ac:dyDescent="0.25">
      <c r="O804" s="36"/>
    </row>
    <row r="805" spans="15:15" x14ac:dyDescent="0.25">
      <c r="O805" s="36"/>
    </row>
    <row r="806" spans="15:15" x14ac:dyDescent="0.25">
      <c r="O806" s="36"/>
    </row>
    <row r="807" spans="15:15" x14ac:dyDescent="0.25">
      <c r="O807" s="36"/>
    </row>
    <row r="808" spans="15:15" x14ac:dyDescent="0.25">
      <c r="O808" s="36"/>
    </row>
    <row r="809" spans="15:15" x14ac:dyDescent="0.25">
      <c r="O809" s="36"/>
    </row>
    <row r="810" spans="15:15" x14ac:dyDescent="0.25">
      <c r="O810" s="36"/>
    </row>
    <row r="811" spans="15:15" x14ac:dyDescent="0.25">
      <c r="O811" s="36"/>
    </row>
    <row r="812" spans="15:15" x14ac:dyDescent="0.25">
      <c r="O812" s="36"/>
    </row>
    <row r="813" spans="15:15" x14ac:dyDescent="0.25">
      <c r="O813" s="36"/>
    </row>
    <row r="814" spans="15:15" x14ac:dyDescent="0.25">
      <c r="O814" s="36"/>
    </row>
    <row r="815" spans="15:15" x14ac:dyDescent="0.25">
      <c r="O815" s="36"/>
    </row>
    <row r="816" spans="15:15" x14ac:dyDescent="0.25">
      <c r="O816" s="36"/>
    </row>
    <row r="817" spans="15:15" x14ac:dyDescent="0.25">
      <c r="O817" s="36"/>
    </row>
    <row r="818" spans="15:15" x14ac:dyDescent="0.25">
      <c r="O818" s="36"/>
    </row>
    <row r="819" spans="15:15" x14ac:dyDescent="0.25">
      <c r="O819" s="36"/>
    </row>
    <row r="820" spans="15:15" x14ac:dyDescent="0.25">
      <c r="O820" s="36"/>
    </row>
    <row r="821" spans="15:15" x14ac:dyDescent="0.25">
      <c r="O821" s="36"/>
    </row>
    <row r="822" spans="15:15" x14ac:dyDescent="0.25">
      <c r="O822" s="36"/>
    </row>
    <row r="823" spans="15:15" x14ac:dyDescent="0.25">
      <c r="O823" s="36"/>
    </row>
    <row r="824" spans="15:15" x14ac:dyDescent="0.25">
      <c r="O824" s="36"/>
    </row>
    <row r="825" spans="15:15" x14ac:dyDescent="0.25">
      <c r="O825" s="36"/>
    </row>
    <row r="826" spans="15:15" x14ac:dyDescent="0.25">
      <c r="O826" s="36"/>
    </row>
    <row r="827" spans="15:15" x14ac:dyDescent="0.25">
      <c r="O827" s="36"/>
    </row>
    <row r="828" spans="15:15" x14ac:dyDescent="0.25">
      <c r="O828" s="36"/>
    </row>
    <row r="829" spans="15:15" x14ac:dyDescent="0.25">
      <c r="O829" s="36"/>
    </row>
    <row r="830" spans="15:15" x14ac:dyDescent="0.25">
      <c r="O830" s="36"/>
    </row>
    <row r="831" spans="15:15" x14ac:dyDescent="0.25">
      <c r="O831" s="36"/>
    </row>
    <row r="832" spans="15:15" x14ac:dyDescent="0.25">
      <c r="O832" s="36"/>
    </row>
    <row r="833" spans="15:15" x14ac:dyDescent="0.25">
      <c r="O833" s="36"/>
    </row>
    <row r="834" spans="15:15" x14ac:dyDescent="0.25">
      <c r="O834" s="36"/>
    </row>
    <row r="835" spans="15:15" x14ac:dyDescent="0.25">
      <c r="O835" s="36"/>
    </row>
    <row r="836" spans="15:15" x14ac:dyDescent="0.25">
      <c r="O836" s="36"/>
    </row>
    <row r="837" spans="15:15" x14ac:dyDescent="0.25">
      <c r="O837" s="36"/>
    </row>
    <row r="838" spans="15:15" x14ac:dyDescent="0.25">
      <c r="O838" s="36"/>
    </row>
    <row r="839" spans="15:15" x14ac:dyDescent="0.25">
      <c r="O839" s="36"/>
    </row>
    <row r="840" spans="15:15" x14ac:dyDescent="0.25">
      <c r="O840" s="36"/>
    </row>
    <row r="841" spans="15:15" x14ac:dyDescent="0.25">
      <c r="O841" s="36"/>
    </row>
    <row r="842" spans="15:15" x14ac:dyDescent="0.25">
      <c r="O842" s="36"/>
    </row>
    <row r="843" spans="15:15" x14ac:dyDescent="0.25">
      <c r="O843" s="36"/>
    </row>
    <row r="844" spans="15:15" x14ac:dyDescent="0.25">
      <c r="O844" s="36"/>
    </row>
    <row r="845" spans="15:15" x14ac:dyDescent="0.25">
      <c r="O845" s="36"/>
    </row>
    <row r="846" spans="15:15" x14ac:dyDescent="0.25">
      <c r="O846" s="36"/>
    </row>
    <row r="847" spans="15:15" x14ac:dyDescent="0.25">
      <c r="O847" s="36"/>
    </row>
    <row r="848" spans="15:15" x14ac:dyDescent="0.25">
      <c r="O848" s="36"/>
    </row>
    <row r="849" spans="15:15" x14ac:dyDescent="0.25">
      <c r="O849" s="36"/>
    </row>
    <row r="850" spans="15:15" x14ac:dyDescent="0.25">
      <c r="O850" s="36"/>
    </row>
    <row r="851" spans="15:15" x14ac:dyDescent="0.25">
      <c r="O851" s="36"/>
    </row>
    <row r="852" spans="15:15" x14ac:dyDescent="0.25">
      <c r="O852" s="36"/>
    </row>
    <row r="853" spans="15:15" x14ac:dyDescent="0.25">
      <c r="O853" s="36"/>
    </row>
    <row r="854" spans="15:15" x14ac:dyDescent="0.25">
      <c r="O854" s="36"/>
    </row>
    <row r="855" spans="15:15" x14ac:dyDescent="0.25">
      <c r="O855" s="36"/>
    </row>
    <row r="856" spans="15:15" x14ac:dyDescent="0.25">
      <c r="O856" s="36"/>
    </row>
    <row r="857" spans="15:15" x14ac:dyDescent="0.25">
      <c r="O857" s="36"/>
    </row>
    <row r="858" spans="15:15" x14ac:dyDescent="0.25">
      <c r="O858" s="36"/>
    </row>
    <row r="859" spans="15:15" x14ac:dyDescent="0.25">
      <c r="O859" s="36"/>
    </row>
    <row r="860" spans="15:15" x14ac:dyDescent="0.25">
      <c r="O860" s="36"/>
    </row>
    <row r="861" spans="15:15" x14ac:dyDescent="0.25">
      <c r="O861" s="36"/>
    </row>
    <row r="862" spans="15:15" x14ac:dyDescent="0.25">
      <c r="O862" s="36"/>
    </row>
    <row r="863" spans="15:15" x14ac:dyDescent="0.25">
      <c r="O863" s="36"/>
    </row>
    <row r="864" spans="15:15" x14ac:dyDescent="0.25">
      <c r="O864" s="36"/>
    </row>
    <row r="865" spans="15:15" x14ac:dyDescent="0.25">
      <c r="O865" s="36"/>
    </row>
    <row r="866" spans="15:15" x14ac:dyDescent="0.25">
      <c r="O866" s="36"/>
    </row>
    <row r="867" spans="15:15" x14ac:dyDescent="0.25">
      <c r="O867" s="36"/>
    </row>
    <row r="868" spans="15:15" x14ac:dyDescent="0.25">
      <c r="O868" s="36"/>
    </row>
    <row r="869" spans="15:15" x14ac:dyDescent="0.25">
      <c r="O869" s="36"/>
    </row>
    <row r="870" spans="15:15" x14ac:dyDescent="0.25">
      <c r="O870" s="36"/>
    </row>
    <row r="871" spans="15:15" x14ac:dyDescent="0.25">
      <c r="O871" s="36"/>
    </row>
    <row r="872" spans="15:15" x14ac:dyDescent="0.25">
      <c r="O872" s="36"/>
    </row>
    <row r="873" spans="15:15" x14ac:dyDescent="0.25">
      <c r="O873" s="36"/>
    </row>
    <row r="874" spans="15:15" x14ac:dyDescent="0.25">
      <c r="O874" s="36"/>
    </row>
    <row r="875" spans="15:15" x14ac:dyDescent="0.25">
      <c r="O875" s="36"/>
    </row>
    <row r="876" spans="15:15" x14ac:dyDescent="0.25">
      <c r="O876" s="36"/>
    </row>
    <row r="877" spans="15:15" x14ac:dyDescent="0.25">
      <c r="O877" s="36"/>
    </row>
    <row r="878" spans="15:15" x14ac:dyDescent="0.25">
      <c r="O878" s="36"/>
    </row>
    <row r="879" spans="15:15" x14ac:dyDescent="0.25">
      <c r="O879" s="36"/>
    </row>
    <row r="880" spans="15:15" x14ac:dyDescent="0.25">
      <c r="O880" s="36"/>
    </row>
    <row r="881" spans="15:15" x14ac:dyDescent="0.25">
      <c r="O881" s="36"/>
    </row>
    <row r="882" spans="15:15" x14ac:dyDescent="0.25">
      <c r="O882" s="36"/>
    </row>
    <row r="883" spans="15:15" x14ac:dyDescent="0.25">
      <c r="O883" s="36"/>
    </row>
    <row r="884" spans="15:15" x14ac:dyDescent="0.25">
      <c r="O884" s="36"/>
    </row>
    <row r="885" spans="15:15" x14ac:dyDescent="0.25">
      <c r="O885" s="36"/>
    </row>
    <row r="886" spans="15:15" x14ac:dyDescent="0.25">
      <c r="O886" s="36"/>
    </row>
    <row r="887" spans="15:15" x14ac:dyDescent="0.25">
      <c r="O887" s="36"/>
    </row>
    <row r="888" spans="15:15" x14ac:dyDescent="0.25">
      <c r="O888" s="36"/>
    </row>
    <row r="889" spans="15:15" x14ac:dyDescent="0.25">
      <c r="O889" s="36"/>
    </row>
    <row r="890" spans="15:15" x14ac:dyDescent="0.25">
      <c r="O890" s="36"/>
    </row>
    <row r="891" spans="15:15" x14ac:dyDescent="0.25">
      <c r="O891" s="36"/>
    </row>
    <row r="892" spans="15:15" x14ac:dyDescent="0.25">
      <c r="O892" s="36"/>
    </row>
    <row r="893" spans="15:15" x14ac:dyDescent="0.25">
      <c r="O893" s="36"/>
    </row>
    <row r="894" spans="15:15" x14ac:dyDescent="0.25">
      <c r="O894" s="36"/>
    </row>
    <row r="895" spans="15:15" x14ac:dyDescent="0.25">
      <c r="O895" s="36"/>
    </row>
    <row r="896" spans="15:15" x14ac:dyDescent="0.25">
      <c r="O896" s="36"/>
    </row>
    <row r="897" spans="15:15" x14ac:dyDescent="0.25">
      <c r="O897" s="36"/>
    </row>
    <row r="898" spans="15:15" x14ac:dyDescent="0.25">
      <c r="O898" s="36"/>
    </row>
    <row r="899" spans="15:15" x14ac:dyDescent="0.25">
      <c r="O899" s="36"/>
    </row>
    <row r="900" spans="15:15" x14ac:dyDescent="0.25">
      <c r="O900" s="36"/>
    </row>
    <row r="901" spans="15:15" x14ac:dyDescent="0.25">
      <c r="O901" s="36"/>
    </row>
    <row r="902" spans="15:15" x14ac:dyDescent="0.25">
      <c r="O902" s="36"/>
    </row>
    <row r="903" spans="15:15" x14ac:dyDescent="0.25">
      <c r="O903" s="36"/>
    </row>
    <row r="904" spans="15:15" x14ac:dyDescent="0.25">
      <c r="O904" s="36"/>
    </row>
    <row r="905" spans="15:15" x14ac:dyDescent="0.25">
      <c r="O905" s="36"/>
    </row>
    <row r="906" spans="15:15" x14ac:dyDescent="0.25">
      <c r="O906" s="36"/>
    </row>
    <row r="907" spans="15:15" x14ac:dyDescent="0.25">
      <c r="O907" s="36"/>
    </row>
    <row r="908" spans="15:15" x14ac:dyDescent="0.25">
      <c r="O908" s="36"/>
    </row>
    <row r="909" spans="15:15" x14ac:dyDescent="0.25">
      <c r="O909" s="36"/>
    </row>
    <row r="910" spans="15:15" x14ac:dyDescent="0.25">
      <c r="O910" s="36"/>
    </row>
    <row r="911" spans="15:15" x14ac:dyDescent="0.25">
      <c r="O911" s="36"/>
    </row>
    <row r="912" spans="15:15" x14ac:dyDescent="0.25">
      <c r="O912" s="36"/>
    </row>
    <row r="913" spans="15:15" x14ac:dyDescent="0.25">
      <c r="O913" s="36"/>
    </row>
    <row r="914" spans="15:15" x14ac:dyDescent="0.25">
      <c r="O914" s="36"/>
    </row>
    <row r="915" spans="15:15" x14ac:dyDescent="0.25">
      <c r="O915" s="36"/>
    </row>
    <row r="916" spans="15:15" x14ac:dyDescent="0.25">
      <c r="O916" s="36"/>
    </row>
    <row r="917" spans="15:15" x14ac:dyDescent="0.25">
      <c r="O917" s="36"/>
    </row>
    <row r="918" spans="15:15" x14ac:dyDescent="0.25">
      <c r="O918" s="36"/>
    </row>
    <row r="919" spans="15:15" x14ac:dyDescent="0.25">
      <c r="O919" s="36"/>
    </row>
    <row r="920" spans="15:15" x14ac:dyDescent="0.25">
      <c r="O920" s="36"/>
    </row>
    <row r="921" spans="15:15" x14ac:dyDescent="0.25">
      <c r="O921" s="36"/>
    </row>
    <row r="922" spans="15:15" x14ac:dyDescent="0.25">
      <c r="O922" s="36"/>
    </row>
    <row r="923" spans="15:15" x14ac:dyDescent="0.25">
      <c r="O923" s="36"/>
    </row>
    <row r="924" spans="15:15" x14ac:dyDescent="0.25">
      <c r="O924" s="36"/>
    </row>
    <row r="925" spans="15:15" x14ac:dyDescent="0.25">
      <c r="O925" s="36"/>
    </row>
    <row r="926" spans="15:15" x14ac:dyDescent="0.25">
      <c r="O926" s="36"/>
    </row>
    <row r="927" spans="15:15" x14ac:dyDescent="0.25">
      <c r="O927" s="36"/>
    </row>
    <row r="928" spans="15:15" x14ac:dyDescent="0.25">
      <c r="O928" s="36"/>
    </row>
    <row r="929" spans="15:15" x14ac:dyDescent="0.25">
      <c r="O929" s="36"/>
    </row>
    <row r="930" spans="15:15" x14ac:dyDescent="0.25">
      <c r="O930" s="36"/>
    </row>
    <row r="931" spans="15:15" x14ac:dyDescent="0.25">
      <c r="O931" s="36"/>
    </row>
    <row r="932" spans="15:15" x14ac:dyDescent="0.25">
      <c r="O932" s="36"/>
    </row>
    <row r="933" spans="15:15" x14ac:dyDescent="0.25">
      <c r="O933" s="36"/>
    </row>
    <row r="934" spans="15:15" x14ac:dyDescent="0.25">
      <c r="O934" s="36"/>
    </row>
    <row r="935" spans="15:15" x14ac:dyDescent="0.25">
      <c r="O935" s="36"/>
    </row>
    <row r="936" spans="15:15" x14ac:dyDescent="0.25">
      <c r="O936" s="36"/>
    </row>
    <row r="937" spans="15:15" x14ac:dyDescent="0.25">
      <c r="O937" s="36"/>
    </row>
    <row r="938" spans="15:15" x14ac:dyDescent="0.25">
      <c r="O938" s="36"/>
    </row>
    <row r="939" spans="15:15" x14ac:dyDescent="0.25">
      <c r="O939" s="36"/>
    </row>
    <row r="940" spans="15:15" x14ac:dyDescent="0.25">
      <c r="O940" s="36"/>
    </row>
    <row r="941" spans="15:15" x14ac:dyDescent="0.25">
      <c r="O941" s="36"/>
    </row>
    <row r="942" spans="15:15" x14ac:dyDescent="0.25">
      <c r="O942" s="36"/>
    </row>
    <row r="943" spans="15:15" x14ac:dyDescent="0.25">
      <c r="O943" s="36"/>
    </row>
    <row r="944" spans="15:15" x14ac:dyDescent="0.25">
      <c r="O944" s="36"/>
    </row>
    <row r="945" spans="15:15" x14ac:dyDescent="0.25">
      <c r="O945" s="36"/>
    </row>
    <row r="946" spans="15:15" x14ac:dyDescent="0.25">
      <c r="O946" s="36"/>
    </row>
    <row r="947" spans="15:15" x14ac:dyDescent="0.25">
      <c r="O947" s="36"/>
    </row>
    <row r="948" spans="15:15" x14ac:dyDescent="0.25">
      <c r="O948" s="36"/>
    </row>
    <row r="949" spans="15:15" x14ac:dyDescent="0.25">
      <c r="O949" s="36"/>
    </row>
    <row r="950" spans="15:15" x14ac:dyDescent="0.25">
      <c r="O950" s="36"/>
    </row>
    <row r="951" spans="15:15" x14ac:dyDescent="0.25">
      <c r="O951" s="36"/>
    </row>
    <row r="952" spans="15:15" x14ac:dyDescent="0.25">
      <c r="O952" s="36"/>
    </row>
    <row r="953" spans="15:15" x14ac:dyDescent="0.25">
      <c r="O953" s="36"/>
    </row>
    <row r="954" spans="15:15" x14ac:dyDescent="0.25">
      <c r="O954" s="36"/>
    </row>
    <row r="955" spans="15:15" x14ac:dyDescent="0.25">
      <c r="O955" s="36"/>
    </row>
    <row r="956" spans="15:15" x14ac:dyDescent="0.25">
      <c r="O956" s="36"/>
    </row>
    <row r="957" spans="15:15" x14ac:dyDescent="0.25">
      <c r="O957" s="36"/>
    </row>
    <row r="958" spans="15:15" x14ac:dyDescent="0.25">
      <c r="O958" s="36"/>
    </row>
    <row r="959" spans="15:15" x14ac:dyDescent="0.25">
      <c r="O959" s="36"/>
    </row>
    <row r="960" spans="15:15" x14ac:dyDescent="0.25">
      <c r="O960" s="36"/>
    </row>
    <row r="961" spans="15:15" x14ac:dyDescent="0.25">
      <c r="O961" s="36"/>
    </row>
    <row r="962" spans="15:15" x14ac:dyDescent="0.25">
      <c r="O962" s="36"/>
    </row>
    <row r="963" spans="15:15" x14ac:dyDescent="0.25">
      <c r="O963" s="36"/>
    </row>
    <row r="964" spans="15:15" x14ac:dyDescent="0.25">
      <c r="O964" s="36"/>
    </row>
    <row r="965" spans="15:15" x14ac:dyDescent="0.25">
      <c r="O965" s="36"/>
    </row>
    <row r="966" spans="15:15" x14ac:dyDescent="0.25">
      <c r="O966" s="36"/>
    </row>
    <row r="967" spans="15:15" x14ac:dyDescent="0.25">
      <c r="O967" s="36"/>
    </row>
    <row r="968" spans="15:15" x14ac:dyDescent="0.25">
      <c r="O968" s="36"/>
    </row>
    <row r="969" spans="15:15" x14ac:dyDescent="0.25">
      <c r="O969" s="36"/>
    </row>
    <row r="970" spans="15:15" x14ac:dyDescent="0.25">
      <c r="O970" s="36"/>
    </row>
    <row r="971" spans="15:15" x14ac:dyDescent="0.25">
      <c r="O971" s="36"/>
    </row>
    <row r="972" spans="15:15" x14ac:dyDescent="0.25">
      <c r="O972" s="36"/>
    </row>
    <row r="973" spans="15:15" x14ac:dyDescent="0.25">
      <c r="O973" s="36"/>
    </row>
    <row r="974" spans="15:15" x14ac:dyDescent="0.25">
      <c r="O974" s="36"/>
    </row>
    <row r="975" spans="15:15" x14ac:dyDescent="0.25">
      <c r="O975" s="36"/>
    </row>
    <row r="976" spans="15:15" x14ac:dyDescent="0.25">
      <c r="O976" s="36"/>
    </row>
    <row r="977" spans="15:15" x14ac:dyDescent="0.25">
      <c r="O977" s="36"/>
    </row>
    <row r="978" spans="15:15" x14ac:dyDescent="0.25">
      <c r="O978" s="36"/>
    </row>
    <row r="979" spans="15:15" x14ac:dyDescent="0.25">
      <c r="O979" s="36"/>
    </row>
    <row r="980" spans="15:15" x14ac:dyDescent="0.25">
      <c r="O980" s="36"/>
    </row>
    <row r="981" spans="15:15" x14ac:dyDescent="0.25">
      <c r="O981" s="36"/>
    </row>
    <row r="982" spans="15:15" x14ac:dyDescent="0.25">
      <c r="O982" s="36"/>
    </row>
    <row r="983" spans="15:15" x14ac:dyDescent="0.25">
      <c r="O983" s="36"/>
    </row>
    <row r="984" spans="15:15" x14ac:dyDescent="0.25">
      <c r="O984" s="36"/>
    </row>
    <row r="985" spans="15:15" x14ac:dyDescent="0.25">
      <c r="O985" s="36"/>
    </row>
    <row r="986" spans="15:15" x14ac:dyDescent="0.25">
      <c r="O986" s="36"/>
    </row>
    <row r="987" spans="15:15" x14ac:dyDescent="0.25">
      <c r="O987" s="36"/>
    </row>
    <row r="988" spans="15:15" x14ac:dyDescent="0.25">
      <c r="O988" s="36"/>
    </row>
    <row r="989" spans="15:15" x14ac:dyDescent="0.25">
      <c r="O989" s="36"/>
    </row>
    <row r="990" spans="15:15" x14ac:dyDescent="0.25">
      <c r="O990" s="36"/>
    </row>
    <row r="991" spans="15:15" x14ac:dyDescent="0.25">
      <c r="O991" s="36"/>
    </row>
    <row r="992" spans="15:15" x14ac:dyDescent="0.25">
      <c r="O992" s="36"/>
    </row>
    <row r="993" spans="15:15" x14ac:dyDescent="0.25">
      <c r="O993" s="36"/>
    </row>
    <row r="994" spans="15:15" x14ac:dyDescent="0.25">
      <c r="O994" s="36"/>
    </row>
    <row r="995" spans="15:15" x14ac:dyDescent="0.25">
      <c r="O995" s="36"/>
    </row>
    <row r="996" spans="15:15" x14ac:dyDescent="0.25">
      <c r="O996" s="36"/>
    </row>
    <row r="997" spans="15:15" x14ac:dyDescent="0.25">
      <c r="O997" s="36"/>
    </row>
    <row r="998" spans="15:15" x14ac:dyDescent="0.25">
      <c r="O998" s="36"/>
    </row>
    <row r="999" spans="15:15" x14ac:dyDescent="0.25">
      <c r="O999" s="36"/>
    </row>
    <row r="1000" spans="15:15" x14ac:dyDescent="0.25">
      <c r="O1000" s="36"/>
    </row>
    <row r="1001" spans="15:15" x14ac:dyDescent="0.25">
      <c r="O1001" s="36"/>
    </row>
    <row r="1002" spans="15:15" x14ac:dyDescent="0.25">
      <c r="O1002" s="36"/>
    </row>
    <row r="1003" spans="15:15" x14ac:dyDescent="0.25">
      <c r="O1003" s="36"/>
    </row>
    <row r="1004" spans="15:15" x14ac:dyDescent="0.25">
      <c r="O1004" s="36"/>
    </row>
    <row r="1005" spans="15:15" x14ac:dyDescent="0.25">
      <c r="O1005" s="36"/>
    </row>
    <row r="1006" spans="15:15" x14ac:dyDescent="0.25">
      <c r="O1006" s="36"/>
    </row>
    <row r="1007" spans="15:15" x14ac:dyDescent="0.25">
      <c r="O1007" s="36"/>
    </row>
    <row r="1008" spans="15:15" x14ac:dyDescent="0.25">
      <c r="O1008" s="36"/>
    </row>
    <row r="1009" spans="15:15" x14ac:dyDescent="0.25">
      <c r="O1009" s="36"/>
    </row>
    <row r="1010" spans="15:15" x14ac:dyDescent="0.25">
      <c r="O1010" s="36"/>
    </row>
    <row r="1011" spans="15:15" x14ac:dyDescent="0.25">
      <c r="O1011" s="36"/>
    </row>
    <row r="1012" spans="15:15" x14ac:dyDescent="0.25">
      <c r="O1012" s="36"/>
    </row>
    <row r="1013" spans="15:15" x14ac:dyDescent="0.25">
      <c r="O1013" s="36"/>
    </row>
    <row r="1014" spans="15:15" x14ac:dyDescent="0.25">
      <c r="O1014" s="36"/>
    </row>
    <row r="1015" spans="15:15" x14ac:dyDescent="0.25">
      <c r="O1015" s="36"/>
    </row>
    <row r="1016" spans="15:15" x14ac:dyDescent="0.25">
      <c r="O1016" s="36"/>
    </row>
    <row r="1017" spans="15:15" x14ac:dyDescent="0.25">
      <c r="O1017" s="36"/>
    </row>
    <row r="1018" spans="15:15" x14ac:dyDescent="0.25">
      <c r="O1018" s="36"/>
    </row>
    <row r="1019" spans="15:15" x14ac:dyDescent="0.25">
      <c r="O1019" s="36"/>
    </row>
    <row r="1020" spans="15:15" x14ac:dyDescent="0.25">
      <c r="O1020" s="36"/>
    </row>
    <row r="1021" spans="15:15" x14ac:dyDescent="0.25">
      <c r="O1021" s="36"/>
    </row>
    <row r="1022" spans="15:15" x14ac:dyDescent="0.25">
      <c r="O1022" s="36"/>
    </row>
    <row r="1023" spans="15:15" x14ac:dyDescent="0.25">
      <c r="O1023" s="36"/>
    </row>
    <row r="1024" spans="15:15" x14ac:dyDescent="0.25">
      <c r="O1024" s="36"/>
    </row>
    <row r="1025" spans="15:15" x14ac:dyDescent="0.25">
      <c r="O1025" s="36"/>
    </row>
    <row r="1026" spans="15:15" x14ac:dyDescent="0.25">
      <c r="O1026" s="36"/>
    </row>
    <row r="1027" spans="15:15" x14ac:dyDescent="0.25">
      <c r="O1027" s="36"/>
    </row>
    <row r="1028" spans="15:15" x14ac:dyDescent="0.25">
      <c r="O1028" s="36"/>
    </row>
    <row r="1029" spans="15:15" x14ac:dyDescent="0.25">
      <c r="O1029" s="36"/>
    </row>
    <row r="1030" spans="15:15" x14ac:dyDescent="0.25">
      <c r="O1030" s="36"/>
    </row>
    <row r="1031" spans="15:15" x14ac:dyDescent="0.25">
      <c r="O1031" s="36"/>
    </row>
    <row r="1032" spans="15:15" x14ac:dyDescent="0.25">
      <c r="O1032" s="36"/>
    </row>
    <row r="1033" spans="15:15" x14ac:dyDescent="0.25">
      <c r="O1033" s="36"/>
    </row>
    <row r="1034" spans="15:15" x14ac:dyDescent="0.25">
      <c r="O1034" s="36"/>
    </row>
    <row r="1035" spans="15:15" x14ac:dyDescent="0.25">
      <c r="O1035" s="36"/>
    </row>
    <row r="1036" spans="15:15" x14ac:dyDescent="0.25">
      <c r="O1036" s="36"/>
    </row>
    <row r="1037" spans="15:15" x14ac:dyDescent="0.25">
      <c r="O1037" s="36"/>
    </row>
    <row r="1038" spans="15:15" x14ac:dyDescent="0.25">
      <c r="O1038" s="36"/>
    </row>
    <row r="1039" spans="15:15" x14ac:dyDescent="0.25">
      <c r="O1039" s="36"/>
    </row>
    <row r="1040" spans="15:15" x14ac:dyDescent="0.25">
      <c r="O1040" s="36"/>
    </row>
    <row r="1041" spans="15:15" x14ac:dyDescent="0.25">
      <c r="O1041" s="36"/>
    </row>
    <row r="1042" spans="15:15" x14ac:dyDescent="0.25">
      <c r="O1042" s="36"/>
    </row>
    <row r="1043" spans="15:15" x14ac:dyDescent="0.25">
      <c r="O1043" s="36"/>
    </row>
    <row r="1044" spans="15:15" x14ac:dyDescent="0.25">
      <c r="O1044" s="36"/>
    </row>
    <row r="1045" spans="15:15" x14ac:dyDescent="0.25">
      <c r="O1045" s="36"/>
    </row>
    <row r="1046" spans="15:15" x14ac:dyDescent="0.25">
      <c r="O1046" s="36"/>
    </row>
    <row r="1047" spans="15:15" x14ac:dyDescent="0.25">
      <c r="O1047" s="36"/>
    </row>
    <row r="1048" spans="15:15" x14ac:dyDescent="0.25">
      <c r="O1048" s="36"/>
    </row>
    <row r="1049" spans="15:15" x14ac:dyDescent="0.25">
      <c r="O1049" s="36"/>
    </row>
    <row r="1050" spans="15:15" x14ac:dyDescent="0.25">
      <c r="O1050" s="36"/>
    </row>
    <row r="1051" spans="15:15" x14ac:dyDescent="0.25">
      <c r="O1051" s="36"/>
    </row>
    <row r="1052" spans="15:15" x14ac:dyDescent="0.25">
      <c r="O1052" s="36"/>
    </row>
    <row r="1053" spans="15:15" x14ac:dyDescent="0.25">
      <c r="O1053" s="36"/>
    </row>
    <row r="1054" spans="15:15" x14ac:dyDescent="0.25">
      <c r="O1054" s="36"/>
    </row>
    <row r="1055" spans="15:15" x14ac:dyDescent="0.25">
      <c r="O1055" s="36"/>
    </row>
    <row r="1056" spans="15:15" x14ac:dyDescent="0.25">
      <c r="O1056" s="36"/>
    </row>
    <row r="1057" spans="15:15" x14ac:dyDescent="0.25">
      <c r="O1057" s="36"/>
    </row>
    <row r="1058" spans="15:15" x14ac:dyDescent="0.25">
      <c r="O1058" s="36"/>
    </row>
    <row r="1059" spans="15:15" x14ac:dyDescent="0.25">
      <c r="O1059" s="36"/>
    </row>
    <row r="1060" spans="15:15" x14ac:dyDescent="0.25">
      <c r="O1060" s="36"/>
    </row>
    <row r="1061" spans="15:15" x14ac:dyDescent="0.25">
      <c r="O1061" s="36"/>
    </row>
    <row r="1062" spans="15:15" x14ac:dyDescent="0.25">
      <c r="O1062" s="36"/>
    </row>
    <row r="1063" spans="15:15" x14ac:dyDescent="0.25">
      <c r="O1063" s="36"/>
    </row>
    <row r="1064" spans="15:15" x14ac:dyDescent="0.25">
      <c r="O1064" s="36"/>
    </row>
    <row r="1065" spans="15:15" x14ac:dyDescent="0.25">
      <c r="O1065" s="36"/>
    </row>
    <row r="1066" spans="15:15" x14ac:dyDescent="0.25">
      <c r="O1066" s="36"/>
    </row>
    <row r="1067" spans="15:15" x14ac:dyDescent="0.25">
      <c r="O1067" s="36"/>
    </row>
    <row r="1068" spans="15:15" x14ac:dyDescent="0.25">
      <c r="O1068" s="36"/>
    </row>
    <row r="1069" spans="15:15" x14ac:dyDescent="0.25">
      <c r="O1069" s="36"/>
    </row>
    <row r="1070" spans="15:15" x14ac:dyDescent="0.25">
      <c r="O1070" s="36"/>
    </row>
    <row r="1071" spans="15:15" x14ac:dyDescent="0.25">
      <c r="O1071" s="36"/>
    </row>
    <row r="1072" spans="15:15" x14ac:dyDescent="0.25">
      <c r="O1072" s="36"/>
    </row>
    <row r="1073" spans="15:15" x14ac:dyDescent="0.25">
      <c r="O1073" s="36"/>
    </row>
    <row r="1074" spans="15:15" x14ac:dyDescent="0.25">
      <c r="O1074" s="36"/>
    </row>
    <row r="1075" spans="15:15" x14ac:dyDescent="0.25">
      <c r="O1075" s="36"/>
    </row>
    <row r="1076" spans="15:15" x14ac:dyDescent="0.25">
      <c r="O1076" s="36"/>
    </row>
    <row r="1077" spans="15:15" x14ac:dyDescent="0.25">
      <c r="O1077" s="36"/>
    </row>
    <row r="1078" spans="15:15" x14ac:dyDescent="0.25">
      <c r="O1078" s="36"/>
    </row>
    <row r="1079" spans="15:15" x14ac:dyDescent="0.25">
      <c r="O1079" s="36"/>
    </row>
    <row r="1080" spans="15:15" x14ac:dyDescent="0.25">
      <c r="O1080" s="36"/>
    </row>
    <row r="1081" spans="15:15" x14ac:dyDescent="0.25">
      <c r="O1081" s="36"/>
    </row>
    <row r="1082" spans="15:15" x14ac:dyDescent="0.25">
      <c r="O1082" s="36"/>
    </row>
    <row r="1083" spans="15:15" x14ac:dyDescent="0.25">
      <c r="O1083" s="36"/>
    </row>
    <row r="1084" spans="15:15" x14ac:dyDescent="0.25">
      <c r="O1084" s="36"/>
    </row>
    <row r="1085" spans="15:15" x14ac:dyDescent="0.25">
      <c r="O1085" s="36"/>
    </row>
    <row r="1086" spans="15:15" x14ac:dyDescent="0.25">
      <c r="O1086" s="36"/>
    </row>
    <row r="1087" spans="15:15" x14ac:dyDescent="0.25">
      <c r="O1087" s="36"/>
    </row>
    <row r="1088" spans="15:15" x14ac:dyDescent="0.25">
      <c r="O1088" s="36"/>
    </row>
    <row r="1089" spans="3:15" x14ac:dyDescent="0.25">
      <c r="O1089" s="36"/>
    </row>
    <row r="1090" spans="3:15" x14ac:dyDescent="0.25">
      <c r="O1090" s="36"/>
    </row>
    <row r="1091" spans="3:15" x14ac:dyDescent="0.25">
      <c r="O1091" s="36"/>
    </row>
    <row r="1092" spans="3:15" x14ac:dyDescent="0.25">
      <c r="O1092" s="36"/>
    </row>
    <row r="1093" spans="3:15" x14ac:dyDescent="0.25">
      <c r="C1093" s="40"/>
      <c r="O1093" s="36"/>
    </row>
    <row r="1094" spans="3:15" x14ac:dyDescent="0.25">
      <c r="O1094" s="36"/>
    </row>
    <row r="1095" spans="3:15" x14ac:dyDescent="0.25">
      <c r="O1095" s="36"/>
    </row>
    <row r="1096" spans="3:15" x14ac:dyDescent="0.25">
      <c r="O1096" s="36"/>
    </row>
    <row r="1097" spans="3:15" x14ac:dyDescent="0.25">
      <c r="O1097" s="36"/>
    </row>
    <row r="1098" spans="3:15" x14ac:dyDescent="0.25">
      <c r="O1098" s="36"/>
    </row>
    <row r="1099" spans="3:15" x14ac:dyDescent="0.25">
      <c r="O1099" s="36"/>
    </row>
    <row r="1100" spans="3:15" x14ac:dyDescent="0.25">
      <c r="O1100" s="36"/>
    </row>
    <row r="1101" spans="3:15" x14ac:dyDescent="0.25">
      <c r="O1101" s="36"/>
    </row>
    <row r="1102" spans="3:15" x14ac:dyDescent="0.25">
      <c r="O1102" s="36"/>
    </row>
    <row r="1103" spans="3:15" x14ac:dyDescent="0.25">
      <c r="O1103" s="36"/>
    </row>
    <row r="1104" spans="3:15" x14ac:dyDescent="0.25">
      <c r="O1104" s="36"/>
    </row>
    <row r="1105" spans="15:15" x14ac:dyDescent="0.25">
      <c r="O1105" s="36"/>
    </row>
    <row r="1106" spans="15:15" x14ac:dyDescent="0.25">
      <c r="O1106" s="36"/>
    </row>
    <row r="1107" spans="15:15" x14ac:dyDescent="0.25">
      <c r="O1107" s="36"/>
    </row>
    <row r="1108" spans="15:15" x14ac:dyDescent="0.25">
      <c r="O1108" s="36"/>
    </row>
    <row r="1109" spans="15:15" x14ac:dyDescent="0.25">
      <c r="O1109" s="36"/>
    </row>
    <row r="1110" spans="15:15" x14ac:dyDescent="0.25">
      <c r="O1110" s="36"/>
    </row>
    <row r="1111" spans="15:15" x14ac:dyDescent="0.25">
      <c r="O1111" s="36"/>
    </row>
    <row r="1112" spans="15:15" x14ac:dyDescent="0.25">
      <c r="O1112" s="36"/>
    </row>
    <row r="1113" spans="15:15" x14ac:dyDescent="0.25">
      <c r="O1113" s="36"/>
    </row>
    <row r="1114" spans="15:15" x14ac:dyDescent="0.25">
      <c r="O1114" s="36"/>
    </row>
    <row r="1115" spans="15:15" x14ac:dyDescent="0.25">
      <c r="O1115" s="36"/>
    </row>
    <row r="1116" spans="15:15" x14ac:dyDescent="0.25">
      <c r="O1116" s="36"/>
    </row>
    <row r="1117" spans="15:15" x14ac:dyDescent="0.25">
      <c r="O1117" s="36"/>
    </row>
    <row r="1118" spans="15:15" x14ac:dyDescent="0.25">
      <c r="O1118" s="36"/>
    </row>
    <row r="1119" spans="15:15" x14ac:dyDescent="0.25">
      <c r="O1119" s="36"/>
    </row>
    <row r="1120" spans="15:15" x14ac:dyDescent="0.25">
      <c r="O1120" s="36"/>
    </row>
    <row r="1121" spans="15:15" x14ac:dyDescent="0.25">
      <c r="O1121" s="36"/>
    </row>
    <row r="1122" spans="15:15" x14ac:dyDescent="0.25">
      <c r="O1122" s="36"/>
    </row>
    <row r="1123" spans="15:15" x14ac:dyDescent="0.25">
      <c r="O1123" s="36"/>
    </row>
    <row r="1124" spans="15:15" x14ac:dyDescent="0.25">
      <c r="O1124" s="36"/>
    </row>
    <row r="1125" spans="15:15" x14ac:dyDescent="0.25">
      <c r="O1125" s="36"/>
    </row>
    <row r="1126" spans="15:15" x14ac:dyDescent="0.25">
      <c r="O1126" s="36"/>
    </row>
    <row r="1127" spans="15:15" x14ac:dyDescent="0.25">
      <c r="O1127" s="36"/>
    </row>
    <row r="1128" spans="15:15" x14ac:dyDescent="0.25">
      <c r="O1128" s="36"/>
    </row>
    <row r="1129" spans="15:15" x14ac:dyDescent="0.25">
      <c r="O1129" s="36"/>
    </row>
    <row r="1130" spans="15:15" x14ac:dyDescent="0.25">
      <c r="O1130" s="36"/>
    </row>
    <row r="1131" spans="15:15" x14ac:dyDescent="0.25">
      <c r="O1131" s="36"/>
    </row>
    <row r="1132" spans="15:15" x14ac:dyDescent="0.25">
      <c r="O1132" s="36"/>
    </row>
    <row r="1133" spans="15:15" x14ac:dyDescent="0.25">
      <c r="O1133" s="36"/>
    </row>
    <row r="1134" spans="15:15" x14ac:dyDescent="0.25">
      <c r="O1134" s="36"/>
    </row>
    <row r="1135" spans="15:15" x14ac:dyDescent="0.25">
      <c r="O1135" s="36"/>
    </row>
    <row r="1136" spans="15:15" x14ac:dyDescent="0.25">
      <c r="O1136" s="36"/>
    </row>
    <row r="1137" spans="15:15" x14ac:dyDescent="0.25">
      <c r="O1137" s="36"/>
    </row>
    <row r="1138" spans="15:15" x14ac:dyDescent="0.25">
      <c r="O1138" s="36"/>
    </row>
    <row r="1139" spans="15:15" x14ac:dyDescent="0.25">
      <c r="O1139" s="36"/>
    </row>
    <row r="1140" spans="15:15" x14ac:dyDescent="0.25">
      <c r="O1140" s="36"/>
    </row>
    <row r="1141" spans="15:15" x14ac:dyDescent="0.25">
      <c r="O1141" s="36"/>
    </row>
    <row r="1142" spans="15:15" x14ac:dyDescent="0.25">
      <c r="O1142" s="36"/>
    </row>
    <row r="1143" spans="15:15" x14ac:dyDescent="0.25">
      <c r="O1143" s="36"/>
    </row>
    <row r="1144" spans="15:15" x14ac:dyDescent="0.25">
      <c r="O1144" s="36"/>
    </row>
    <row r="1145" spans="15:15" x14ac:dyDescent="0.25">
      <c r="O1145" s="36"/>
    </row>
    <row r="1146" spans="15:15" x14ac:dyDescent="0.25">
      <c r="O1146" s="36"/>
    </row>
    <row r="1147" spans="15:15" x14ac:dyDescent="0.25">
      <c r="O1147" s="36"/>
    </row>
    <row r="1148" spans="15:15" x14ac:dyDescent="0.25">
      <c r="O1148" s="36"/>
    </row>
    <row r="1149" spans="15:15" x14ac:dyDescent="0.25">
      <c r="O1149" s="36"/>
    </row>
    <row r="1150" spans="15:15" x14ac:dyDescent="0.25">
      <c r="O1150" s="36"/>
    </row>
    <row r="1151" spans="15:15" x14ac:dyDescent="0.25">
      <c r="O1151" s="36"/>
    </row>
    <row r="1152" spans="15:15" x14ac:dyDescent="0.25">
      <c r="O1152" s="36"/>
    </row>
    <row r="1153" spans="15:15" x14ac:dyDescent="0.25">
      <c r="O1153" s="36"/>
    </row>
    <row r="1154" spans="15:15" x14ac:dyDescent="0.25">
      <c r="O1154" s="36"/>
    </row>
    <row r="1155" spans="15:15" x14ac:dyDescent="0.25">
      <c r="O1155" s="36"/>
    </row>
    <row r="1156" spans="15:15" x14ac:dyDescent="0.25">
      <c r="O1156" s="36"/>
    </row>
    <row r="1157" spans="15:15" x14ac:dyDescent="0.25">
      <c r="O1157" s="36"/>
    </row>
    <row r="1158" spans="15:15" x14ac:dyDescent="0.25">
      <c r="O1158" s="36"/>
    </row>
    <row r="1159" spans="15:15" x14ac:dyDescent="0.25">
      <c r="O1159" s="36"/>
    </row>
    <row r="1160" spans="15:15" x14ac:dyDescent="0.25">
      <c r="O1160" s="36"/>
    </row>
    <row r="1161" spans="15:15" x14ac:dyDescent="0.25">
      <c r="O1161" s="36"/>
    </row>
    <row r="1162" spans="15:15" x14ac:dyDescent="0.25">
      <c r="O1162" s="36"/>
    </row>
    <row r="1163" spans="15:15" x14ac:dyDescent="0.25">
      <c r="O1163" s="36"/>
    </row>
    <row r="1164" spans="15:15" x14ac:dyDescent="0.25">
      <c r="O1164" s="36"/>
    </row>
    <row r="1165" spans="15:15" x14ac:dyDescent="0.25">
      <c r="O1165" s="36"/>
    </row>
    <row r="1166" spans="15:15" x14ac:dyDescent="0.25">
      <c r="O1166" s="36"/>
    </row>
    <row r="1167" spans="15:15" x14ac:dyDescent="0.25">
      <c r="O1167" s="36"/>
    </row>
    <row r="1168" spans="15:15" x14ac:dyDescent="0.25">
      <c r="O1168" s="36"/>
    </row>
    <row r="1169" spans="15:15" x14ac:dyDescent="0.25">
      <c r="O1169" s="36"/>
    </row>
    <row r="1170" spans="15:15" x14ac:dyDescent="0.25">
      <c r="O1170" s="36"/>
    </row>
    <row r="1171" spans="15:15" x14ac:dyDescent="0.25">
      <c r="O1171" s="36"/>
    </row>
    <row r="1172" spans="15:15" x14ac:dyDescent="0.25">
      <c r="O1172" s="36"/>
    </row>
    <row r="1173" spans="15:15" x14ac:dyDescent="0.25">
      <c r="O1173" s="36"/>
    </row>
    <row r="1174" spans="15:15" x14ac:dyDescent="0.25">
      <c r="O1174" s="36"/>
    </row>
    <row r="1175" spans="15:15" x14ac:dyDescent="0.25">
      <c r="O1175" s="36"/>
    </row>
    <row r="1176" spans="15:15" x14ac:dyDescent="0.25">
      <c r="O1176" s="36"/>
    </row>
    <row r="1177" spans="15:15" x14ac:dyDescent="0.25">
      <c r="O1177" s="36"/>
    </row>
    <row r="1178" spans="15:15" x14ac:dyDescent="0.25">
      <c r="O1178" s="36"/>
    </row>
    <row r="1179" spans="15:15" x14ac:dyDescent="0.25">
      <c r="O1179" s="36"/>
    </row>
    <row r="1180" spans="15:15" x14ac:dyDescent="0.25">
      <c r="O1180" s="36"/>
    </row>
    <row r="1181" spans="15:15" x14ac:dyDescent="0.25">
      <c r="O1181" s="36"/>
    </row>
    <row r="1182" spans="15:15" x14ac:dyDescent="0.25">
      <c r="O1182" s="36"/>
    </row>
    <row r="1183" spans="15:15" x14ac:dyDescent="0.25">
      <c r="O1183" s="36"/>
    </row>
    <row r="1184" spans="15:15" x14ac:dyDescent="0.25">
      <c r="O1184" s="36"/>
    </row>
    <row r="1185" spans="15:15" x14ac:dyDescent="0.25">
      <c r="O1185" s="36"/>
    </row>
    <row r="1186" spans="15:15" x14ac:dyDescent="0.25">
      <c r="O1186" s="36"/>
    </row>
    <row r="1187" spans="15:15" x14ac:dyDescent="0.25">
      <c r="O1187" s="36"/>
    </row>
    <row r="1188" spans="15:15" x14ac:dyDescent="0.25">
      <c r="O1188" s="36"/>
    </row>
    <row r="1189" spans="15:15" x14ac:dyDescent="0.25">
      <c r="O1189" s="36"/>
    </row>
    <row r="1190" spans="15:15" x14ac:dyDescent="0.25">
      <c r="O1190" s="36"/>
    </row>
    <row r="1191" spans="15:15" x14ac:dyDescent="0.25">
      <c r="O1191" s="36"/>
    </row>
    <row r="1192" spans="15:15" x14ac:dyDescent="0.25">
      <c r="O1192" s="36"/>
    </row>
    <row r="1193" spans="15:15" x14ac:dyDescent="0.25">
      <c r="O1193" s="36"/>
    </row>
    <row r="1194" spans="15:15" x14ac:dyDescent="0.25">
      <c r="O1194" s="36"/>
    </row>
    <row r="1195" spans="15:15" x14ac:dyDescent="0.25">
      <c r="O1195" s="36"/>
    </row>
    <row r="1196" spans="15:15" x14ac:dyDescent="0.25">
      <c r="O1196" s="36"/>
    </row>
    <row r="1197" spans="15:15" x14ac:dyDescent="0.25">
      <c r="O1197" s="36"/>
    </row>
    <row r="1198" spans="15:15" x14ac:dyDescent="0.25">
      <c r="O1198" s="36"/>
    </row>
    <row r="1199" spans="15:15" x14ac:dyDescent="0.25">
      <c r="O1199" s="36"/>
    </row>
    <row r="1200" spans="15:15" x14ac:dyDescent="0.25">
      <c r="O1200" s="36"/>
    </row>
    <row r="1201" spans="15:15" x14ac:dyDescent="0.25">
      <c r="O1201" s="36"/>
    </row>
    <row r="1202" spans="15:15" x14ac:dyDescent="0.25">
      <c r="O1202" s="36"/>
    </row>
    <row r="1203" spans="15:15" x14ac:dyDescent="0.25">
      <c r="O1203" s="36"/>
    </row>
    <row r="1204" spans="15:15" x14ac:dyDescent="0.25">
      <c r="O1204" s="36"/>
    </row>
    <row r="1205" spans="15:15" x14ac:dyDescent="0.25">
      <c r="O1205" s="36"/>
    </row>
    <row r="1206" spans="15:15" x14ac:dyDescent="0.25">
      <c r="O1206" s="36"/>
    </row>
    <row r="1207" spans="15:15" x14ac:dyDescent="0.25">
      <c r="O1207" s="36"/>
    </row>
    <row r="1208" spans="15:15" x14ac:dyDescent="0.25">
      <c r="O1208" s="36"/>
    </row>
    <row r="1209" spans="15:15" x14ac:dyDescent="0.25">
      <c r="O1209" s="36"/>
    </row>
    <row r="1210" spans="15:15" x14ac:dyDescent="0.25">
      <c r="O1210" s="36"/>
    </row>
    <row r="1211" spans="15:15" x14ac:dyDescent="0.25">
      <c r="O1211" s="36"/>
    </row>
    <row r="1212" spans="15:15" x14ac:dyDescent="0.25">
      <c r="O1212" s="36"/>
    </row>
    <row r="1213" spans="15:15" x14ac:dyDescent="0.25">
      <c r="O1213" s="36"/>
    </row>
    <row r="1214" spans="15:15" x14ac:dyDescent="0.25">
      <c r="O1214" s="36"/>
    </row>
    <row r="1215" spans="15:15" x14ac:dyDescent="0.25">
      <c r="O1215" s="36"/>
    </row>
    <row r="1216" spans="15:15" x14ac:dyDescent="0.25">
      <c r="O1216" s="36"/>
    </row>
    <row r="1217" spans="15:15" x14ac:dyDescent="0.25">
      <c r="O1217" s="36"/>
    </row>
    <row r="1218" spans="15:15" x14ac:dyDescent="0.25">
      <c r="O1218" s="36"/>
    </row>
    <row r="1219" spans="15:15" x14ac:dyDescent="0.25">
      <c r="O1219" s="36"/>
    </row>
    <row r="1220" spans="15:15" x14ac:dyDescent="0.25">
      <c r="O1220" s="36"/>
    </row>
    <row r="1221" spans="15:15" x14ac:dyDescent="0.25">
      <c r="O1221" s="36"/>
    </row>
    <row r="1222" spans="15:15" x14ac:dyDescent="0.25">
      <c r="O1222" s="36"/>
    </row>
    <row r="1223" spans="15:15" x14ac:dyDescent="0.25">
      <c r="O1223" s="36"/>
    </row>
    <row r="1224" spans="15:15" x14ac:dyDescent="0.25">
      <c r="O1224" s="36"/>
    </row>
    <row r="1225" spans="15:15" x14ac:dyDescent="0.25">
      <c r="O1225" s="36"/>
    </row>
    <row r="1226" spans="15:15" x14ac:dyDescent="0.25">
      <c r="O1226" s="36"/>
    </row>
    <row r="1227" spans="15:15" x14ac:dyDescent="0.25">
      <c r="O1227" s="36"/>
    </row>
    <row r="1228" spans="15:15" x14ac:dyDescent="0.25">
      <c r="O1228" s="36"/>
    </row>
    <row r="1229" spans="15:15" x14ac:dyDescent="0.25">
      <c r="O1229" s="36"/>
    </row>
    <row r="1230" spans="15:15" x14ac:dyDescent="0.25">
      <c r="O1230" s="36"/>
    </row>
    <row r="1231" spans="15:15" x14ac:dyDescent="0.25">
      <c r="O1231" s="36"/>
    </row>
    <row r="1232" spans="15:15" x14ac:dyDescent="0.25">
      <c r="O1232" s="36"/>
    </row>
    <row r="1233" spans="15:15" x14ac:dyDescent="0.25">
      <c r="O1233" s="36"/>
    </row>
    <row r="1234" spans="15:15" x14ac:dyDescent="0.25">
      <c r="O1234" s="36"/>
    </row>
    <row r="1235" spans="15:15" x14ac:dyDescent="0.25">
      <c r="O1235" s="36"/>
    </row>
    <row r="1236" spans="15:15" x14ac:dyDescent="0.25">
      <c r="O1236" s="36"/>
    </row>
    <row r="1237" spans="15:15" x14ac:dyDescent="0.25">
      <c r="O1237" s="36"/>
    </row>
    <row r="1238" spans="15:15" x14ac:dyDescent="0.25">
      <c r="O1238" s="36"/>
    </row>
    <row r="1239" spans="15:15" x14ac:dyDescent="0.25">
      <c r="O1239" s="36"/>
    </row>
    <row r="1240" spans="15:15" x14ac:dyDescent="0.25">
      <c r="O1240" s="36"/>
    </row>
    <row r="1241" spans="15:15" x14ac:dyDescent="0.25">
      <c r="O1241" s="36"/>
    </row>
    <row r="1242" spans="15:15" x14ac:dyDescent="0.25">
      <c r="O1242" s="36"/>
    </row>
    <row r="1243" spans="15:15" x14ac:dyDescent="0.25">
      <c r="O1243" s="36"/>
    </row>
    <row r="1244" spans="15:15" x14ac:dyDescent="0.25">
      <c r="O1244" s="36"/>
    </row>
    <row r="1245" spans="15:15" x14ac:dyDescent="0.25">
      <c r="O1245" s="36"/>
    </row>
    <row r="1246" spans="15:15" x14ac:dyDescent="0.25">
      <c r="O1246" s="36"/>
    </row>
    <row r="1247" spans="15:15" x14ac:dyDescent="0.25">
      <c r="O1247" s="36"/>
    </row>
    <row r="1248" spans="15:15" x14ac:dyDescent="0.25">
      <c r="O1248" s="36"/>
    </row>
    <row r="1249" spans="15:15" x14ac:dyDescent="0.25">
      <c r="O1249" s="36"/>
    </row>
    <row r="1250" spans="15:15" x14ac:dyDescent="0.25">
      <c r="O1250" s="36"/>
    </row>
    <row r="1251" spans="15:15" x14ac:dyDescent="0.25">
      <c r="O1251" s="36"/>
    </row>
    <row r="1252" spans="15:15" x14ac:dyDescent="0.25">
      <c r="O1252" s="36"/>
    </row>
    <row r="1253" spans="15:15" x14ac:dyDescent="0.25">
      <c r="O1253" s="36"/>
    </row>
    <row r="1254" spans="15:15" x14ac:dyDescent="0.25">
      <c r="O1254" s="36"/>
    </row>
    <row r="1255" spans="15:15" x14ac:dyDescent="0.25">
      <c r="O1255" s="36"/>
    </row>
    <row r="1256" spans="15:15" x14ac:dyDescent="0.25">
      <c r="O1256" s="36"/>
    </row>
    <row r="1257" spans="15:15" x14ac:dyDescent="0.25">
      <c r="O1257" s="36"/>
    </row>
    <row r="1258" spans="15:15" x14ac:dyDescent="0.25">
      <c r="O1258" s="36"/>
    </row>
    <row r="1259" spans="15:15" x14ac:dyDescent="0.25">
      <c r="O1259" s="36"/>
    </row>
    <row r="1260" spans="15:15" x14ac:dyDescent="0.25">
      <c r="O1260" s="36"/>
    </row>
    <row r="1261" spans="15:15" x14ac:dyDescent="0.25">
      <c r="O1261" s="36"/>
    </row>
    <row r="1262" spans="15:15" x14ac:dyDescent="0.25">
      <c r="O1262" s="36"/>
    </row>
    <row r="1263" spans="15:15" x14ac:dyDescent="0.25">
      <c r="O1263" s="36"/>
    </row>
    <row r="1264" spans="15:15" x14ac:dyDescent="0.25">
      <c r="O1264" s="36"/>
    </row>
    <row r="1265" spans="15:15" x14ac:dyDescent="0.25">
      <c r="O1265" s="36"/>
    </row>
    <row r="1266" spans="15:15" x14ac:dyDescent="0.25">
      <c r="O1266" s="36"/>
    </row>
    <row r="1267" spans="15:15" x14ac:dyDescent="0.25">
      <c r="O1267" s="36"/>
    </row>
    <row r="1268" spans="15:15" x14ac:dyDescent="0.25">
      <c r="O1268" s="36"/>
    </row>
    <row r="1269" spans="15:15" x14ac:dyDescent="0.25">
      <c r="O1269" s="36"/>
    </row>
    <row r="1270" spans="15:15" x14ac:dyDescent="0.25">
      <c r="O1270" s="36"/>
    </row>
    <row r="1271" spans="15:15" x14ac:dyDescent="0.25">
      <c r="O1271" s="36"/>
    </row>
    <row r="1272" spans="15:15" x14ac:dyDescent="0.25">
      <c r="O1272" s="36"/>
    </row>
    <row r="1273" spans="15:15" x14ac:dyDescent="0.25">
      <c r="O1273" s="36"/>
    </row>
    <row r="1274" spans="15:15" x14ac:dyDescent="0.25">
      <c r="O1274" s="36"/>
    </row>
    <row r="1275" spans="15:15" x14ac:dyDescent="0.25">
      <c r="O1275" s="36"/>
    </row>
    <row r="1276" spans="15:15" x14ac:dyDescent="0.25">
      <c r="O1276" s="36"/>
    </row>
    <row r="1277" spans="15:15" x14ac:dyDescent="0.25">
      <c r="O1277" s="36"/>
    </row>
    <row r="1278" spans="15:15" x14ac:dyDescent="0.25">
      <c r="O1278" s="36"/>
    </row>
    <row r="1279" spans="15:15" x14ac:dyDescent="0.25">
      <c r="O1279" s="36"/>
    </row>
    <row r="1280" spans="15:15" x14ac:dyDescent="0.25">
      <c r="O1280" s="36"/>
    </row>
    <row r="1281" spans="15:15" x14ac:dyDescent="0.25">
      <c r="O1281" s="36"/>
    </row>
    <row r="1282" spans="15:15" x14ac:dyDescent="0.25">
      <c r="O1282" s="36"/>
    </row>
    <row r="1283" spans="15:15" x14ac:dyDescent="0.25">
      <c r="O1283" s="36"/>
    </row>
    <row r="1284" spans="15:15" x14ac:dyDescent="0.25">
      <c r="O1284" s="36"/>
    </row>
    <row r="1285" spans="15:15" x14ac:dyDescent="0.25">
      <c r="O1285" s="36"/>
    </row>
    <row r="1286" spans="15:15" x14ac:dyDescent="0.25">
      <c r="O1286" s="36"/>
    </row>
    <row r="1287" spans="15:15" x14ac:dyDescent="0.25">
      <c r="O1287" s="36"/>
    </row>
    <row r="1288" spans="15:15" x14ac:dyDescent="0.25">
      <c r="O1288" s="36"/>
    </row>
    <row r="1289" spans="15:15" x14ac:dyDescent="0.25">
      <c r="O1289" s="36"/>
    </row>
    <row r="1290" spans="15:15" x14ac:dyDescent="0.25">
      <c r="O1290" s="36"/>
    </row>
    <row r="1291" spans="15:15" x14ac:dyDescent="0.25">
      <c r="O1291" s="36"/>
    </row>
    <row r="1292" spans="15:15" x14ac:dyDescent="0.25">
      <c r="O1292" s="36"/>
    </row>
    <row r="1293" spans="15:15" x14ac:dyDescent="0.25">
      <c r="O1293" s="36"/>
    </row>
    <row r="1294" spans="15:15" x14ac:dyDescent="0.25">
      <c r="O1294" s="36"/>
    </row>
    <row r="1295" spans="15:15" x14ac:dyDescent="0.25">
      <c r="O1295" s="36"/>
    </row>
    <row r="1296" spans="15:15" x14ac:dyDescent="0.25">
      <c r="O1296" s="36"/>
    </row>
    <row r="1297" spans="15:15" x14ac:dyDescent="0.25">
      <c r="O1297" s="36"/>
    </row>
    <row r="1298" spans="15:15" x14ac:dyDescent="0.25">
      <c r="O1298" s="36"/>
    </row>
    <row r="1299" spans="15:15" x14ac:dyDescent="0.25">
      <c r="O1299" s="36"/>
    </row>
    <row r="1300" spans="15:15" x14ac:dyDescent="0.25">
      <c r="O1300" s="36"/>
    </row>
    <row r="1301" spans="15:15" x14ac:dyDescent="0.25">
      <c r="O1301" s="36"/>
    </row>
    <row r="1302" spans="15:15" x14ac:dyDescent="0.25">
      <c r="O1302" s="36"/>
    </row>
    <row r="1303" spans="15:15" x14ac:dyDescent="0.25">
      <c r="O1303" s="36"/>
    </row>
    <row r="1304" spans="15:15" x14ac:dyDescent="0.25">
      <c r="O1304" s="36"/>
    </row>
    <row r="1305" spans="15:15" x14ac:dyDescent="0.25">
      <c r="O1305" s="36"/>
    </row>
    <row r="1306" spans="15:15" x14ac:dyDescent="0.25">
      <c r="O1306" s="36"/>
    </row>
    <row r="1307" spans="15:15" x14ac:dyDescent="0.25">
      <c r="O1307" s="36"/>
    </row>
    <row r="1308" spans="15:15" x14ac:dyDescent="0.25">
      <c r="O1308" s="36"/>
    </row>
    <row r="1309" spans="15:15" x14ac:dyDescent="0.25">
      <c r="O1309" s="36"/>
    </row>
    <row r="1310" spans="15:15" x14ac:dyDescent="0.25">
      <c r="O1310" s="36"/>
    </row>
    <row r="1311" spans="15:15" x14ac:dyDescent="0.25">
      <c r="O1311" s="36"/>
    </row>
    <row r="1312" spans="15:15" x14ac:dyDescent="0.25">
      <c r="O1312" s="36"/>
    </row>
    <row r="1313" spans="15:15" x14ac:dyDescent="0.25">
      <c r="O1313" s="36"/>
    </row>
    <row r="1314" spans="15:15" x14ac:dyDescent="0.25">
      <c r="O1314" s="36"/>
    </row>
    <row r="1315" spans="15:15" x14ac:dyDescent="0.25">
      <c r="O1315" s="36"/>
    </row>
    <row r="1316" spans="15:15" x14ac:dyDescent="0.25">
      <c r="O1316" s="36"/>
    </row>
    <row r="1317" spans="15:15" x14ac:dyDescent="0.25">
      <c r="O1317" s="36"/>
    </row>
    <row r="1318" spans="15:15" x14ac:dyDescent="0.25">
      <c r="O1318" s="36"/>
    </row>
    <row r="1319" spans="15:15" x14ac:dyDescent="0.25">
      <c r="O1319" s="36"/>
    </row>
    <row r="1320" spans="15:15" x14ac:dyDescent="0.25">
      <c r="O1320" s="36"/>
    </row>
    <row r="1321" spans="15:15" x14ac:dyDescent="0.25">
      <c r="O1321" s="36"/>
    </row>
    <row r="1322" spans="15:15" x14ac:dyDescent="0.25">
      <c r="O1322" s="36"/>
    </row>
    <row r="1323" spans="15:15" x14ac:dyDescent="0.25">
      <c r="O1323" s="36"/>
    </row>
    <row r="1324" spans="15:15" x14ac:dyDescent="0.25">
      <c r="O1324" s="36"/>
    </row>
    <row r="1325" spans="15:15" x14ac:dyDescent="0.25">
      <c r="O1325" s="36"/>
    </row>
    <row r="1326" spans="15:15" x14ac:dyDescent="0.25">
      <c r="O1326" s="36"/>
    </row>
    <row r="1327" spans="15:15" x14ac:dyDescent="0.25">
      <c r="O1327" s="36"/>
    </row>
    <row r="1328" spans="15:15" x14ac:dyDescent="0.25">
      <c r="O1328" s="36"/>
    </row>
    <row r="1329" spans="15:15" x14ac:dyDescent="0.25">
      <c r="O1329" s="36"/>
    </row>
    <row r="1330" spans="15:15" x14ac:dyDescent="0.25">
      <c r="O1330" s="36"/>
    </row>
    <row r="1331" spans="15:15" x14ac:dyDescent="0.25">
      <c r="O1331" s="36"/>
    </row>
    <row r="1332" spans="15:15" x14ac:dyDescent="0.25">
      <c r="O1332" s="36"/>
    </row>
    <row r="1333" spans="15:15" x14ac:dyDescent="0.25">
      <c r="O1333" s="36"/>
    </row>
    <row r="1334" spans="15:15" x14ac:dyDescent="0.25">
      <c r="O1334" s="36"/>
    </row>
    <row r="1335" spans="15:15" x14ac:dyDescent="0.25">
      <c r="O1335" s="36"/>
    </row>
    <row r="1336" spans="15:15" x14ac:dyDescent="0.25">
      <c r="O1336" s="36"/>
    </row>
    <row r="1337" spans="15:15" x14ac:dyDescent="0.25">
      <c r="O1337" s="36"/>
    </row>
    <row r="1338" spans="15:15" x14ac:dyDescent="0.25">
      <c r="O1338" s="36"/>
    </row>
    <row r="1339" spans="15:15" x14ac:dyDescent="0.25">
      <c r="O1339" s="36"/>
    </row>
    <row r="1340" spans="15:15" x14ac:dyDescent="0.25">
      <c r="O1340" s="36"/>
    </row>
    <row r="1341" spans="15:15" x14ac:dyDescent="0.25">
      <c r="O1341" s="36"/>
    </row>
    <row r="1342" spans="15:15" x14ac:dyDescent="0.25">
      <c r="O1342" s="36"/>
    </row>
    <row r="1343" spans="15:15" x14ac:dyDescent="0.25">
      <c r="O1343" s="36"/>
    </row>
    <row r="1344" spans="15:15" x14ac:dyDescent="0.25">
      <c r="O1344" s="36"/>
    </row>
    <row r="1345" spans="15:15" x14ac:dyDescent="0.25">
      <c r="O1345" s="36"/>
    </row>
    <row r="1346" spans="15:15" x14ac:dyDescent="0.25">
      <c r="O1346" s="36"/>
    </row>
    <row r="1347" spans="15:15" x14ac:dyDescent="0.25">
      <c r="O1347" s="36"/>
    </row>
    <row r="1348" spans="15:15" x14ac:dyDescent="0.25">
      <c r="O1348" s="36"/>
    </row>
    <row r="1349" spans="15:15" x14ac:dyDescent="0.25">
      <c r="O1349" s="36"/>
    </row>
    <row r="1350" spans="15:15" x14ac:dyDescent="0.25">
      <c r="O1350" s="36"/>
    </row>
    <row r="1351" spans="15:15" x14ac:dyDescent="0.25">
      <c r="O1351" s="36"/>
    </row>
    <row r="1352" spans="15:15" x14ac:dyDescent="0.25">
      <c r="O1352" s="36"/>
    </row>
    <row r="1353" spans="15:15" x14ac:dyDescent="0.25">
      <c r="O1353" s="36"/>
    </row>
    <row r="1354" spans="15:15" x14ac:dyDescent="0.25">
      <c r="O1354" s="36"/>
    </row>
    <row r="1355" spans="15:15" x14ac:dyDescent="0.25">
      <c r="O1355" s="36"/>
    </row>
    <row r="1356" spans="15:15" x14ac:dyDescent="0.25">
      <c r="O1356" s="36"/>
    </row>
    <row r="1357" spans="15:15" x14ac:dyDescent="0.25">
      <c r="O1357" s="36"/>
    </row>
    <row r="1358" spans="15:15" x14ac:dyDescent="0.25">
      <c r="O1358" s="36"/>
    </row>
    <row r="1359" spans="15:15" x14ac:dyDescent="0.25">
      <c r="O1359" s="36"/>
    </row>
    <row r="1360" spans="15:15" x14ac:dyDescent="0.25">
      <c r="O1360" s="36"/>
    </row>
    <row r="1361" spans="15:15" x14ac:dyDescent="0.25">
      <c r="O1361" s="36"/>
    </row>
    <row r="1362" spans="15:15" x14ac:dyDescent="0.25">
      <c r="O1362" s="36"/>
    </row>
    <row r="1363" spans="15:15" x14ac:dyDescent="0.25">
      <c r="O1363" s="36"/>
    </row>
    <row r="1364" spans="15:15" x14ac:dyDescent="0.25">
      <c r="O1364" s="36"/>
    </row>
    <row r="1365" spans="15:15" x14ac:dyDescent="0.25">
      <c r="O1365" s="36"/>
    </row>
    <row r="1366" spans="15:15" x14ac:dyDescent="0.25">
      <c r="O1366" s="36"/>
    </row>
    <row r="1367" spans="15:15" x14ac:dyDescent="0.25">
      <c r="O1367" s="36"/>
    </row>
    <row r="1368" spans="15:15" x14ac:dyDescent="0.25">
      <c r="O1368" s="36"/>
    </row>
    <row r="1369" spans="15:15" x14ac:dyDescent="0.25">
      <c r="O1369" s="36"/>
    </row>
    <row r="1370" spans="15:15" x14ac:dyDescent="0.25">
      <c r="O1370" s="36"/>
    </row>
    <row r="1371" spans="15:15" x14ac:dyDescent="0.25">
      <c r="O1371" s="36"/>
    </row>
    <row r="1372" spans="15:15" x14ac:dyDescent="0.25">
      <c r="O1372" s="36"/>
    </row>
    <row r="1373" spans="15:15" x14ac:dyDescent="0.25">
      <c r="O1373" s="36"/>
    </row>
    <row r="1374" spans="15:15" x14ac:dyDescent="0.25">
      <c r="O1374" s="36"/>
    </row>
    <row r="1375" spans="15:15" x14ac:dyDescent="0.25">
      <c r="O1375" s="36"/>
    </row>
    <row r="1376" spans="15:15" x14ac:dyDescent="0.25">
      <c r="O1376" s="36"/>
    </row>
    <row r="1377" spans="15:15" x14ac:dyDescent="0.25">
      <c r="O1377" s="36"/>
    </row>
    <row r="1378" spans="15:15" x14ac:dyDescent="0.25">
      <c r="O1378" s="36"/>
    </row>
    <row r="1379" spans="15:15" x14ac:dyDescent="0.25">
      <c r="O1379" s="36"/>
    </row>
    <row r="1380" spans="15:15" x14ac:dyDescent="0.25">
      <c r="O1380" s="36"/>
    </row>
    <row r="1381" spans="15:15" x14ac:dyDescent="0.25">
      <c r="O1381" s="36"/>
    </row>
    <row r="1382" spans="15:15" x14ac:dyDescent="0.25">
      <c r="O1382" s="36"/>
    </row>
    <row r="1383" spans="15:15" x14ac:dyDescent="0.25">
      <c r="O1383" s="36"/>
    </row>
    <row r="1384" spans="15:15" x14ac:dyDescent="0.25">
      <c r="O1384" s="36"/>
    </row>
    <row r="1385" spans="15:15" x14ac:dyDescent="0.25">
      <c r="O1385" s="36"/>
    </row>
    <row r="1386" spans="15:15" x14ac:dyDescent="0.25">
      <c r="O1386" s="36"/>
    </row>
    <row r="1387" spans="15:15" x14ac:dyDescent="0.25">
      <c r="O1387" s="36"/>
    </row>
    <row r="1388" spans="15:15" x14ac:dyDescent="0.25">
      <c r="O1388" s="36"/>
    </row>
    <row r="1389" spans="15:15" x14ac:dyDescent="0.25">
      <c r="O1389" s="36"/>
    </row>
    <row r="1390" spans="15:15" x14ac:dyDescent="0.25">
      <c r="O1390" s="36"/>
    </row>
    <row r="1391" spans="15:15" x14ac:dyDescent="0.25">
      <c r="O1391" s="36"/>
    </row>
    <row r="1392" spans="15:15" x14ac:dyDescent="0.25">
      <c r="O1392" s="36"/>
    </row>
    <row r="1393" spans="15:15" x14ac:dyDescent="0.25">
      <c r="O1393" s="36"/>
    </row>
    <row r="1394" spans="15:15" x14ac:dyDescent="0.25">
      <c r="O1394" s="36"/>
    </row>
    <row r="1395" spans="15:15" x14ac:dyDescent="0.25">
      <c r="O1395" s="36"/>
    </row>
    <row r="1396" spans="15:15" x14ac:dyDescent="0.25">
      <c r="O1396" s="36"/>
    </row>
    <row r="1397" spans="15:15" x14ac:dyDescent="0.25">
      <c r="O1397" s="36"/>
    </row>
    <row r="1398" spans="15:15" x14ac:dyDescent="0.25">
      <c r="O1398" s="36"/>
    </row>
    <row r="1399" spans="15:15" x14ac:dyDescent="0.25">
      <c r="O1399" s="36"/>
    </row>
    <row r="1400" spans="15:15" x14ac:dyDescent="0.25">
      <c r="O1400" s="36"/>
    </row>
    <row r="1401" spans="15:15" x14ac:dyDescent="0.25">
      <c r="O1401" s="36"/>
    </row>
    <row r="1402" spans="15:15" x14ac:dyDescent="0.25">
      <c r="O1402" s="36"/>
    </row>
    <row r="1403" spans="15:15" x14ac:dyDescent="0.25">
      <c r="O1403" s="36"/>
    </row>
    <row r="1404" spans="15:15" x14ac:dyDescent="0.25">
      <c r="O1404" s="36"/>
    </row>
    <row r="1405" spans="15:15" x14ac:dyDescent="0.25">
      <c r="O1405" s="36"/>
    </row>
    <row r="1406" spans="15:15" x14ac:dyDescent="0.25">
      <c r="O1406" s="36"/>
    </row>
    <row r="1407" spans="15:15" x14ac:dyDescent="0.25">
      <c r="O1407" s="36"/>
    </row>
    <row r="1408" spans="15:15" x14ac:dyDescent="0.25">
      <c r="O1408" s="36"/>
    </row>
    <row r="1409" spans="15:15" x14ac:dyDescent="0.25">
      <c r="O1409" s="36"/>
    </row>
    <row r="1410" spans="15:15" x14ac:dyDescent="0.25">
      <c r="O1410" s="36"/>
    </row>
    <row r="1411" spans="15:15" x14ac:dyDescent="0.25">
      <c r="O1411" s="36"/>
    </row>
    <row r="1412" spans="15:15" x14ac:dyDescent="0.25">
      <c r="O1412" s="36"/>
    </row>
    <row r="1413" spans="15:15" x14ac:dyDescent="0.25">
      <c r="O1413" s="36"/>
    </row>
    <row r="1414" spans="15:15" x14ac:dyDescent="0.25">
      <c r="O1414" s="36"/>
    </row>
    <row r="1415" spans="15:15" x14ac:dyDescent="0.25">
      <c r="O1415" s="36"/>
    </row>
    <row r="1416" spans="15:15" x14ac:dyDescent="0.25">
      <c r="O1416" s="36"/>
    </row>
    <row r="1417" spans="15:15" x14ac:dyDescent="0.25">
      <c r="O1417" s="36"/>
    </row>
    <row r="1418" spans="15:15" x14ac:dyDescent="0.25">
      <c r="O1418" s="36"/>
    </row>
    <row r="1419" spans="15:15" x14ac:dyDescent="0.25">
      <c r="O1419" s="36"/>
    </row>
    <row r="1420" spans="15:15" x14ac:dyDescent="0.25">
      <c r="O1420" s="36"/>
    </row>
    <row r="1421" spans="15:15" x14ac:dyDescent="0.25">
      <c r="O1421" s="36"/>
    </row>
    <row r="1422" spans="15:15" x14ac:dyDescent="0.25">
      <c r="O1422" s="36"/>
    </row>
    <row r="1423" spans="15:15" x14ac:dyDescent="0.25">
      <c r="O1423" s="36"/>
    </row>
    <row r="1424" spans="15:15" x14ac:dyDescent="0.25">
      <c r="O1424" s="36"/>
    </row>
    <row r="1425" spans="15:15" x14ac:dyDescent="0.25">
      <c r="O1425" s="36"/>
    </row>
    <row r="1426" spans="15:15" x14ac:dyDescent="0.25">
      <c r="O1426" s="36"/>
    </row>
    <row r="1427" spans="15:15" x14ac:dyDescent="0.25">
      <c r="O1427" s="36"/>
    </row>
    <row r="1428" spans="15:15" x14ac:dyDescent="0.25">
      <c r="O1428" s="36"/>
    </row>
    <row r="1429" spans="15:15" x14ac:dyDescent="0.25">
      <c r="O1429" s="36"/>
    </row>
    <row r="1430" spans="15:15" x14ac:dyDescent="0.25">
      <c r="O1430" s="36"/>
    </row>
    <row r="1431" spans="15:15" x14ac:dyDescent="0.25">
      <c r="O1431" s="36"/>
    </row>
    <row r="1432" spans="15:15" x14ac:dyDescent="0.25">
      <c r="O1432" s="36"/>
    </row>
    <row r="1433" spans="15:15" x14ac:dyDescent="0.25">
      <c r="O1433" s="36"/>
    </row>
    <row r="1434" spans="15:15" x14ac:dyDescent="0.25">
      <c r="O1434" s="36"/>
    </row>
    <row r="1435" spans="15:15" x14ac:dyDescent="0.25">
      <c r="O1435" s="36"/>
    </row>
    <row r="1436" spans="15:15" x14ac:dyDescent="0.25">
      <c r="O1436" s="36"/>
    </row>
    <row r="1437" spans="15:15" x14ac:dyDescent="0.25">
      <c r="O1437" s="36"/>
    </row>
    <row r="1438" spans="15:15" x14ac:dyDescent="0.25">
      <c r="O1438" s="36"/>
    </row>
    <row r="1439" spans="15:15" x14ac:dyDescent="0.25">
      <c r="O1439" s="36"/>
    </row>
    <row r="1440" spans="15:15" x14ac:dyDescent="0.25">
      <c r="O1440" s="36"/>
    </row>
    <row r="1441" spans="15:15" x14ac:dyDescent="0.25">
      <c r="O1441" s="36"/>
    </row>
    <row r="1442" spans="15:15" x14ac:dyDescent="0.25">
      <c r="O1442" s="36"/>
    </row>
    <row r="1443" spans="15:15" x14ac:dyDescent="0.25">
      <c r="O1443" s="36"/>
    </row>
    <row r="1444" spans="15:15" x14ac:dyDescent="0.25">
      <c r="O1444" s="36"/>
    </row>
    <row r="1445" spans="15:15" x14ac:dyDescent="0.25">
      <c r="O1445" s="36"/>
    </row>
    <row r="1446" spans="15:15" x14ac:dyDescent="0.25">
      <c r="O1446" s="36"/>
    </row>
    <row r="1447" spans="15:15" x14ac:dyDescent="0.25">
      <c r="O1447" s="36"/>
    </row>
    <row r="1448" spans="15:15" x14ac:dyDescent="0.25">
      <c r="O1448" s="36"/>
    </row>
    <row r="1449" spans="15:15" x14ac:dyDescent="0.25">
      <c r="O1449" s="36"/>
    </row>
    <row r="1450" spans="15:15" x14ac:dyDescent="0.25">
      <c r="O1450" s="36"/>
    </row>
    <row r="1451" spans="15:15" x14ac:dyDescent="0.25">
      <c r="O1451" s="36"/>
    </row>
    <row r="1452" spans="15:15" x14ac:dyDescent="0.25">
      <c r="O1452" s="36"/>
    </row>
    <row r="1453" spans="15:15" x14ac:dyDescent="0.25">
      <c r="O1453" s="36"/>
    </row>
    <row r="1454" spans="15:15" x14ac:dyDescent="0.25">
      <c r="O1454" s="36"/>
    </row>
    <row r="1455" spans="15:15" x14ac:dyDescent="0.25">
      <c r="O1455" s="36"/>
    </row>
    <row r="1456" spans="15:15" x14ac:dyDescent="0.25">
      <c r="O1456" s="36"/>
    </row>
    <row r="1457" spans="15:15" x14ac:dyDescent="0.25">
      <c r="O1457" s="36"/>
    </row>
    <row r="1458" spans="15:15" x14ac:dyDescent="0.25">
      <c r="O1458" s="36"/>
    </row>
    <row r="1459" spans="15:15" x14ac:dyDescent="0.25">
      <c r="O1459" s="36"/>
    </row>
    <row r="1460" spans="15:15" x14ac:dyDescent="0.25">
      <c r="O1460" s="36"/>
    </row>
    <row r="1461" spans="15:15" x14ac:dyDescent="0.25">
      <c r="O1461" s="36"/>
    </row>
    <row r="1462" spans="15:15" x14ac:dyDescent="0.25">
      <c r="O1462" s="36"/>
    </row>
    <row r="1463" spans="15:15" x14ac:dyDescent="0.25">
      <c r="O1463" s="36"/>
    </row>
    <row r="1464" spans="15:15" x14ac:dyDescent="0.25">
      <c r="O1464" s="36"/>
    </row>
    <row r="1465" spans="15:15" x14ac:dyDescent="0.25">
      <c r="O1465" s="36"/>
    </row>
    <row r="1466" spans="15:15" x14ac:dyDescent="0.25">
      <c r="O1466" s="36"/>
    </row>
    <row r="1467" spans="15:15" x14ac:dyDescent="0.25">
      <c r="O1467" s="36"/>
    </row>
    <row r="1468" spans="15:15" x14ac:dyDescent="0.25">
      <c r="O1468" s="36"/>
    </row>
    <row r="1469" spans="15:15" x14ac:dyDescent="0.25">
      <c r="O1469" s="36"/>
    </row>
    <row r="1470" spans="15:15" x14ac:dyDescent="0.25">
      <c r="O1470" s="36"/>
    </row>
    <row r="1471" spans="15:15" x14ac:dyDescent="0.25">
      <c r="O1471" s="36"/>
    </row>
    <row r="1472" spans="15:15" x14ac:dyDescent="0.25">
      <c r="O1472" s="36"/>
    </row>
    <row r="1473" spans="15:15" x14ac:dyDescent="0.25">
      <c r="O1473" s="36"/>
    </row>
    <row r="1474" spans="15:15" x14ac:dyDescent="0.25">
      <c r="O1474" s="36"/>
    </row>
    <row r="1475" spans="15:15" x14ac:dyDescent="0.25">
      <c r="O1475" s="36"/>
    </row>
    <row r="1476" spans="15:15" x14ac:dyDescent="0.25">
      <c r="O1476" s="36"/>
    </row>
    <row r="1477" spans="15:15" x14ac:dyDescent="0.25">
      <c r="O1477" s="36"/>
    </row>
    <row r="1478" spans="15:15" x14ac:dyDescent="0.25">
      <c r="O1478" s="36"/>
    </row>
    <row r="1479" spans="15:15" x14ac:dyDescent="0.25">
      <c r="O1479" s="36"/>
    </row>
    <row r="1480" spans="15:15" x14ac:dyDescent="0.25">
      <c r="O1480" s="36"/>
    </row>
    <row r="1481" spans="15:15" x14ac:dyDescent="0.25">
      <c r="O1481" s="36"/>
    </row>
    <row r="1482" spans="15:15" x14ac:dyDescent="0.25">
      <c r="O1482" s="36"/>
    </row>
    <row r="1483" spans="15:15" x14ac:dyDescent="0.25">
      <c r="O1483" s="36"/>
    </row>
    <row r="1484" spans="15:15" x14ac:dyDescent="0.25">
      <c r="O1484" s="36"/>
    </row>
    <row r="1485" spans="15:15" x14ac:dyDescent="0.25">
      <c r="O1485" s="36"/>
    </row>
    <row r="1486" spans="15:15" x14ac:dyDescent="0.25">
      <c r="O1486" s="36"/>
    </row>
    <row r="1487" spans="15:15" x14ac:dyDescent="0.25">
      <c r="O1487" s="36"/>
    </row>
    <row r="1488" spans="15:15" x14ac:dyDescent="0.25">
      <c r="O1488" s="36"/>
    </row>
    <row r="1489" spans="15:15" x14ac:dyDescent="0.25">
      <c r="O1489" s="36"/>
    </row>
    <row r="1490" spans="15:15" x14ac:dyDescent="0.25">
      <c r="O1490" s="36"/>
    </row>
    <row r="1491" spans="15:15" x14ac:dyDescent="0.25">
      <c r="O1491" s="36"/>
    </row>
    <row r="1492" spans="15:15" x14ac:dyDescent="0.25">
      <c r="O1492" s="36"/>
    </row>
    <row r="1493" spans="15:15" x14ac:dyDescent="0.25">
      <c r="O1493" s="36"/>
    </row>
    <row r="1494" spans="15:15" x14ac:dyDescent="0.25">
      <c r="O1494" s="36"/>
    </row>
    <row r="1495" spans="15:15" x14ac:dyDescent="0.25">
      <c r="O1495" s="36"/>
    </row>
    <row r="1496" spans="15:15" x14ac:dyDescent="0.25">
      <c r="O1496" s="36"/>
    </row>
    <row r="1497" spans="15:15" x14ac:dyDescent="0.25">
      <c r="O1497" s="36"/>
    </row>
    <row r="1498" spans="15:15" x14ac:dyDescent="0.25">
      <c r="O1498" s="36"/>
    </row>
    <row r="1499" spans="15:15" x14ac:dyDescent="0.25">
      <c r="O1499" s="36"/>
    </row>
    <row r="1500" spans="15:15" x14ac:dyDescent="0.25">
      <c r="O1500" s="36"/>
    </row>
    <row r="1501" spans="15:15" x14ac:dyDescent="0.25">
      <c r="O1501" s="36"/>
    </row>
    <row r="1502" spans="15:15" x14ac:dyDescent="0.25">
      <c r="O1502" s="36"/>
    </row>
    <row r="1503" spans="15:15" x14ac:dyDescent="0.25">
      <c r="O1503" s="36"/>
    </row>
    <row r="1504" spans="15:15" x14ac:dyDescent="0.25">
      <c r="O1504" s="36"/>
    </row>
    <row r="1505" spans="15:15" x14ac:dyDescent="0.25">
      <c r="O1505" s="36"/>
    </row>
    <row r="1506" spans="15:15" x14ac:dyDescent="0.25">
      <c r="O1506" s="36"/>
    </row>
    <row r="1507" spans="15:15" x14ac:dyDescent="0.25">
      <c r="O1507" s="36"/>
    </row>
    <row r="1508" spans="15:15" x14ac:dyDescent="0.25">
      <c r="O1508" s="36"/>
    </row>
    <row r="1509" spans="15:15" x14ac:dyDescent="0.25">
      <c r="O1509" s="36"/>
    </row>
    <row r="1510" spans="15:15" x14ac:dyDescent="0.25">
      <c r="O1510" s="36"/>
    </row>
    <row r="1511" spans="15:15" x14ac:dyDescent="0.25">
      <c r="O1511" s="36"/>
    </row>
    <row r="1512" spans="15:15" x14ac:dyDescent="0.25">
      <c r="O1512" s="36"/>
    </row>
    <row r="1513" spans="15:15" x14ac:dyDescent="0.25">
      <c r="O1513" s="36"/>
    </row>
    <row r="1514" spans="15:15" x14ac:dyDescent="0.25">
      <c r="O1514" s="36"/>
    </row>
    <row r="1515" spans="15:15" x14ac:dyDescent="0.25">
      <c r="O1515" s="36"/>
    </row>
    <row r="1516" spans="15:15" x14ac:dyDescent="0.25">
      <c r="O1516" s="36"/>
    </row>
    <row r="1517" spans="15:15" x14ac:dyDescent="0.25">
      <c r="O1517" s="36"/>
    </row>
    <row r="1518" spans="15:15" x14ac:dyDescent="0.25">
      <c r="O1518" s="36"/>
    </row>
    <row r="1519" spans="15:15" x14ac:dyDescent="0.25">
      <c r="O1519" s="36"/>
    </row>
    <row r="1520" spans="15:15" x14ac:dyDescent="0.25">
      <c r="O1520" s="36"/>
    </row>
    <row r="1521" spans="15:15" x14ac:dyDescent="0.25">
      <c r="O1521" s="36"/>
    </row>
    <row r="1522" spans="15:15" x14ac:dyDescent="0.25">
      <c r="O1522" s="36"/>
    </row>
    <row r="1523" spans="15:15" x14ac:dyDescent="0.25">
      <c r="O1523" s="36"/>
    </row>
    <row r="1524" spans="15:15" x14ac:dyDescent="0.25">
      <c r="O1524" s="36"/>
    </row>
    <row r="1525" spans="15:15" x14ac:dyDescent="0.25">
      <c r="O1525" s="36"/>
    </row>
    <row r="1526" spans="15:15" x14ac:dyDescent="0.25">
      <c r="O1526" s="36"/>
    </row>
    <row r="1527" spans="15:15" x14ac:dyDescent="0.25">
      <c r="O1527" s="36"/>
    </row>
    <row r="1528" spans="15:15" x14ac:dyDescent="0.25">
      <c r="O1528" s="36"/>
    </row>
    <row r="1529" spans="15:15" x14ac:dyDescent="0.25">
      <c r="O1529" s="36"/>
    </row>
    <row r="1530" spans="15:15" x14ac:dyDescent="0.25">
      <c r="O1530" s="36"/>
    </row>
    <row r="1531" spans="15:15" x14ac:dyDescent="0.25">
      <c r="O1531" s="36"/>
    </row>
    <row r="1532" spans="15:15" x14ac:dyDescent="0.25">
      <c r="O1532" s="36"/>
    </row>
    <row r="1533" spans="15:15" x14ac:dyDescent="0.25">
      <c r="O1533" s="36"/>
    </row>
    <row r="1534" spans="15:15" x14ac:dyDescent="0.25">
      <c r="O1534" s="36"/>
    </row>
    <row r="1535" spans="15:15" x14ac:dyDescent="0.25">
      <c r="O1535" s="36"/>
    </row>
    <row r="1536" spans="15:15" x14ac:dyDescent="0.25">
      <c r="O1536" s="36"/>
    </row>
    <row r="1537" spans="15:15" x14ac:dyDescent="0.25">
      <c r="O1537" s="36"/>
    </row>
    <row r="1538" spans="15:15" x14ac:dyDescent="0.25">
      <c r="O1538" s="36"/>
    </row>
    <row r="1539" spans="15:15" x14ac:dyDescent="0.25">
      <c r="O1539" s="36"/>
    </row>
    <row r="1540" spans="15:15" x14ac:dyDescent="0.25">
      <c r="O1540" s="36"/>
    </row>
    <row r="1541" spans="15:15" x14ac:dyDescent="0.25">
      <c r="O1541" s="36"/>
    </row>
    <row r="1542" spans="15:15" x14ac:dyDescent="0.25">
      <c r="O1542" s="36"/>
    </row>
    <row r="1543" spans="15:15" x14ac:dyDescent="0.25">
      <c r="O1543" s="36"/>
    </row>
    <row r="1544" spans="15:15" x14ac:dyDescent="0.25">
      <c r="O1544" s="36"/>
    </row>
    <row r="1545" spans="15:15" x14ac:dyDescent="0.25">
      <c r="O1545" s="36"/>
    </row>
    <row r="1546" spans="15:15" x14ac:dyDescent="0.25">
      <c r="O1546" s="36"/>
    </row>
    <row r="1547" spans="15:15" x14ac:dyDescent="0.25">
      <c r="O1547" s="36"/>
    </row>
    <row r="1548" spans="15:15" x14ac:dyDescent="0.25">
      <c r="O1548" s="36"/>
    </row>
    <row r="1549" spans="15:15" x14ac:dyDescent="0.25">
      <c r="O1549" s="36"/>
    </row>
    <row r="1550" spans="15:15" x14ac:dyDescent="0.25">
      <c r="O1550" s="36"/>
    </row>
    <row r="1551" spans="15:15" x14ac:dyDescent="0.25">
      <c r="O1551" s="36"/>
    </row>
    <row r="1552" spans="15:15" x14ac:dyDescent="0.25">
      <c r="O1552" s="36"/>
    </row>
    <row r="1553" spans="15:15" x14ac:dyDescent="0.25">
      <c r="O1553" s="36"/>
    </row>
    <row r="1554" spans="15:15" x14ac:dyDescent="0.25">
      <c r="O1554" s="36"/>
    </row>
    <row r="1555" spans="15:15" x14ac:dyDescent="0.25">
      <c r="O1555" s="36"/>
    </row>
    <row r="1556" spans="15:15" x14ac:dyDescent="0.25">
      <c r="O1556" s="36"/>
    </row>
    <row r="1557" spans="15:15" x14ac:dyDescent="0.25">
      <c r="O1557" s="36"/>
    </row>
    <row r="1558" spans="15:15" x14ac:dyDescent="0.25">
      <c r="O1558" s="36"/>
    </row>
    <row r="1559" spans="15:15" x14ac:dyDescent="0.25">
      <c r="O1559" s="36"/>
    </row>
    <row r="1560" spans="15:15" x14ac:dyDescent="0.25">
      <c r="O1560" s="36"/>
    </row>
    <row r="1561" spans="15:15" x14ac:dyDescent="0.25">
      <c r="O1561" s="36"/>
    </row>
    <row r="1562" spans="15:15" x14ac:dyDescent="0.25">
      <c r="O1562" s="36"/>
    </row>
    <row r="1563" spans="15:15" x14ac:dyDescent="0.25">
      <c r="O1563" s="36"/>
    </row>
    <row r="1564" spans="15:15" x14ac:dyDescent="0.25">
      <c r="O1564" s="36"/>
    </row>
    <row r="1565" spans="15:15" x14ac:dyDescent="0.25">
      <c r="O1565" s="36"/>
    </row>
    <row r="1566" spans="15:15" x14ac:dyDescent="0.25">
      <c r="O1566" s="36"/>
    </row>
    <row r="1567" spans="15:15" x14ac:dyDescent="0.25">
      <c r="O1567" s="36"/>
    </row>
    <row r="1568" spans="15:15" x14ac:dyDescent="0.25">
      <c r="O1568" s="36"/>
    </row>
    <row r="1569" spans="15:15" x14ac:dyDescent="0.25">
      <c r="O1569" s="36"/>
    </row>
    <row r="1570" spans="15:15" x14ac:dyDescent="0.25">
      <c r="O1570" s="36"/>
    </row>
    <row r="1571" spans="15:15" x14ac:dyDescent="0.25">
      <c r="O1571" s="36"/>
    </row>
    <row r="1572" spans="15:15" x14ac:dyDescent="0.25">
      <c r="O1572" s="36"/>
    </row>
    <row r="1573" spans="15:15" x14ac:dyDescent="0.25">
      <c r="O1573" s="36"/>
    </row>
    <row r="1574" spans="15:15" x14ac:dyDescent="0.25">
      <c r="O1574" s="36"/>
    </row>
    <row r="1575" spans="15:15" x14ac:dyDescent="0.25">
      <c r="O1575" s="36"/>
    </row>
    <row r="1576" spans="15:15" x14ac:dyDescent="0.25">
      <c r="O1576" s="36"/>
    </row>
    <row r="1577" spans="15:15" x14ac:dyDescent="0.25">
      <c r="O1577" s="36"/>
    </row>
    <row r="1578" spans="15:15" x14ac:dyDescent="0.25">
      <c r="O1578" s="36"/>
    </row>
    <row r="1579" spans="15:15" x14ac:dyDescent="0.25">
      <c r="O1579" s="36"/>
    </row>
    <row r="1580" spans="15:15" x14ac:dyDescent="0.25">
      <c r="O1580" s="36"/>
    </row>
    <row r="1581" spans="15:15" x14ac:dyDescent="0.25">
      <c r="O1581" s="36"/>
    </row>
    <row r="1582" spans="15:15" x14ac:dyDescent="0.25">
      <c r="O1582" s="36"/>
    </row>
    <row r="1583" spans="15:15" x14ac:dyDescent="0.25">
      <c r="O1583" s="36"/>
    </row>
    <row r="1584" spans="15:15" x14ac:dyDescent="0.25">
      <c r="O1584" s="36"/>
    </row>
    <row r="1585" spans="15:15" x14ac:dyDescent="0.25">
      <c r="O1585" s="36"/>
    </row>
    <row r="1586" spans="15:15" x14ac:dyDescent="0.25">
      <c r="O1586" s="36"/>
    </row>
    <row r="1587" spans="15:15" x14ac:dyDescent="0.25">
      <c r="O1587" s="36"/>
    </row>
    <row r="1588" spans="15:15" x14ac:dyDescent="0.25">
      <c r="O1588" s="36"/>
    </row>
    <row r="1589" spans="15:15" x14ac:dyDescent="0.25">
      <c r="O1589" s="36"/>
    </row>
    <row r="1590" spans="15:15" x14ac:dyDescent="0.25">
      <c r="O1590" s="36"/>
    </row>
    <row r="1591" spans="15:15" x14ac:dyDescent="0.25">
      <c r="O1591" s="36"/>
    </row>
    <row r="1592" spans="15:15" x14ac:dyDescent="0.25">
      <c r="O1592" s="36"/>
    </row>
    <row r="1593" spans="15:15" x14ac:dyDescent="0.25">
      <c r="O1593" s="36"/>
    </row>
    <row r="1594" spans="15:15" x14ac:dyDescent="0.25">
      <c r="O1594" s="36"/>
    </row>
    <row r="1595" spans="15:15" x14ac:dyDescent="0.25">
      <c r="O1595" s="36"/>
    </row>
    <row r="1596" spans="15:15" x14ac:dyDescent="0.25">
      <c r="O1596" s="36"/>
    </row>
    <row r="1597" spans="15:15" x14ac:dyDescent="0.25">
      <c r="O1597" s="36"/>
    </row>
    <row r="1598" spans="15:15" x14ac:dyDescent="0.25">
      <c r="O1598" s="36"/>
    </row>
    <row r="1599" spans="15:15" x14ac:dyDescent="0.25">
      <c r="O1599" s="36"/>
    </row>
    <row r="1600" spans="15:15" x14ac:dyDescent="0.25">
      <c r="O1600" s="36"/>
    </row>
    <row r="1601" spans="15:15" x14ac:dyDescent="0.25">
      <c r="O1601" s="36"/>
    </row>
    <row r="1602" spans="15:15" x14ac:dyDescent="0.25">
      <c r="O1602" s="36"/>
    </row>
    <row r="1603" spans="15:15" x14ac:dyDescent="0.25">
      <c r="O1603" s="36"/>
    </row>
    <row r="1604" spans="15:15" x14ac:dyDescent="0.25">
      <c r="O1604" s="36"/>
    </row>
    <row r="1605" spans="15:15" x14ac:dyDescent="0.25">
      <c r="O1605" s="36"/>
    </row>
    <row r="1606" spans="15:15" x14ac:dyDescent="0.25">
      <c r="O1606" s="36"/>
    </row>
    <row r="1607" spans="15:15" x14ac:dyDescent="0.25">
      <c r="O1607" s="36"/>
    </row>
    <row r="1608" spans="15:15" x14ac:dyDescent="0.25">
      <c r="O1608" s="36"/>
    </row>
    <row r="1609" spans="15:15" x14ac:dyDescent="0.25">
      <c r="O1609" s="36"/>
    </row>
    <row r="1610" spans="15:15" x14ac:dyDescent="0.25">
      <c r="O1610" s="36"/>
    </row>
    <row r="1611" spans="15:15" x14ac:dyDescent="0.25">
      <c r="O1611" s="36"/>
    </row>
    <row r="1612" spans="15:15" x14ac:dyDescent="0.25">
      <c r="O1612" s="36"/>
    </row>
    <row r="1613" spans="15:15" x14ac:dyDescent="0.25">
      <c r="O1613" s="36"/>
    </row>
    <row r="1614" spans="15:15" x14ac:dyDescent="0.25">
      <c r="O1614" s="36"/>
    </row>
    <row r="1615" spans="15:15" x14ac:dyDescent="0.25">
      <c r="O1615" s="36"/>
    </row>
    <row r="1616" spans="15:15" x14ac:dyDescent="0.25">
      <c r="O1616" s="36"/>
    </row>
    <row r="1617" spans="15:15" x14ac:dyDescent="0.25">
      <c r="O1617" s="36"/>
    </row>
    <row r="1618" spans="15:15" x14ac:dyDescent="0.25">
      <c r="O1618" s="36"/>
    </row>
    <row r="1619" spans="15:15" x14ac:dyDescent="0.25">
      <c r="O1619" s="36"/>
    </row>
    <row r="1620" spans="15:15" x14ac:dyDescent="0.25">
      <c r="O1620" s="36"/>
    </row>
    <row r="1621" spans="15:15" x14ac:dyDescent="0.25">
      <c r="O1621" s="36"/>
    </row>
    <row r="1622" spans="15:15" x14ac:dyDescent="0.25">
      <c r="O1622" s="36"/>
    </row>
    <row r="1623" spans="15:15" x14ac:dyDescent="0.25">
      <c r="O1623" s="36"/>
    </row>
    <row r="1624" spans="15:15" x14ac:dyDescent="0.25">
      <c r="O1624" s="36"/>
    </row>
    <row r="1625" spans="15:15" x14ac:dyDescent="0.25">
      <c r="O1625" s="36"/>
    </row>
    <row r="1626" spans="15:15" x14ac:dyDescent="0.25">
      <c r="O1626" s="36"/>
    </row>
    <row r="1627" spans="15:15" x14ac:dyDescent="0.25">
      <c r="O1627" s="36"/>
    </row>
    <row r="1628" spans="15:15" x14ac:dyDescent="0.25">
      <c r="O1628" s="36"/>
    </row>
    <row r="1629" spans="15:15" x14ac:dyDescent="0.25">
      <c r="O1629" s="36"/>
    </row>
    <row r="1630" spans="15:15" x14ac:dyDescent="0.25">
      <c r="O1630" s="36"/>
    </row>
    <row r="1631" spans="15:15" x14ac:dyDescent="0.25">
      <c r="O1631" s="36"/>
    </row>
    <row r="1632" spans="15:15" x14ac:dyDescent="0.25">
      <c r="O1632" s="36"/>
    </row>
    <row r="1633" spans="15:15" x14ac:dyDescent="0.25">
      <c r="O1633" s="36"/>
    </row>
    <row r="1634" spans="15:15" x14ac:dyDescent="0.25">
      <c r="O1634" s="36"/>
    </row>
    <row r="1635" spans="15:15" x14ac:dyDescent="0.25">
      <c r="O1635" s="36"/>
    </row>
    <row r="1636" spans="15:15" x14ac:dyDescent="0.25">
      <c r="O1636" s="36"/>
    </row>
    <row r="1637" spans="15:15" x14ac:dyDescent="0.25">
      <c r="O1637" s="36"/>
    </row>
    <row r="1638" spans="15:15" x14ac:dyDescent="0.25">
      <c r="O1638" s="36"/>
    </row>
    <row r="1639" spans="15:15" x14ac:dyDescent="0.25">
      <c r="O1639" s="36"/>
    </row>
    <row r="1640" spans="15:15" x14ac:dyDescent="0.25">
      <c r="O1640" s="36"/>
    </row>
    <row r="1641" spans="15:15" x14ac:dyDescent="0.25">
      <c r="O1641" s="36"/>
    </row>
    <row r="1642" spans="15:15" x14ac:dyDescent="0.25">
      <c r="O1642" s="36"/>
    </row>
    <row r="1643" spans="15:15" x14ac:dyDescent="0.25">
      <c r="O1643" s="36"/>
    </row>
    <row r="1644" spans="15:15" x14ac:dyDescent="0.25">
      <c r="O1644" s="36"/>
    </row>
    <row r="1645" spans="15:15" x14ac:dyDescent="0.25">
      <c r="O1645" s="36"/>
    </row>
    <row r="1646" spans="15:15" x14ac:dyDescent="0.25">
      <c r="O1646" s="36"/>
    </row>
    <row r="1647" spans="15:15" x14ac:dyDescent="0.25">
      <c r="O1647" s="36"/>
    </row>
    <row r="1648" spans="15:15" x14ac:dyDescent="0.25">
      <c r="O1648" s="36"/>
    </row>
    <row r="1649" spans="15:15" x14ac:dyDescent="0.25">
      <c r="O1649" s="36"/>
    </row>
    <row r="1650" spans="15:15" x14ac:dyDescent="0.25">
      <c r="O1650" s="36"/>
    </row>
    <row r="1651" spans="15:15" x14ac:dyDescent="0.25">
      <c r="O1651" s="36"/>
    </row>
    <row r="1652" spans="15:15" x14ac:dyDescent="0.25">
      <c r="O1652" s="36"/>
    </row>
    <row r="1653" spans="15:15" x14ac:dyDescent="0.25">
      <c r="O1653" s="36"/>
    </row>
    <row r="1654" spans="15:15" x14ac:dyDescent="0.25">
      <c r="O1654" s="36"/>
    </row>
    <row r="1655" spans="15:15" x14ac:dyDescent="0.25">
      <c r="O1655" s="36"/>
    </row>
    <row r="1656" spans="15:15" x14ac:dyDescent="0.25">
      <c r="O1656" s="36"/>
    </row>
    <row r="1657" spans="15:15" x14ac:dyDescent="0.25">
      <c r="O1657" s="36"/>
    </row>
    <row r="1658" spans="15:15" x14ac:dyDescent="0.25">
      <c r="O1658" s="36"/>
    </row>
    <row r="1659" spans="15:15" x14ac:dyDescent="0.25">
      <c r="O1659" s="36"/>
    </row>
    <row r="1660" spans="15:15" x14ac:dyDescent="0.25">
      <c r="O1660" s="36"/>
    </row>
    <row r="1661" spans="15:15" x14ac:dyDescent="0.25">
      <c r="O1661" s="36"/>
    </row>
    <row r="1662" spans="15:15" x14ac:dyDescent="0.25">
      <c r="O1662" s="36"/>
    </row>
    <row r="1663" spans="15:15" x14ac:dyDescent="0.25">
      <c r="O1663" s="36"/>
    </row>
    <row r="1664" spans="15:15" x14ac:dyDescent="0.25">
      <c r="O1664" s="36"/>
    </row>
    <row r="1665" spans="15:15" x14ac:dyDescent="0.25">
      <c r="O1665" s="36"/>
    </row>
    <row r="1666" spans="15:15" x14ac:dyDescent="0.25">
      <c r="O1666" s="36"/>
    </row>
    <row r="1667" spans="15:15" x14ac:dyDescent="0.25">
      <c r="O1667" s="36"/>
    </row>
    <row r="1668" spans="15:15" x14ac:dyDescent="0.25">
      <c r="O1668" s="36"/>
    </row>
    <row r="1669" spans="15:15" x14ac:dyDescent="0.25">
      <c r="O1669" s="36"/>
    </row>
    <row r="1670" spans="15:15" x14ac:dyDescent="0.25">
      <c r="O1670" s="36"/>
    </row>
    <row r="1671" spans="15:15" x14ac:dyDescent="0.25">
      <c r="O1671" s="36"/>
    </row>
    <row r="1672" spans="15:15" x14ac:dyDescent="0.25">
      <c r="O1672" s="36"/>
    </row>
    <row r="1673" spans="15:15" x14ac:dyDescent="0.25">
      <c r="O1673" s="36"/>
    </row>
    <row r="1674" spans="15:15" x14ac:dyDescent="0.25">
      <c r="O1674" s="36"/>
    </row>
    <row r="1675" spans="15:15" x14ac:dyDescent="0.25">
      <c r="O1675" s="36"/>
    </row>
    <row r="1676" spans="15:15" x14ac:dyDescent="0.25">
      <c r="O1676" s="36"/>
    </row>
    <row r="1677" spans="15:15" x14ac:dyDescent="0.25">
      <c r="O1677" s="36"/>
    </row>
    <row r="1678" spans="15:15" x14ac:dyDescent="0.25">
      <c r="O1678" s="36"/>
    </row>
    <row r="1679" spans="15:15" x14ac:dyDescent="0.25">
      <c r="O1679" s="36"/>
    </row>
    <row r="1680" spans="15:15" x14ac:dyDescent="0.25">
      <c r="O1680" s="36"/>
    </row>
    <row r="1681" spans="15:15" x14ac:dyDescent="0.25">
      <c r="O1681" s="36"/>
    </row>
    <row r="1682" spans="15:15" x14ac:dyDescent="0.25">
      <c r="O1682" s="36"/>
    </row>
    <row r="1683" spans="15:15" x14ac:dyDescent="0.25">
      <c r="O1683" s="36"/>
    </row>
    <row r="1684" spans="15:15" x14ac:dyDescent="0.25">
      <c r="O1684" s="36"/>
    </row>
    <row r="1685" spans="15:15" x14ac:dyDescent="0.25">
      <c r="O1685" s="36"/>
    </row>
    <row r="1686" spans="15:15" x14ac:dyDescent="0.25">
      <c r="O1686" s="36"/>
    </row>
    <row r="1687" spans="15:15" x14ac:dyDescent="0.25">
      <c r="O1687" s="36"/>
    </row>
    <row r="1688" spans="15:15" x14ac:dyDescent="0.25">
      <c r="O1688" s="36"/>
    </row>
    <row r="1689" spans="15:15" x14ac:dyDescent="0.25">
      <c r="O1689" s="36"/>
    </row>
    <row r="1690" spans="15:15" x14ac:dyDescent="0.25">
      <c r="O1690" s="36"/>
    </row>
    <row r="1691" spans="15:15" x14ac:dyDescent="0.25">
      <c r="O1691" s="36"/>
    </row>
    <row r="1692" spans="15:15" x14ac:dyDescent="0.25">
      <c r="O1692" s="36"/>
    </row>
    <row r="1693" spans="15:15" x14ac:dyDescent="0.25">
      <c r="O1693" s="36"/>
    </row>
    <row r="1694" spans="15:15" x14ac:dyDescent="0.25">
      <c r="O1694" s="36"/>
    </row>
    <row r="1695" spans="15:15" x14ac:dyDescent="0.25">
      <c r="O1695" s="36"/>
    </row>
    <row r="1696" spans="15:15" x14ac:dyDescent="0.25">
      <c r="O1696" s="36"/>
    </row>
    <row r="1697" spans="15:15" x14ac:dyDescent="0.25">
      <c r="O1697" s="36"/>
    </row>
    <row r="1698" spans="15:15" x14ac:dyDescent="0.25">
      <c r="O1698" s="36"/>
    </row>
    <row r="1699" spans="15:15" x14ac:dyDescent="0.25">
      <c r="O1699" s="36"/>
    </row>
    <row r="1700" spans="15:15" x14ac:dyDescent="0.25">
      <c r="O1700" s="36"/>
    </row>
    <row r="1701" spans="15:15" x14ac:dyDescent="0.25">
      <c r="O1701" s="36"/>
    </row>
    <row r="1702" spans="15:15" x14ac:dyDescent="0.25">
      <c r="O1702" s="36"/>
    </row>
    <row r="1703" spans="15:15" x14ac:dyDescent="0.25">
      <c r="O1703" s="36"/>
    </row>
    <row r="1704" spans="15:15" x14ac:dyDescent="0.25">
      <c r="O1704" s="36"/>
    </row>
    <row r="1705" spans="15:15" x14ac:dyDescent="0.25">
      <c r="O1705" s="36"/>
    </row>
    <row r="1706" spans="15:15" x14ac:dyDescent="0.25">
      <c r="O1706" s="36"/>
    </row>
    <row r="1707" spans="15:15" x14ac:dyDescent="0.25">
      <c r="O1707" s="36"/>
    </row>
    <row r="1708" spans="15:15" x14ac:dyDescent="0.25">
      <c r="O1708" s="36"/>
    </row>
    <row r="1709" spans="15:15" x14ac:dyDescent="0.25">
      <c r="O1709" s="36"/>
    </row>
    <row r="1710" spans="15:15" x14ac:dyDescent="0.25">
      <c r="O1710" s="36"/>
    </row>
    <row r="1711" spans="15:15" x14ac:dyDescent="0.25">
      <c r="O1711" s="36"/>
    </row>
    <row r="1712" spans="15:15" x14ac:dyDescent="0.25">
      <c r="O1712" s="36"/>
    </row>
    <row r="1713" spans="15:15" x14ac:dyDescent="0.25">
      <c r="O1713" s="36"/>
    </row>
    <row r="1714" spans="15:15" x14ac:dyDescent="0.25">
      <c r="O1714" s="36"/>
    </row>
    <row r="1715" spans="15:15" x14ac:dyDescent="0.25">
      <c r="O1715" s="36"/>
    </row>
    <row r="1716" spans="15:15" x14ac:dyDescent="0.25">
      <c r="O1716" s="36"/>
    </row>
    <row r="1717" spans="15:15" x14ac:dyDescent="0.25">
      <c r="O1717" s="36"/>
    </row>
    <row r="1718" spans="15:15" x14ac:dyDescent="0.25">
      <c r="O1718" s="36"/>
    </row>
    <row r="1719" spans="15:15" x14ac:dyDescent="0.25">
      <c r="O1719" s="36"/>
    </row>
    <row r="1720" spans="15:15" x14ac:dyDescent="0.25">
      <c r="O1720" s="36"/>
    </row>
    <row r="1721" spans="15:15" x14ac:dyDescent="0.25">
      <c r="O1721" s="36"/>
    </row>
    <row r="1722" spans="15:15" x14ac:dyDescent="0.25">
      <c r="O1722" s="36"/>
    </row>
    <row r="1723" spans="15:15" x14ac:dyDescent="0.25">
      <c r="O1723" s="36"/>
    </row>
    <row r="1724" spans="15:15" x14ac:dyDescent="0.25">
      <c r="O1724" s="36"/>
    </row>
    <row r="1725" spans="15:15" x14ac:dyDescent="0.25">
      <c r="O1725" s="36"/>
    </row>
    <row r="1726" spans="15:15" x14ac:dyDescent="0.25">
      <c r="O1726" s="36"/>
    </row>
    <row r="1727" spans="15:15" x14ac:dyDescent="0.25">
      <c r="O1727" s="36"/>
    </row>
    <row r="1728" spans="15:15" x14ac:dyDescent="0.25">
      <c r="O1728" s="36"/>
    </row>
    <row r="1729" spans="15:15" x14ac:dyDescent="0.25">
      <c r="O1729" s="36"/>
    </row>
    <row r="1730" spans="15:15" x14ac:dyDescent="0.25">
      <c r="O1730" s="36"/>
    </row>
    <row r="1731" spans="15:15" x14ac:dyDescent="0.25">
      <c r="O1731" s="36"/>
    </row>
    <row r="1732" spans="15:15" x14ac:dyDescent="0.25">
      <c r="O1732" s="36"/>
    </row>
    <row r="1733" spans="15:15" x14ac:dyDescent="0.25">
      <c r="O1733" s="36"/>
    </row>
    <row r="1734" spans="15:15" x14ac:dyDescent="0.25">
      <c r="O1734" s="36"/>
    </row>
    <row r="1735" spans="15:15" x14ac:dyDescent="0.25">
      <c r="O1735" s="36"/>
    </row>
    <row r="1736" spans="15:15" x14ac:dyDescent="0.25">
      <c r="O1736" s="36"/>
    </row>
    <row r="1737" spans="15:15" x14ac:dyDescent="0.25">
      <c r="O1737" s="36"/>
    </row>
    <row r="1738" spans="15:15" x14ac:dyDescent="0.25">
      <c r="O1738" s="36"/>
    </row>
    <row r="1739" spans="15:15" x14ac:dyDescent="0.25">
      <c r="O1739" s="36"/>
    </row>
    <row r="1740" spans="15:15" x14ac:dyDescent="0.25">
      <c r="O1740" s="36"/>
    </row>
    <row r="1741" spans="15:15" x14ac:dyDescent="0.25">
      <c r="O1741" s="36"/>
    </row>
    <row r="1742" spans="15:15" x14ac:dyDescent="0.25">
      <c r="O1742" s="36"/>
    </row>
    <row r="1743" spans="15:15" x14ac:dyDescent="0.25">
      <c r="O1743" s="36"/>
    </row>
    <row r="1744" spans="15:15" x14ac:dyDescent="0.25">
      <c r="O1744" s="36"/>
    </row>
    <row r="1745" spans="15:15" x14ac:dyDescent="0.25">
      <c r="O1745" s="36"/>
    </row>
    <row r="1746" spans="15:15" x14ac:dyDescent="0.25">
      <c r="O1746" s="36"/>
    </row>
    <row r="1747" spans="15:15" x14ac:dyDescent="0.25">
      <c r="O1747" s="36"/>
    </row>
    <row r="1748" spans="15:15" x14ac:dyDescent="0.25">
      <c r="O1748" s="36"/>
    </row>
    <row r="1749" spans="15:15" x14ac:dyDescent="0.25">
      <c r="O1749" s="36"/>
    </row>
    <row r="1750" spans="15:15" x14ac:dyDescent="0.25">
      <c r="O1750" s="36"/>
    </row>
    <row r="1751" spans="15:15" x14ac:dyDescent="0.25">
      <c r="O1751" s="36"/>
    </row>
    <row r="1752" spans="15:15" x14ac:dyDescent="0.25">
      <c r="O1752" s="36"/>
    </row>
    <row r="1753" spans="15:15" x14ac:dyDescent="0.25">
      <c r="O1753" s="36"/>
    </row>
    <row r="1754" spans="15:15" x14ac:dyDescent="0.25">
      <c r="O1754" s="36"/>
    </row>
    <row r="1755" spans="15:15" x14ac:dyDescent="0.25">
      <c r="O1755" s="36"/>
    </row>
    <row r="1756" spans="15:15" x14ac:dyDescent="0.25">
      <c r="O1756" s="36"/>
    </row>
    <row r="1757" spans="15:15" x14ac:dyDescent="0.25">
      <c r="O1757" s="36"/>
    </row>
    <row r="1758" spans="15:15" x14ac:dyDescent="0.25">
      <c r="O1758" s="36"/>
    </row>
    <row r="1759" spans="15:15" x14ac:dyDescent="0.25">
      <c r="O1759" s="36"/>
    </row>
    <row r="1760" spans="15:15" x14ac:dyDescent="0.25">
      <c r="O1760" s="36"/>
    </row>
    <row r="1761" spans="15:15" x14ac:dyDescent="0.25">
      <c r="O1761" s="36"/>
    </row>
    <row r="1762" spans="15:15" x14ac:dyDescent="0.25">
      <c r="O1762" s="36"/>
    </row>
    <row r="1763" spans="15:15" x14ac:dyDescent="0.25">
      <c r="O1763" s="36"/>
    </row>
    <row r="1764" spans="15:15" x14ac:dyDescent="0.25">
      <c r="O1764" s="36"/>
    </row>
    <row r="1765" spans="15:15" x14ac:dyDescent="0.25">
      <c r="O1765" s="36"/>
    </row>
    <row r="1766" spans="15:15" x14ac:dyDescent="0.25">
      <c r="O1766" s="36"/>
    </row>
    <row r="1767" spans="15:15" x14ac:dyDescent="0.25">
      <c r="O1767" s="36"/>
    </row>
    <row r="1768" spans="15:15" x14ac:dyDescent="0.25">
      <c r="O1768" s="36"/>
    </row>
    <row r="1769" spans="15:15" x14ac:dyDescent="0.25">
      <c r="O1769" s="36"/>
    </row>
    <row r="1770" spans="15:15" x14ac:dyDescent="0.25">
      <c r="O1770" s="36"/>
    </row>
    <row r="1771" spans="15:15" x14ac:dyDescent="0.25">
      <c r="O1771" s="36"/>
    </row>
    <row r="1772" spans="15:15" x14ac:dyDescent="0.25">
      <c r="O1772" s="36"/>
    </row>
    <row r="1773" spans="15:15" x14ac:dyDescent="0.25">
      <c r="O1773" s="36"/>
    </row>
    <row r="1774" spans="15:15" x14ac:dyDescent="0.25">
      <c r="O1774" s="36"/>
    </row>
    <row r="1775" spans="15:15" x14ac:dyDescent="0.25">
      <c r="O1775" s="36"/>
    </row>
    <row r="1776" spans="15:15" x14ac:dyDescent="0.25">
      <c r="O1776" s="36"/>
    </row>
    <row r="1777" spans="15:15" x14ac:dyDescent="0.25">
      <c r="O1777" s="36"/>
    </row>
    <row r="1778" spans="15:15" x14ac:dyDescent="0.25">
      <c r="O1778" s="36"/>
    </row>
    <row r="1779" spans="15:15" x14ac:dyDescent="0.25">
      <c r="O1779" s="36"/>
    </row>
    <row r="1780" spans="15:15" x14ac:dyDescent="0.25">
      <c r="O1780" s="36"/>
    </row>
    <row r="1781" spans="15:15" x14ac:dyDescent="0.25">
      <c r="O1781" s="36"/>
    </row>
    <row r="1782" spans="15:15" x14ac:dyDescent="0.25">
      <c r="O1782" s="36"/>
    </row>
    <row r="1783" spans="15:15" x14ac:dyDescent="0.25">
      <c r="O1783" s="36"/>
    </row>
    <row r="1784" spans="15:15" x14ac:dyDescent="0.25">
      <c r="O1784" s="36"/>
    </row>
    <row r="1785" spans="15:15" x14ac:dyDescent="0.25">
      <c r="O1785" s="36"/>
    </row>
    <row r="1786" spans="15:15" x14ac:dyDescent="0.25">
      <c r="O1786" s="36"/>
    </row>
    <row r="1787" spans="15:15" x14ac:dyDescent="0.25">
      <c r="O1787" s="36"/>
    </row>
    <row r="1788" spans="15:15" x14ac:dyDescent="0.25">
      <c r="O1788" s="36"/>
    </row>
    <row r="1789" spans="15:15" x14ac:dyDescent="0.25">
      <c r="O1789" s="36"/>
    </row>
    <row r="1790" spans="15:15" x14ac:dyDescent="0.25">
      <c r="O1790" s="36"/>
    </row>
    <row r="1791" spans="15:15" x14ac:dyDescent="0.25">
      <c r="O1791" s="36"/>
    </row>
    <row r="1792" spans="15:15" x14ac:dyDescent="0.25">
      <c r="O1792" s="36"/>
    </row>
    <row r="1793" spans="15:15" x14ac:dyDescent="0.25">
      <c r="O1793" s="36"/>
    </row>
    <row r="1794" spans="15:15" x14ac:dyDescent="0.25">
      <c r="O1794" s="36"/>
    </row>
    <row r="1795" spans="15:15" x14ac:dyDescent="0.25">
      <c r="O1795" s="36"/>
    </row>
    <row r="1796" spans="15:15" x14ac:dyDescent="0.25">
      <c r="O1796" s="36"/>
    </row>
    <row r="1797" spans="15:15" x14ac:dyDescent="0.25">
      <c r="O1797" s="36"/>
    </row>
    <row r="1798" spans="15:15" x14ac:dyDescent="0.25">
      <c r="O1798" s="36"/>
    </row>
    <row r="1799" spans="15:15" x14ac:dyDescent="0.25">
      <c r="O1799" s="36"/>
    </row>
    <row r="1800" spans="15:15" x14ac:dyDescent="0.25">
      <c r="O1800" s="36"/>
    </row>
    <row r="1801" spans="15:15" x14ac:dyDescent="0.25">
      <c r="O1801" s="36"/>
    </row>
    <row r="1802" spans="15:15" x14ac:dyDescent="0.25">
      <c r="O1802" s="36"/>
    </row>
    <row r="1803" spans="15:15" x14ac:dyDescent="0.25">
      <c r="O1803" s="36"/>
    </row>
    <row r="1804" spans="15:15" x14ac:dyDescent="0.25">
      <c r="O1804" s="36"/>
    </row>
    <row r="1805" spans="15:15" x14ac:dyDescent="0.25">
      <c r="O1805" s="36"/>
    </row>
    <row r="1806" spans="15:15" x14ac:dyDescent="0.25">
      <c r="O1806" s="36"/>
    </row>
    <row r="1807" spans="15:15" x14ac:dyDescent="0.25">
      <c r="O1807" s="36"/>
    </row>
    <row r="1808" spans="15:15" x14ac:dyDescent="0.25">
      <c r="O1808" s="36"/>
    </row>
    <row r="1809" spans="15:15" x14ac:dyDescent="0.25">
      <c r="O1809" s="36"/>
    </row>
    <row r="1810" spans="15:15" x14ac:dyDescent="0.25">
      <c r="O1810" s="36"/>
    </row>
    <row r="1811" spans="15:15" x14ac:dyDescent="0.25">
      <c r="O1811" s="36"/>
    </row>
    <row r="1812" spans="15:15" x14ac:dyDescent="0.25">
      <c r="O1812" s="36"/>
    </row>
    <row r="1813" spans="15:15" x14ac:dyDescent="0.25">
      <c r="O1813" s="36"/>
    </row>
    <row r="1814" spans="15:15" x14ac:dyDescent="0.25">
      <c r="O1814" s="36"/>
    </row>
    <row r="1815" spans="15:15" x14ac:dyDescent="0.25">
      <c r="O1815" s="36"/>
    </row>
    <row r="1816" spans="15:15" x14ac:dyDescent="0.25">
      <c r="O1816" s="36"/>
    </row>
    <row r="1817" spans="15:15" x14ac:dyDescent="0.25">
      <c r="O1817" s="36"/>
    </row>
    <row r="1818" spans="15:15" x14ac:dyDescent="0.25">
      <c r="O1818" s="36"/>
    </row>
    <row r="1819" spans="15:15" x14ac:dyDescent="0.25">
      <c r="O1819" s="36"/>
    </row>
    <row r="1820" spans="15:15" x14ac:dyDescent="0.25">
      <c r="O1820" s="36"/>
    </row>
    <row r="1821" spans="15:15" x14ac:dyDescent="0.25">
      <c r="O1821" s="36"/>
    </row>
    <row r="1822" spans="15:15" x14ac:dyDescent="0.25">
      <c r="O1822" s="36"/>
    </row>
    <row r="1823" spans="15:15" x14ac:dyDescent="0.25">
      <c r="O1823" s="36"/>
    </row>
    <row r="1824" spans="15:15" x14ac:dyDescent="0.25">
      <c r="O1824" s="36"/>
    </row>
    <row r="1825" spans="15:15" x14ac:dyDescent="0.25">
      <c r="O1825" s="36"/>
    </row>
    <row r="1826" spans="15:15" x14ac:dyDescent="0.25">
      <c r="O1826" s="36"/>
    </row>
    <row r="1827" spans="15:15" x14ac:dyDescent="0.25">
      <c r="O1827" s="36"/>
    </row>
    <row r="1828" spans="15:15" x14ac:dyDescent="0.25">
      <c r="O1828" s="36"/>
    </row>
    <row r="1829" spans="15:15" x14ac:dyDescent="0.25">
      <c r="O1829" s="36"/>
    </row>
    <row r="1830" spans="15:15" x14ac:dyDescent="0.25">
      <c r="O1830" s="36"/>
    </row>
    <row r="1831" spans="15:15" x14ac:dyDescent="0.25">
      <c r="O1831" s="36"/>
    </row>
    <row r="1832" spans="15:15" x14ac:dyDescent="0.25">
      <c r="O1832" s="36"/>
    </row>
    <row r="1833" spans="15:15" x14ac:dyDescent="0.25">
      <c r="O1833" s="36"/>
    </row>
    <row r="1834" spans="15:15" x14ac:dyDescent="0.25">
      <c r="O1834" s="36"/>
    </row>
    <row r="1835" spans="15:15" x14ac:dyDescent="0.25">
      <c r="O1835" s="36"/>
    </row>
    <row r="1836" spans="15:15" x14ac:dyDescent="0.25">
      <c r="O1836" s="36"/>
    </row>
    <row r="1837" spans="15:15" x14ac:dyDescent="0.25">
      <c r="O1837" s="36"/>
    </row>
    <row r="1838" spans="15:15" x14ac:dyDescent="0.25">
      <c r="O1838" s="36"/>
    </row>
    <row r="1839" spans="15:15" x14ac:dyDescent="0.25">
      <c r="O1839" s="36"/>
    </row>
    <row r="1840" spans="15:15" x14ac:dyDescent="0.25">
      <c r="O1840" s="36"/>
    </row>
    <row r="1841" spans="15:15" x14ac:dyDescent="0.25">
      <c r="O1841" s="36"/>
    </row>
    <row r="1842" spans="15:15" x14ac:dyDescent="0.25">
      <c r="O1842" s="36"/>
    </row>
    <row r="1843" spans="15:15" x14ac:dyDescent="0.25">
      <c r="O1843" s="36"/>
    </row>
    <row r="1844" spans="15:15" x14ac:dyDescent="0.25">
      <c r="O1844" s="36"/>
    </row>
    <row r="1845" spans="15:15" x14ac:dyDescent="0.25">
      <c r="O1845" s="36"/>
    </row>
    <row r="1846" spans="15:15" x14ac:dyDescent="0.25">
      <c r="O1846" s="36"/>
    </row>
    <row r="1847" spans="15:15" x14ac:dyDescent="0.25">
      <c r="O1847" s="36"/>
    </row>
    <row r="1848" spans="15:15" x14ac:dyDescent="0.25">
      <c r="O1848" s="36"/>
    </row>
    <row r="1849" spans="15:15" x14ac:dyDescent="0.25">
      <c r="O1849" s="36"/>
    </row>
    <row r="1850" spans="15:15" x14ac:dyDescent="0.25">
      <c r="O1850" s="36"/>
    </row>
    <row r="1851" spans="15:15" x14ac:dyDescent="0.25">
      <c r="O1851" s="36"/>
    </row>
    <row r="1852" spans="15:15" x14ac:dyDescent="0.25">
      <c r="O1852" s="36"/>
    </row>
    <row r="1853" spans="15:15" x14ac:dyDescent="0.25">
      <c r="O1853" s="36"/>
    </row>
    <row r="1854" spans="15:15" x14ac:dyDescent="0.25">
      <c r="O1854" s="36"/>
    </row>
    <row r="1855" spans="15:15" x14ac:dyDescent="0.25">
      <c r="O1855" s="36"/>
    </row>
    <row r="1856" spans="15:15" x14ac:dyDescent="0.25">
      <c r="O1856" s="36"/>
    </row>
    <row r="1857" spans="15:15" x14ac:dyDescent="0.25">
      <c r="O1857" s="36"/>
    </row>
    <row r="1858" spans="15:15" x14ac:dyDescent="0.25">
      <c r="O1858" s="36"/>
    </row>
    <row r="1859" spans="15:15" x14ac:dyDescent="0.25">
      <c r="O1859" s="36"/>
    </row>
    <row r="1860" spans="15:15" x14ac:dyDescent="0.25">
      <c r="O1860" s="36"/>
    </row>
    <row r="1861" spans="15:15" x14ac:dyDescent="0.25">
      <c r="O1861" s="36"/>
    </row>
    <row r="1862" spans="15:15" x14ac:dyDescent="0.25">
      <c r="O1862" s="36"/>
    </row>
    <row r="1863" spans="15:15" x14ac:dyDescent="0.25">
      <c r="O1863" s="36"/>
    </row>
    <row r="1864" spans="15:15" x14ac:dyDescent="0.25">
      <c r="O1864" s="36"/>
    </row>
    <row r="1865" spans="15:15" x14ac:dyDescent="0.25">
      <c r="O1865" s="36"/>
    </row>
    <row r="1866" spans="15:15" x14ac:dyDescent="0.25">
      <c r="O1866" s="36"/>
    </row>
    <row r="1867" spans="15:15" x14ac:dyDescent="0.25">
      <c r="O1867" s="36"/>
    </row>
    <row r="1868" spans="15:15" x14ac:dyDescent="0.25">
      <c r="O1868" s="36"/>
    </row>
    <row r="1869" spans="15:15" x14ac:dyDescent="0.25">
      <c r="O1869" s="36"/>
    </row>
    <row r="1870" spans="15:15" x14ac:dyDescent="0.25">
      <c r="O1870" s="36"/>
    </row>
    <row r="1871" spans="15:15" x14ac:dyDescent="0.25">
      <c r="O1871" s="36"/>
    </row>
    <row r="1872" spans="15:15" x14ac:dyDescent="0.25">
      <c r="O1872" s="36"/>
    </row>
    <row r="1873" spans="15:15" x14ac:dyDescent="0.25">
      <c r="O1873" s="36"/>
    </row>
    <row r="1874" spans="15:15" x14ac:dyDescent="0.25">
      <c r="O1874" s="36"/>
    </row>
    <row r="1875" spans="15:15" x14ac:dyDescent="0.25">
      <c r="O1875" s="36"/>
    </row>
    <row r="1876" spans="15:15" x14ac:dyDescent="0.25">
      <c r="O1876" s="36"/>
    </row>
    <row r="1877" spans="15:15" x14ac:dyDescent="0.25">
      <c r="O1877" s="36"/>
    </row>
    <row r="1878" spans="15:15" x14ac:dyDescent="0.25">
      <c r="O1878" s="36"/>
    </row>
    <row r="1879" spans="15:15" x14ac:dyDescent="0.25">
      <c r="O1879" s="36"/>
    </row>
    <row r="1880" spans="15:15" x14ac:dyDescent="0.25">
      <c r="O1880" s="36"/>
    </row>
    <row r="1881" spans="15:15" x14ac:dyDescent="0.25">
      <c r="O1881" s="36"/>
    </row>
    <row r="1882" spans="15:15" x14ac:dyDescent="0.25">
      <c r="O1882" s="36"/>
    </row>
    <row r="1883" spans="15:15" x14ac:dyDescent="0.25">
      <c r="O1883" s="36"/>
    </row>
    <row r="1884" spans="15:15" x14ac:dyDescent="0.25">
      <c r="O1884" s="36"/>
    </row>
    <row r="1885" spans="15:15" x14ac:dyDescent="0.25">
      <c r="O1885" s="36"/>
    </row>
    <row r="1886" spans="15:15" x14ac:dyDescent="0.25">
      <c r="O1886" s="36"/>
    </row>
    <row r="1887" spans="15:15" x14ac:dyDescent="0.25">
      <c r="O1887" s="36"/>
    </row>
    <row r="1888" spans="15:15" x14ac:dyDescent="0.25">
      <c r="O1888" s="36"/>
    </row>
    <row r="1889" spans="15:15" x14ac:dyDescent="0.25">
      <c r="O1889" s="36"/>
    </row>
    <row r="1890" spans="15:15" x14ac:dyDescent="0.25">
      <c r="O1890" s="36"/>
    </row>
    <row r="1891" spans="15:15" x14ac:dyDescent="0.25">
      <c r="O1891" s="36"/>
    </row>
    <row r="1892" spans="15:15" x14ac:dyDescent="0.25">
      <c r="O1892" s="36"/>
    </row>
    <row r="1893" spans="15:15" x14ac:dyDescent="0.25">
      <c r="O1893" s="36"/>
    </row>
    <row r="1894" spans="15:15" x14ac:dyDescent="0.25">
      <c r="O1894" s="36"/>
    </row>
    <row r="1895" spans="15:15" x14ac:dyDescent="0.25">
      <c r="O1895" s="36"/>
    </row>
    <row r="1896" spans="15:15" x14ac:dyDescent="0.25">
      <c r="O1896" s="36"/>
    </row>
    <row r="1897" spans="15:15" x14ac:dyDescent="0.25">
      <c r="O1897" s="36"/>
    </row>
    <row r="1898" spans="15:15" x14ac:dyDescent="0.25">
      <c r="O1898" s="36"/>
    </row>
    <row r="1899" spans="15:15" x14ac:dyDescent="0.25">
      <c r="O1899" s="36"/>
    </row>
    <row r="1900" spans="15:15" x14ac:dyDescent="0.25">
      <c r="O1900" s="36"/>
    </row>
    <row r="1901" spans="15:15" x14ac:dyDescent="0.25">
      <c r="O1901" s="36"/>
    </row>
    <row r="1902" spans="15:15" x14ac:dyDescent="0.25">
      <c r="O1902" s="36"/>
    </row>
    <row r="1903" spans="15:15" x14ac:dyDescent="0.25">
      <c r="O1903" s="36"/>
    </row>
    <row r="1904" spans="15:15" x14ac:dyDescent="0.25">
      <c r="O1904" s="36"/>
    </row>
    <row r="1905" spans="15:15" x14ac:dyDescent="0.25">
      <c r="O1905" s="36"/>
    </row>
    <row r="1906" spans="15:15" x14ac:dyDescent="0.25">
      <c r="O1906" s="36"/>
    </row>
    <row r="1907" spans="15:15" x14ac:dyDescent="0.25">
      <c r="O1907" s="36"/>
    </row>
    <row r="1908" spans="15:15" x14ac:dyDescent="0.25">
      <c r="O1908" s="36"/>
    </row>
    <row r="1909" spans="15:15" x14ac:dyDescent="0.25">
      <c r="O1909" s="36"/>
    </row>
    <row r="1910" spans="15:15" x14ac:dyDescent="0.25">
      <c r="O1910" s="36"/>
    </row>
    <row r="1911" spans="15:15" x14ac:dyDescent="0.25">
      <c r="O1911" s="36"/>
    </row>
    <row r="1912" spans="15:15" x14ac:dyDescent="0.25">
      <c r="O1912" s="36"/>
    </row>
    <row r="1913" spans="15:15" x14ac:dyDescent="0.25">
      <c r="O1913" s="36"/>
    </row>
    <row r="1914" spans="15:15" x14ac:dyDescent="0.25">
      <c r="O1914" s="36"/>
    </row>
    <row r="1915" spans="15:15" x14ac:dyDescent="0.25">
      <c r="O1915" s="36"/>
    </row>
    <row r="1916" spans="15:15" x14ac:dyDescent="0.25">
      <c r="O1916" s="36"/>
    </row>
    <row r="1917" spans="15:15" x14ac:dyDescent="0.25">
      <c r="O1917" s="36"/>
    </row>
    <row r="1918" spans="15:15" x14ac:dyDescent="0.25">
      <c r="O1918" s="36"/>
    </row>
    <row r="1919" spans="15:15" x14ac:dyDescent="0.25">
      <c r="O1919" s="36"/>
    </row>
    <row r="1920" spans="15:15" x14ac:dyDescent="0.25">
      <c r="O1920" s="36"/>
    </row>
    <row r="1921" spans="15:15" x14ac:dyDescent="0.25">
      <c r="O1921" s="36"/>
    </row>
    <row r="1922" spans="15:15" x14ac:dyDescent="0.25">
      <c r="O1922" s="36"/>
    </row>
    <row r="1923" spans="15:15" x14ac:dyDescent="0.25">
      <c r="O1923" s="36"/>
    </row>
    <row r="1924" spans="15:15" x14ac:dyDescent="0.25">
      <c r="O1924" s="36"/>
    </row>
    <row r="1925" spans="15:15" x14ac:dyDescent="0.25">
      <c r="O1925" s="36"/>
    </row>
    <row r="1926" spans="15:15" x14ac:dyDescent="0.25">
      <c r="O1926" s="36"/>
    </row>
    <row r="1927" spans="15:15" x14ac:dyDescent="0.25">
      <c r="O1927" s="36"/>
    </row>
    <row r="1928" spans="15:15" x14ac:dyDescent="0.25">
      <c r="O1928" s="36"/>
    </row>
    <row r="1929" spans="15:15" x14ac:dyDescent="0.25">
      <c r="O1929" s="36"/>
    </row>
    <row r="1930" spans="15:15" x14ac:dyDescent="0.25">
      <c r="O1930" s="36"/>
    </row>
    <row r="1931" spans="15:15" x14ac:dyDescent="0.25">
      <c r="O1931" s="36"/>
    </row>
    <row r="1932" spans="15:15" x14ac:dyDescent="0.25">
      <c r="O1932" s="36"/>
    </row>
    <row r="1933" spans="15:15" x14ac:dyDescent="0.25">
      <c r="O1933" s="36"/>
    </row>
    <row r="1934" spans="15:15" x14ac:dyDescent="0.25">
      <c r="O1934" s="36"/>
    </row>
    <row r="1935" spans="15:15" x14ac:dyDescent="0.25">
      <c r="O1935" s="36"/>
    </row>
    <row r="1936" spans="15:15" x14ac:dyDescent="0.25">
      <c r="O1936" s="36"/>
    </row>
    <row r="1937" spans="15:15" x14ac:dyDescent="0.25">
      <c r="O1937" s="36"/>
    </row>
    <row r="1938" spans="15:15" x14ac:dyDescent="0.25">
      <c r="O1938" s="36"/>
    </row>
    <row r="1939" spans="15:15" x14ac:dyDescent="0.25">
      <c r="O1939" s="36"/>
    </row>
    <row r="1940" spans="15:15" x14ac:dyDescent="0.25">
      <c r="O1940" s="36"/>
    </row>
    <row r="1941" spans="15:15" x14ac:dyDescent="0.25">
      <c r="O1941" s="36"/>
    </row>
    <row r="1942" spans="15:15" x14ac:dyDescent="0.25">
      <c r="O1942" s="36"/>
    </row>
    <row r="1943" spans="15:15" x14ac:dyDescent="0.25">
      <c r="O1943" s="36"/>
    </row>
    <row r="1944" spans="15:15" x14ac:dyDescent="0.25">
      <c r="O1944" s="36"/>
    </row>
    <row r="1945" spans="15:15" x14ac:dyDescent="0.25">
      <c r="O1945" s="36"/>
    </row>
    <row r="1946" spans="15:15" x14ac:dyDescent="0.25">
      <c r="O1946" s="36"/>
    </row>
    <row r="1947" spans="15:15" x14ac:dyDescent="0.25">
      <c r="O1947" s="36"/>
    </row>
    <row r="1948" spans="15:15" x14ac:dyDescent="0.25">
      <c r="O1948" s="36"/>
    </row>
    <row r="1949" spans="15:15" x14ac:dyDescent="0.25">
      <c r="O1949" s="36"/>
    </row>
    <row r="1950" spans="15:15" x14ac:dyDescent="0.25">
      <c r="O1950" s="36"/>
    </row>
    <row r="1951" spans="15:15" x14ac:dyDescent="0.25">
      <c r="O1951" s="36"/>
    </row>
    <row r="1952" spans="15:15" x14ac:dyDescent="0.25">
      <c r="O1952" s="36"/>
    </row>
    <row r="1953" spans="15:15" x14ac:dyDescent="0.25">
      <c r="O1953" s="36"/>
    </row>
    <row r="1954" spans="15:15" x14ac:dyDescent="0.25">
      <c r="O1954" s="36"/>
    </row>
    <row r="1955" spans="15:15" x14ac:dyDescent="0.25">
      <c r="O1955" s="36"/>
    </row>
    <row r="1956" spans="15:15" x14ac:dyDescent="0.25">
      <c r="O1956" s="36"/>
    </row>
    <row r="1957" spans="15:15" x14ac:dyDescent="0.25">
      <c r="O1957" s="36"/>
    </row>
    <row r="1958" spans="15:15" x14ac:dyDescent="0.25">
      <c r="O1958" s="36"/>
    </row>
    <row r="1959" spans="15:15" x14ac:dyDescent="0.25">
      <c r="O1959" s="36"/>
    </row>
    <row r="1960" spans="15:15" x14ac:dyDescent="0.25">
      <c r="O1960" s="36"/>
    </row>
    <row r="1961" spans="15:15" x14ac:dyDescent="0.25">
      <c r="O1961" s="36"/>
    </row>
    <row r="1962" spans="15:15" x14ac:dyDescent="0.25">
      <c r="O1962" s="36"/>
    </row>
    <row r="1963" spans="15:15" x14ac:dyDescent="0.25">
      <c r="O1963" s="36"/>
    </row>
    <row r="1964" spans="15:15" x14ac:dyDescent="0.25">
      <c r="O1964" s="36"/>
    </row>
    <row r="1965" spans="15:15" x14ac:dyDescent="0.25">
      <c r="O1965" s="36"/>
    </row>
    <row r="1966" spans="15:15" x14ac:dyDescent="0.25">
      <c r="O1966" s="36"/>
    </row>
    <row r="1967" spans="15:15" x14ac:dyDescent="0.25">
      <c r="O1967" s="36"/>
    </row>
    <row r="1968" spans="15:15" x14ac:dyDescent="0.25">
      <c r="O1968" s="36"/>
    </row>
    <row r="1969" spans="15:15" x14ac:dyDescent="0.25">
      <c r="O1969" s="36"/>
    </row>
    <row r="1970" spans="15:15" x14ac:dyDescent="0.25">
      <c r="O1970" s="36"/>
    </row>
    <row r="1971" spans="15:15" x14ac:dyDescent="0.25">
      <c r="O1971" s="36"/>
    </row>
    <row r="1972" spans="15:15" x14ac:dyDescent="0.25">
      <c r="O1972" s="36"/>
    </row>
    <row r="1973" spans="15:15" x14ac:dyDescent="0.25">
      <c r="O1973" s="36"/>
    </row>
    <row r="1974" spans="15:15" x14ac:dyDescent="0.25">
      <c r="O1974" s="36"/>
    </row>
    <row r="1975" spans="15:15" x14ac:dyDescent="0.25">
      <c r="O1975" s="36"/>
    </row>
    <row r="1976" spans="15:15" x14ac:dyDescent="0.25">
      <c r="O1976" s="36"/>
    </row>
    <row r="1977" spans="15:15" x14ac:dyDescent="0.25">
      <c r="O1977" s="36"/>
    </row>
    <row r="1978" spans="15:15" x14ac:dyDescent="0.25">
      <c r="O1978" s="36"/>
    </row>
    <row r="1979" spans="15:15" x14ac:dyDescent="0.25">
      <c r="O1979" s="36"/>
    </row>
    <row r="1980" spans="15:15" x14ac:dyDescent="0.25">
      <c r="O1980" s="36"/>
    </row>
    <row r="1981" spans="15:15" x14ac:dyDescent="0.25">
      <c r="O1981" s="36"/>
    </row>
    <row r="1982" spans="15:15" x14ac:dyDescent="0.25">
      <c r="O1982" s="36"/>
    </row>
    <row r="1983" spans="15:15" x14ac:dyDescent="0.25">
      <c r="O1983" s="36"/>
    </row>
    <row r="1984" spans="15:15" x14ac:dyDescent="0.25">
      <c r="O1984" s="36"/>
    </row>
    <row r="1985" spans="15:15" x14ac:dyDescent="0.25">
      <c r="O1985" s="36"/>
    </row>
    <row r="1986" spans="15:15" x14ac:dyDescent="0.25">
      <c r="O1986" s="36"/>
    </row>
    <row r="1987" spans="15:15" x14ac:dyDescent="0.25">
      <c r="O1987" s="36"/>
    </row>
    <row r="1988" spans="15:15" x14ac:dyDescent="0.25">
      <c r="O1988" s="36"/>
    </row>
    <row r="1989" spans="15:15" x14ac:dyDescent="0.25">
      <c r="O1989" s="36"/>
    </row>
    <row r="1990" spans="15:15" x14ac:dyDescent="0.25">
      <c r="O1990" s="36"/>
    </row>
    <row r="1991" spans="15:15" x14ac:dyDescent="0.25">
      <c r="O1991" s="36"/>
    </row>
    <row r="1992" spans="15:15" x14ac:dyDescent="0.25">
      <c r="O1992" s="36"/>
    </row>
    <row r="1993" spans="15:15" x14ac:dyDescent="0.25">
      <c r="O1993" s="36"/>
    </row>
    <row r="1994" spans="15:15" x14ac:dyDescent="0.25">
      <c r="O1994" s="36"/>
    </row>
    <row r="1995" spans="15:15" x14ac:dyDescent="0.25">
      <c r="O1995" s="36"/>
    </row>
    <row r="1996" spans="15:15" x14ac:dyDescent="0.25">
      <c r="O1996" s="36"/>
    </row>
    <row r="1997" spans="15:15" x14ac:dyDescent="0.25">
      <c r="O1997" s="36"/>
    </row>
    <row r="1998" spans="15:15" x14ac:dyDescent="0.25">
      <c r="O1998" s="36"/>
    </row>
    <row r="1999" spans="15:15" x14ac:dyDescent="0.25">
      <c r="O1999" s="36"/>
    </row>
    <row r="2000" spans="15:15" x14ac:dyDescent="0.25">
      <c r="O2000" s="36"/>
    </row>
    <row r="2001" spans="15:15" x14ac:dyDescent="0.25">
      <c r="O2001" s="36"/>
    </row>
    <row r="2002" spans="15:15" x14ac:dyDescent="0.25">
      <c r="O2002" s="36"/>
    </row>
    <row r="2003" spans="15:15" x14ac:dyDescent="0.25">
      <c r="O2003" s="36"/>
    </row>
    <row r="2004" spans="15:15" x14ac:dyDescent="0.25">
      <c r="O2004" s="36"/>
    </row>
    <row r="2005" spans="15:15" x14ac:dyDescent="0.25">
      <c r="O2005" s="36"/>
    </row>
    <row r="2006" spans="15:15" x14ac:dyDescent="0.25">
      <c r="O2006" s="36"/>
    </row>
    <row r="2007" spans="15:15" x14ac:dyDescent="0.25">
      <c r="O2007" s="36"/>
    </row>
    <row r="2008" spans="15:15" x14ac:dyDescent="0.25">
      <c r="O2008" s="36"/>
    </row>
    <row r="2009" spans="15:15" x14ac:dyDescent="0.25">
      <c r="O2009" s="36"/>
    </row>
    <row r="2010" spans="15:15" x14ac:dyDescent="0.25">
      <c r="O2010" s="36"/>
    </row>
    <row r="2011" spans="15:15" x14ac:dyDescent="0.25">
      <c r="O2011" s="36"/>
    </row>
    <row r="2012" spans="15:15" x14ac:dyDescent="0.25">
      <c r="O2012" s="36"/>
    </row>
    <row r="2013" spans="15:15" x14ac:dyDescent="0.25">
      <c r="O2013" s="36"/>
    </row>
    <row r="2014" spans="15:15" x14ac:dyDescent="0.25">
      <c r="O2014" s="36"/>
    </row>
    <row r="2015" spans="15:15" x14ac:dyDescent="0.25">
      <c r="O2015" s="36"/>
    </row>
    <row r="2016" spans="15:15" x14ac:dyDescent="0.25">
      <c r="O2016" s="36"/>
    </row>
    <row r="2017" spans="15:15" x14ac:dyDescent="0.25">
      <c r="O2017" s="36"/>
    </row>
    <row r="2018" spans="15:15" x14ac:dyDescent="0.25">
      <c r="O2018" s="36"/>
    </row>
    <row r="2019" spans="15:15" x14ac:dyDescent="0.25">
      <c r="O2019" s="36"/>
    </row>
    <row r="2020" spans="15:15" x14ac:dyDescent="0.25">
      <c r="O2020" s="36"/>
    </row>
    <row r="2021" spans="15:15" x14ac:dyDescent="0.25">
      <c r="O2021" s="36"/>
    </row>
    <row r="2022" spans="15:15" x14ac:dyDescent="0.25">
      <c r="O2022" s="36"/>
    </row>
    <row r="2023" spans="15:15" x14ac:dyDescent="0.25">
      <c r="O2023" s="36"/>
    </row>
    <row r="2024" spans="15:15" x14ac:dyDescent="0.25">
      <c r="O2024" s="36"/>
    </row>
    <row r="2025" spans="15:15" x14ac:dyDescent="0.25">
      <c r="O2025" s="36"/>
    </row>
    <row r="2026" spans="15:15" x14ac:dyDescent="0.25">
      <c r="O2026" s="36"/>
    </row>
    <row r="2027" spans="15:15" x14ac:dyDescent="0.25">
      <c r="O2027" s="36"/>
    </row>
    <row r="2028" spans="15:15" x14ac:dyDescent="0.25">
      <c r="O2028" s="36"/>
    </row>
    <row r="2029" spans="15:15" x14ac:dyDescent="0.25">
      <c r="O2029" s="36"/>
    </row>
    <row r="2030" spans="15:15" x14ac:dyDescent="0.25">
      <c r="O2030" s="36"/>
    </row>
    <row r="2031" spans="15:15" x14ac:dyDescent="0.25">
      <c r="O2031" s="36"/>
    </row>
    <row r="2032" spans="15:15" x14ac:dyDescent="0.25">
      <c r="O2032" s="36"/>
    </row>
    <row r="2033" spans="15:15" x14ac:dyDescent="0.25">
      <c r="O2033" s="36"/>
    </row>
    <row r="2034" spans="15:15" x14ac:dyDescent="0.25">
      <c r="O2034" s="36"/>
    </row>
    <row r="2035" spans="15:15" x14ac:dyDescent="0.25">
      <c r="O2035" s="36"/>
    </row>
    <row r="2036" spans="15:15" x14ac:dyDescent="0.25">
      <c r="O2036" s="36"/>
    </row>
    <row r="2037" spans="15:15" x14ac:dyDescent="0.25">
      <c r="O2037" s="36"/>
    </row>
    <row r="2038" spans="15:15" x14ac:dyDescent="0.25">
      <c r="O2038" s="36"/>
    </row>
    <row r="2039" spans="15:15" x14ac:dyDescent="0.25">
      <c r="O2039" s="36"/>
    </row>
    <row r="2040" spans="15:15" x14ac:dyDescent="0.25">
      <c r="O2040" s="36"/>
    </row>
    <row r="2041" spans="15:15" x14ac:dyDescent="0.25">
      <c r="O2041" s="36"/>
    </row>
    <row r="2042" spans="15:15" x14ac:dyDescent="0.25">
      <c r="O2042" s="36"/>
    </row>
    <row r="2043" spans="15:15" x14ac:dyDescent="0.25">
      <c r="O2043" s="36"/>
    </row>
    <row r="2044" spans="15:15" x14ac:dyDescent="0.25">
      <c r="O2044" s="36"/>
    </row>
    <row r="2045" spans="15:15" x14ac:dyDescent="0.25">
      <c r="O2045" s="36"/>
    </row>
    <row r="2046" spans="15:15" x14ac:dyDescent="0.25">
      <c r="O2046" s="36"/>
    </row>
    <row r="2047" spans="15:15" x14ac:dyDescent="0.25">
      <c r="O2047" s="36"/>
    </row>
    <row r="2048" spans="15:15" x14ac:dyDescent="0.25">
      <c r="O2048" s="36"/>
    </row>
    <row r="2049" spans="15:15" x14ac:dyDescent="0.25">
      <c r="O2049" s="36"/>
    </row>
    <row r="2050" spans="15:15" x14ac:dyDescent="0.25">
      <c r="O2050" s="36"/>
    </row>
    <row r="2051" spans="15:15" x14ac:dyDescent="0.25">
      <c r="O2051" s="36"/>
    </row>
    <row r="2052" spans="15:15" x14ac:dyDescent="0.25">
      <c r="O2052" s="36"/>
    </row>
    <row r="2053" spans="15:15" x14ac:dyDescent="0.25">
      <c r="O2053" s="36"/>
    </row>
    <row r="2054" spans="15:15" x14ac:dyDescent="0.25">
      <c r="O2054" s="36"/>
    </row>
    <row r="2055" spans="15:15" x14ac:dyDescent="0.25">
      <c r="O2055" s="36"/>
    </row>
    <row r="2056" spans="15:15" x14ac:dyDescent="0.25">
      <c r="O2056" s="36"/>
    </row>
    <row r="2057" spans="15:15" x14ac:dyDescent="0.25">
      <c r="O2057" s="36"/>
    </row>
    <row r="2058" spans="15:15" x14ac:dyDescent="0.25">
      <c r="O2058" s="36"/>
    </row>
    <row r="2059" spans="15:15" x14ac:dyDescent="0.25">
      <c r="O2059" s="36"/>
    </row>
    <row r="2060" spans="15:15" x14ac:dyDescent="0.25">
      <c r="O2060" s="36"/>
    </row>
    <row r="2061" spans="15:15" x14ac:dyDescent="0.25">
      <c r="O2061" s="36"/>
    </row>
    <row r="2062" spans="15:15" x14ac:dyDescent="0.25">
      <c r="O2062" s="36"/>
    </row>
    <row r="2063" spans="15:15" x14ac:dyDescent="0.25">
      <c r="O2063" s="36"/>
    </row>
    <row r="2064" spans="15:15" x14ac:dyDescent="0.25">
      <c r="O2064" s="36"/>
    </row>
    <row r="2065" spans="15:15" x14ac:dyDescent="0.25">
      <c r="O2065" s="36"/>
    </row>
    <row r="2066" spans="15:15" x14ac:dyDescent="0.25">
      <c r="O2066" s="36"/>
    </row>
    <row r="2067" spans="15:15" x14ac:dyDescent="0.25">
      <c r="O2067" s="36"/>
    </row>
    <row r="2068" spans="15:15" x14ac:dyDescent="0.25">
      <c r="O2068" s="36"/>
    </row>
    <row r="2069" spans="15:15" x14ac:dyDescent="0.25">
      <c r="O2069" s="36"/>
    </row>
    <row r="2070" spans="15:15" x14ac:dyDescent="0.25">
      <c r="O2070" s="36"/>
    </row>
    <row r="2071" spans="15:15" x14ac:dyDescent="0.25">
      <c r="O2071" s="36"/>
    </row>
    <row r="2072" spans="15:15" x14ac:dyDescent="0.25">
      <c r="O2072" s="36"/>
    </row>
    <row r="2073" spans="15:15" x14ac:dyDescent="0.25">
      <c r="O2073" s="36"/>
    </row>
    <row r="2074" spans="15:15" x14ac:dyDescent="0.25">
      <c r="O2074" s="36"/>
    </row>
    <row r="2075" spans="15:15" x14ac:dyDescent="0.25">
      <c r="O2075" s="36"/>
    </row>
    <row r="2076" spans="15:15" x14ac:dyDescent="0.25">
      <c r="O2076" s="36"/>
    </row>
    <row r="2077" spans="15:15" x14ac:dyDescent="0.25">
      <c r="O2077" s="36"/>
    </row>
    <row r="2078" spans="15:15" x14ac:dyDescent="0.25">
      <c r="O2078" s="36"/>
    </row>
    <row r="2079" spans="15:15" x14ac:dyDescent="0.25">
      <c r="O2079" s="36"/>
    </row>
    <row r="2080" spans="15:15" x14ac:dyDescent="0.25">
      <c r="O2080" s="36"/>
    </row>
    <row r="2081" spans="15:15" x14ac:dyDescent="0.25">
      <c r="O2081" s="36"/>
    </row>
    <row r="2082" spans="15:15" x14ac:dyDescent="0.25">
      <c r="O2082" s="36"/>
    </row>
    <row r="2083" spans="15:15" x14ac:dyDescent="0.25">
      <c r="O2083" s="36"/>
    </row>
    <row r="2084" spans="15:15" x14ac:dyDescent="0.25">
      <c r="O2084" s="36"/>
    </row>
    <row r="2085" spans="15:15" x14ac:dyDescent="0.25">
      <c r="O2085" s="36"/>
    </row>
    <row r="2086" spans="15:15" x14ac:dyDescent="0.25">
      <c r="O2086" s="36"/>
    </row>
    <row r="2087" spans="15:15" x14ac:dyDescent="0.25">
      <c r="O2087" s="36"/>
    </row>
    <row r="2088" spans="15:15" x14ac:dyDescent="0.25">
      <c r="O2088" s="36"/>
    </row>
    <row r="2089" spans="15:15" x14ac:dyDescent="0.25">
      <c r="O2089" s="36"/>
    </row>
    <row r="2090" spans="15:15" x14ac:dyDescent="0.25">
      <c r="O2090" s="36"/>
    </row>
    <row r="2091" spans="15:15" x14ac:dyDescent="0.25">
      <c r="O2091" s="36"/>
    </row>
    <row r="2092" spans="15:15" x14ac:dyDescent="0.25">
      <c r="O2092" s="36"/>
    </row>
    <row r="2093" spans="15:15" x14ac:dyDescent="0.25">
      <c r="O2093" s="36"/>
    </row>
    <row r="2094" spans="15:15" x14ac:dyDescent="0.25">
      <c r="O2094" s="36"/>
    </row>
    <row r="2095" spans="15:15" x14ac:dyDescent="0.25">
      <c r="O2095" s="36"/>
    </row>
    <row r="2096" spans="15:15" x14ac:dyDescent="0.25">
      <c r="O2096" s="36"/>
    </row>
    <row r="2097" spans="15:15" x14ac:dyDescent="0.25">
      <c r="O2097" s="36"/>
    </row>
    <row r="2098" spans="15:15" x14ac:dyDescent="0.25">
      <c r="O2098" s="36"/>
    </row>
    <row r="2099" spans="15:15" x14ac:dyDescent="0.25">
      <c r="O2099" s="36"/>
    </row>
    <row r="2100" spans="15:15" x14ac:dyDescent="0.25">
      <c r="O2100" s="36"/>
    </row>
    <row r="2101" spans="15:15" x14ac:dyDescent="0.25">
      <c r="O2101" s="36"/>
    </row>
    <row r="2102" spans="15:15" x14ac:dyDescent="0.25">
      <c r="O2102" s="36"/>
    </row>
    <row r="2103" spans="15:15" x14ac:dyDescent="0.25">
      <c r="O2103" s="36"/>
    </row>
    <row r="2104" spans="15:15" x14ac:dyDescent="0.25">
      <c r="O2104" s="36"/>
    </row>
    <row r="2105" spans="15:15" x14ac:dyDescent="0.25">
      <c r="O2105" s="36"/>
    </row>
    <row r="2106" spans="15:15" x14ac:dyDescent="0.25">
      <c r="O2106" s="36"/>
    </row>
    <row r="2107" spans="15:15" x14ac:dyDescent="0.25">
      <c r="O2107" s="36"/>
    </row>
    <row r="2108" spans="15:15" x14ac:dyDescent="0.25">
      <c r="O2108" s="36"/>
    </row>
    <row r="2109" spans="15:15" x14ac:dyDescent="0.25">
      <c r="O2109" s="36"/>
    </row>
    <row r="2110" spans="15:15" x14ac:dyDescent="0.25">
      <c r="O2110" s="36"/>
    </row>
    <row r="2111" spans="15:15" x14ac:dyDescent="0.25">
      <c r="O2111" s="36"/>
    </row>
    <row r="2112" spans="15:15" x14ac:dyDescent="0.25">
      <c r="O2112" s="36"/>
    </row>
    <row r="2113" spans="15:15" x14ac:dyDescent="0.25">
      <c r="O2113" s="36"/>
    </row>
    <row r="2114" spans="15:15" x14ac:dyDescent="0.25">
      <c r="O2114" s="36"/>
    </row>
    <row r="2115" spans="15:15" x14ac:dyDescent="0.25">
      <c r="O2115" s="36"/>
    </row>
    <row r="2116" spans="15:15" x14ac:dyDescent="0.25">
      <c r="O2116" s="36"/>
    </row>
    <row r="2117" spans="15:15" x14ac:dyDescent="0.25">
      <c r="O2117" s="36"/>
    </row>
    <row r="2118" spans="15:15" x14ac:dyDescent="0.25">
      <c r="O2118" s="36"/>
    </row>
    <row r="2119" spans="15:15" x14ac:dyDescent="0.25">
      <c r="O2119" s="36"/>
    </row>
    <row r="2120" spans="15:15" x14ac:dyDescent="0.25">
      <c r="O2120" s="36"/>
    </row>
    <row r="2121" spans="15:15" x14ac:dyDescent="0.25">
      <c r="O2121" s="36"/>
    </row>
    <row r="2122" spans="15:15" x14ac:dyDescent="0.25">
      <c r="O2122" s="36"/>
    </row>
    <row r="2123" spans="15:15" x14ac:dyDescent="0.25">
      <c r="O2123" s="36"/>
    </row>
    <row r="2124" spans="15:15" x14ac:dyDescent="0.25">
      <c r="O2124" s="36"/>
    </row>
    <row r="2125" spans="15:15" x14ac:dyDescent="0.25">
      <c r="O2125" s="36"/>
    </row>
    <row r="2126" spans="15:15" x14ac:dyDescent="0.25">
      <c r="O2126" s="36"/>
    </row>
    <row r="2127" spans="15:15" x14ac:dyDescent="0.25">
      <c r="O2127" s="36"/>
    </row>
    <row r="2128" spans="15:15" x14ac:dyDescent="0.25">
      <c r="O2128" s="36"/>
    </row>
    <row r="2129" spans="15:15" x14ac:dyDescent="0.25">
      <c r="O2129" s="36"/>
    </row>
    <row r="2130" spans="15:15" x14ac:dyDescent="0.25">
      <c r="O2130" s="36"/>
    </row>
    <row r="2131" spans="15:15" x14ac:dyDescent="0.25">
      <c r="O2131" s="36"/>
    </row>
    <row r="2132" spans="15:15" x14ac:dyDescent="0.25">
      <c r="O2132" s="36"/>
    </row>
    <row r="2133" spans="15:15" x14ac:dyDescent="0.25">
      <c r="O2133" s="36"/>
    </row>
    <row r="2134" spans="15:15" x14ac:dyDescent="0.25">
      <c r="O2134" s="36"/>
    </row>
    <row r="2135" spans="15:15" x14ac:dyDescent="0.25">
      <c r="O2135" s="36"/>
    </row>
    <row r="2136" spans="15:15" x14ac:dyDescent="0.25">
      <c r="O2136" s="36"/>
    </row>
    <row r="2137" spans="15:15" x14ac:dyDescent="0.25">
      <c r="O2137" s="36"/>
    </row>
    <row r="2138" spans="15:15" x14ac:dyDescent="0.25">
      <c r="O2138" s="36"/>
    </row>
    <row r="2139" spans="15:15" x14ac:dyDescent="0.25">
      <c r="O2139" s="36"/>
    </row>
    <row r="2140" spans="15:15" x14ac:dyDescent="0.25">
      <c r="O2140" s="36"/>
    </row>
    <row r="2141" spans="15:15" x14ac:dyDescent="0.25">
      <c r="O2141" s="36"/>
    </row>
    <row r="2142" spans="15:15" x14ac:dyDescent="0.25">
      <c r="O2142" s="36"/>
    </row>
    <row r="2143" spans="15:15" x14ac:dyDescent="0.25">
      <c r="O2143" s="36"/>
    </row>
    <row r="2144" spans="15:15" x14ac:dyDescent="0.25">
      <c r="O2144" s="36"/>
    </row>
    <row r="2145" spans="15:15" x14ac:dyDescent="0.25">
      <c r="O2145" s="36"/>
    </row>
    <row r="2146" spans="15:15" x14ac:dyDescent="0.25">
      <c r="O2146" s="36"/>
    </row>
    <row r="2147" spans="15:15" x14ac:dyDescent="0.25">
      <c r="O2147" s="36"/>
    </row>
    <row r="2148" spans="15:15" x14ac:dyDescent="0.25">
      <c r="O2148" s="36"/>
    </row>
    <row r="2149" spans="15:15" x14ac:dyDescent="0.25">
      <c r="O2149" s="36"/>
    </row>
    <row r="2150" spans="15:15" x14ac:dyDescent="0.25">
      <c r="O2150" s="36"/>
    </row>
    <row r="2151" spans="15:15" x14ac:dyDescent="0.25">
      <c r="O2151" s="36"/>
    </row>
    <row r="2152" spans="15:15" x14ac:dyDescent="0.25">
      <c r="O2152" s="36"/>
    </row>
    <row r="2153" spans="15:15" x14ac:dyDescent="0.25">
      <c r="O2153" s="36"/>
    </row>
    <row r="2154" spans="15:15" x14ac:dyDescent="0.25">
      <c r="O2154" s="36"/>
    </row>
    <row r="2155" spans="15:15" x14ac:dyDescent="0.25">
      <c r="O2155" s="36"/>
    </row>
    <row r="2156" spans="15:15" x14ac:dyDescent="0.25">
      <c r="O2156" s="36"/>
    </row>
    <row r="2157" spans="15:15" x14ac:dyDescent="0.25">
      <c r="O2157" s="36"/>
    </row>
    <row r="2158" spans="15:15" x14ac:dyDescent="0.25">
      <c r="O2158" s="36"/>
    </row>
    <row r="2159" spans="15:15" x14ac:dyDescent="0.25">
      <c r="O2159" s="36"/>
    </row>
    <row r="2160" spans="15:15" x14ac:dyDescent="0.25">
      <c r="O2160" s="36"/>
    </row>
    <row r="2161" spans="15:15" x14ac:dyDescent="0.25">
      <c r="O2161" s="36"/>
    </row>
    <row r="2162" spans="15:15" x14ac:dyDescent="0.25">
      <c r="O2162" s="36"/>
    </row>
    <row r="2163" spans="15:15" x14ac:dyDescent="0.25">
      <c r="O2163" s="36"/>
    </row>
    <row r="2164" spans="15:15" x14ac:dyDescent="0.25">
      <c r="O2164" s="36"/>
    </row>
    <row r="2165" spans="15:15" x14ac:dyDescent="0.25">
      <c r="O2165" s="36"/>
    </row>
    <row r="2166" spans="15:15" x14ac:dyDescent="0.25">
      <c r="O2166" s="36"/>
    </row>
    <row r="2167" spans="15:15" x14ac:dyDescent="0.25">
      <c r="O2167" s="36"/>
    </row>
    <row r="2168" spans="15:15" x14ac:dyDescent="0.25">
      <c r="O2168" s="36"/>
    </row>
    <row r="2169" spans="15:15" x14ac:dyDescent="0.25">
      <c r="O2169" s="36"/>
    </row>
    <row r="2170" spans="15:15" x14ac:dyDescent="0.25">
      <c r="O2170" s="36"/>
    </row>
    <row r="2171" spans="15:15" x14ac:dyDescent="0.25">
      <c r="O2171" s="36"/>
    </row>
    <row r="2172" spans="15:15" x14ac:dyDescent="0.25">
      <c r="O2172" s="36"/>
    </row>
    <row r="2173" spans="15:15" x14ac:dyDescent="0.25">
      <c r="O2173" s="36"/>
    </row>
    <row r="2174" spans="15:15" x14ac:dyDescent="0.25">
      <c r="O2174" s="36"/>
    </row>
    <row r="2175" spans="15:15" x14ac:dyDescent="0.25">
      <c r="O2175" s="36"/>
    </row>
    <row r="2176" spans="15:15" x14ac:dyDescent="0.25">
      <c r="O2176" s="36"/>
    </row>
    <row r="2177" spans="15:15" x14ac:dyDescent="0.25">
      <c r="O2177" s="36"/>
    </row>
    <row r="2178" spans="15:15" x14ac:dyDescent="0.25">
      <c r="O2178" s="36"/>
    </row>
    <row r="2179" spans="15:15" x14ac:dyDescent="0.25">
      <c r="O2179" s="36"/>
    </row>
    <row r="2180" spans="15:15" x14ac:dyDescent="0.25">
      <c r="O2180" s="36"/>
    </row>
    <row r="2181" spans="15:15" x14ac:dyDescent="0.25">
      <c r="O2181" s="36"/>
    </row>
    <row r="2182" spans="15:15" x14ac:dyDescent="0.25">
      <c r="O2182" s="36"/>
    </row>
    <row r="2183" spans="15:15" x14ac:dyDescent="0.25">
      <c r="O2183" s="36"/>
    </row>
    <row r="2184" spans="15:15" x14ac:dyDescent="0.25">
      <c r="O2184" s="36"/>
    </row>
    <row r="2185" spans="15:15" x14ac:dyDescent="0.25">
      <c r="O2185" s="36"/>
    </row>
    <row r="2186" spans="15:15" x14ac:dyDescent="0.25">
      <c r="O2186" s="36"/>
    </row>
    <row r="2187" spans="15:15" x14ac:dyDescent="0.25">
      <c r="O2187" s="36"/>
    </row>
    <row r="2188" spans="15:15" x14ac:dyDescent="0.25">
      <c r="O2188" s="36"/>
    </row>
    <row r="2189" spans="15:15" x14ac:dyDescent="0.25">
      <c r="O2189" s="36"/>
    </row>
    <row r="2190" spans="15:15" x14ac:dyDescent="0.25">
      <c r="O2190" s="36"/>
    </row>
    <row r="2191" spans="15:15" x14ac:dyDescent="0.25">
      <c r="O2191" s="36"/>
    </row>
    <row r="2192" spans="15:15" x14ac:dyDescent="0.25">
      <c r="O2192" s="36"/>
    </row>
    <row r="2193" spans="15:15" x14ac:dyDescent="0.25">
      <c r="O2193" s="36"/>
    </row>
    <row r="2194" spans="15:15" x14ac:dyDescent="0.25">
      <c r="O2194" s="36"/>
    </row>
    <row r="2195" spans="15:15" x14ac:dyDescent="0.25">
      <c r="O2195" s="36"/>
    </row>
    <row r="2196" spans="15:15" x14ac:dyDescent="0.25">
      <c r="O2196" s="36"/>
    </row>
    <row r="2197" spans="15:15" x14ac:dyDescent="0.25">
      <c r="O2197" s="36"/>
    </row>
    <row r="2198" spans="15:15" x14ac:dyDescent="0.25">
      <c r="O2198" s="36"/>
    </row>
    <row r="2199" spans="15:15" x14ac:dyDescent="0.25">
      <c r="O2199" s="36"/>
    </row>
    <row r="2200" spans="15:15" x14ac:dyDescent="0.25">
      <c r="O2200" s="36"/>
    </row>
    <row r="2201" spans="15:15" x14ac:dyDescent="0.25">
      <c r="O2201" s="36"/>
    </row>
    <row r="2202" spans="15:15" x14ac:dyDescent="0.25">
      <c r="O2202" s="36"/>
    </row>
    <row r="2203" spans="15:15" x14ac:dyDescent="0.25">
      <c r="O2203" s="36"/>
    </row>
    <row r="2204" spans="15:15" x14ac:dyDescent="0.25">
      <c r="O2204" s="36"/>
    </row>
    <row r="2205" spans="15:15" x14ac:dyDescent="0.25">
      <c r="O2205" s="36"/>
    </row>
    <row r="2206" spans="15:15" x14ac:dyDescent="0.25">
      <c r="O2206" s="36"/>
    </row>
    <row r="2207" spans="15:15" x14ac:dyDescent="0.25">
      <c r="O2207" s="36"/>
    </row>
    <row r="2208" spans="15:15" x14ac:dyDescent="0.25">
      <c r="O2208" s="36"/>
    </row>
    <row r="2209" spans="15:15" x14ac:dyDescent="0.25">
      <c r="O2209" s="36"/>
    </row>
    <row r="2210" spans="15:15" x14ac:dyDescent="0.25">
      <c r="O2210" s="36"/>
    </row>
    <row r="2211" spans="15:15" x14ac:dyDescent="0.25">
      <c r="O2211" s="36"/>
    </row>
    <row r="2212" spans="15:15" x14ac:dyDescent="0.25">
      <c r="O2212" s="36"/>
    </row>
    <row r="2213" spans="15:15" x14ac:dyDescent="0.25">
      <c r="O2213" s="36"/>
    </row>
    <row r="2214" spans="15:15" x14ac:dyDescent="0.25">
      <c r="O2214" s="36"/>
    </row>
    <row r="2215" spans="15:15" x14ac:dyDescent="0.25">
      <c r="O2215" s="36"/>
    </row>
    <row r="2216" spans="15:15" x14ac:dyDescent="0.25">
      <c r="O2216" s="36"/>
    </row>
    <row r="2217" spans="15:15" x14ac:dyDescent="0.25">
      <c r="O2217" s="36"/>
    </row>
    <row r="2218" spans="15:15" x14ac:dyDescent="0.25">
      <c r="O2218" s="36"/>
    </row>
    <row r="2219" spans="15:15" x14ac:dyDescent="0.25">
      <c r="O2219" s="36"/>
    </row>
    <row r="2220" spans="15:15" x14ac:dyDescent="0.25">
      <c r="O2220" s="36"/>
    </row>
    <row r="2221" spans="15:15" x14ac:dyDescent="0.25">
      <c r="O2221" s="36"/>
    </row>
    <row r="2222" spans="15:15" x14ac:dyDescent="0.25">
      <c r="O2222" s="36"/>
    </row>
    <row r="2223" spans="15:15" x14ac:dyDescent="0.25">
      <c r="O2223" s="36"/>
    </row>
    <row r="2224" spans="15:15" x14ac:dyDescent="0.25">
      <c r="O2224" s="36"/>
    </row>
    <row r="2225" spans="15:15" x14ac:dyDescent="0.25">
      <c r="O2225" s="36"/>
    </row>
    <row r="2226" spans="15:15" x14ac:dyDescent="0.25">
      <c r="O2226" s="36"/>
    </row>
    <row r="2227" spans="15:15" x14ac:dyDescent="0.25">
      <c r="O2227" s="36"/>
    </row>
    <row r="2228" spans="15:15" x14ac:dyDescent="0.25">
      <c r="O2228" s="36"/>
    </row>
    <row r="2229" spans="15:15" x14ac:dyDescent="0.25">
      <c r="O2229" s="36"/>
    </row>
    <row r="2230" spans="15:15" x14ac:dyDescent="0.25">
      <c r="O2230" s="36"/>
    </row>
    <row r="2231" spans="15:15" x14ac:dyDescent="0.25">
      <c r="O2231" s="36"/>
    </row>
    <row r="2232" spans="15:15" x14ac:dyDescent="0.25">
      <c r="O2232" s="36"/>
    </row>
    <row r="2233" spans="15:15" x14ac:dyDescent="0.25">
      <c r="O2233" s="36"/>
    </row>
    <row r="2234" spans="15:15" x14ac:dyDescent="0.25">
      <c r="O2234" s="36"/>
    </row>
    <row r="2235" spans="15:15" x14ac:dyDescent="0.25">
      <c r="O2235" s="36"/>
    </row>
    <row r="2236" spans="15:15" x14ac:dyDescent="0.25">
      <c r="O2236" s="36"/>
    </row>
    <row r="2237" spans="15:15" x14ac:dyDescent="0.25">
      <c r="O2237" s="36"/>
    </row>
    <row r="2238" spans="15:15" x14ac:dyDescent="0.25">
      <c r="O2238" s="36"/>
    </row>
    <row r="2239" spans="15:15" x14ac:dyDescent="0.25">
      <c r="O2239" s="36"/>
    </row>
    <row r="2240" spans="15:15" x14ac:dyDescent="0.25">
      <c r="O2240" s="36"/>
    </row>
    <row r="2241" spans="15:15" x14ac:dyDescent="0.25">
      <c r="O2241" s="36"/>
    </row>
    <row r="2242" spans="15:15" x14ac:dyDescent="0.25">
      <c r="O2242" s="36"/>
    </row>
    <row r="2243" spans="15:15" x14ac:dyDescent="0.25">
      <c r="O2243" s="36"/>
    </row>
    <row r="2244" spans="15:15" x14ac:dyDescent="0.25">
      <c r="O2244" s="36"/>
    </row>
    <row r="2245" spans="15:15" x14ac:dyDescent="0.25">
      <c r="O2245" s="36"/>
    </row>
    <row r="2246" spans="15:15" x14ac:dyDescent="0.25">
      <c r="O2246" s="36"/>
    </row>
    <row r="2247" spans="15:15" x14ac:dyDescent="0.25">
      <c r="O2247" s="36"/>
    </row>
    <row r="2248" spans="15:15" x14ac:dyDescent="0.25">
      <c r="O2248" s="36"/>
    </row>
    <row r="2249" spans="15:15" x14ac:dyDescent="0.25">
      <c r="O2249" s="36"/>
    </row>
    <row r="2250" spans="15:15" x14ac:dyDescent="0.25">
      <c r="O2250" s="36"/>
    </row>
    <row r="2251" spans="15:15" x14ac:dyDescent="0.25">
      <c r="O2251" s="36"/>
    </row>
    <row r="2252" spans="15:15" x14ac:dyDescent="0.25">
      <c r="O2252" s="36"/>
    </row>
    <row r="2253" spans="15:15" x14ac:dyDescent="0.25">
      <c r="O2253" s="36"/>
    </row>
    <row r="2254" spans="15:15" x14ac:dyDescent="0.25">
      <c r="O2254" s="36"/>
    </row>
    <row r="2255" spans="15:15" x14ac:dyDescent="0.25">
      <c r="O2255" s="36"/>
    </row>
    <row r="2256" spans="15:15" x14ac:dyDescent="0.25">
      <c r="O2256" s="36"/>
    </row>
    <row r="2257" spans="15:15" x14ac:dyDescent="0.25">
      <c r="O2257" s="36"/>
    </row>
    <row r="2258" spans="15:15" x14ac:dyDescent="0.25">
      <c r="O2258" s="36"/>
    </row>
    <row r="2259" spans="15:15" x14ac:dyDescent="0.25">
      <c r="O2259" s="36"/>
    </row>
    <row r="2260" spans="15:15" x14ac:dyDescent="0.25">
      <c r="O2260" s="36"/>
    </row>
    <row r="2261" spans="15:15" x14ac:dyDescent="0.25">
      <c r="O2261" s="36"/>
    </row>
    <row r="2262" spans="15:15" x14ac:dyDescent="0.25">
      <c r="O2262" s="36"/>
    </row>
    <row r="2263" spans="15:15" x14ac:dyDescent="0.25">
      <c r="O2263" s="36"/>
    </row>
    <row r="2264" spans="15:15" x14ac:dyDescent="0.25">
      <c r="O2264" s="36"/>
    </row>
    <row r="2265" spans="15:15" x14ac:dyDescent="0.25">
      <c r="O2265" s="36"/>
    </row>
    <row r="2266" spans="15:15" x14ac:dyDescent="0.25">
      <c r="O2266" s="36"/>
    </row>
    <row r="2267" spans="15:15" x14ac:dyDescent="0.25">
      <c r="O2267" s="36"/>
    </row>
    <row r="2268" spans="15:15" x14ac:dyDescent="0.25">
      <c r="O2268" s="36"/>
    </row>
    <row r="2269" spans="15:15" x14ac:dyDescent="0.25">
      <c r="O2269" s="36"/>
    </row>
    <row r="2270" spans="15:15" x14ac:dyDescent="0.25">
      <c r="O2270" s="36"/>
    </row>
    <row r="2271" spans="15:15" x14ac:dyDescent="0.25">
      <c r="O2271" s="36"/>
    </row>
    <row r="2272" spans="15:15" x14ac:dyDescent="0.25">
      <c r="O2272" s="36"/>
    </row>
    <row r="2273" spans="15:15" x14ac:dyDescent="0.25">
      <c r="O2273" s="36"/>
    </row>
    <row r="2274" spans="15:15" x14ac:dyDescent="0.25">
      <c r="O2274" s="36"/>
    </row>
    <row r="2275" spans="15:15" x14ac:dyDescent="0.25">
      <c r="O2275" s="36"/>
    </row>
    <row r="2276" spans="15:15" x14ac:dyDescent="0.25">
      <c r="O2276" s="36"/>
    </row>
    <row r="2277" spans="15:15" x14ac:dyDescent="0.25">
      <c r="O2277" s="36"/>
    </row>
    <row r="2278" spans="15:15" x14ac:dyDescent="0.25">
      <c r="O2278" s="36"/>
    </row>
    <row r="2279" spans="15:15" x14ac:dyDescent="0.25">
      <c r="O2279" s="36"/>
    </row>
    <row r="2280" spans="15:15" x14ac:dyDescent="0.25">
      <c r="O2280" s="36"/>
    </row>
    <row r="2281" spans="15:15" x14ac:dyDescent="0.25">
      <c r="O2281" s="36"/>
    </row>
    <row r="2282" spans="15:15" x14ac:dyDescent="0.25">
      <c r="O2282" s="36"/>
    </row>
    <row r="2283" spans="15:15" x14ac:dyDescent="0.25">
      <c r="O2283" s="36"/>
    </row>
    <row r="2284" spans="15:15" x14ac:dyDescent="0.25">
      <c r="O2284" s="36"/>
    </row>
    <row r="2285" spans="15:15" x14ac:dyDescent="0.25">
      <c r="O2285" s="36"/>
    </row>
    <row r="2286" spans="15:15" x14ac:dyDescent="0.25">
      <c r="O2286" s="36"/>
    </row>
    <row r="2287" spans="15:15" x14ac:dyDescent="0.25">
      <c r="O2287" s="36"/>
    </row>
    <row r="2288" spans="15:15" x14ac:dyDescent="0.25">
      <c r="O2288" s="36"/>
    </row>
    <row r="2289" spans="15:15" x14ac:dyDescent="0.25">
      <c r="O2289" s="36"/>
    </row>
    <row r="2290" spans="15:15" x14ac:dyDescent="0.25">
      <c r="O2290" s="36"/>
    </row>
    <row r="2291" spans="15:15" x14ac:dyDescent="0.25">
      <c r="O2291" s="36"/>
    </row>
    <row r="2292" spans="15:15" x14ac:dyDescent="0.25">
      <c r="O2292" s="36"/>
    </row>
    <row r="2293" spans="15:15" x14ac:dyDescent="0.25">
      <c r="O2293" s="36"/>
    </row>
    <row r="2294" spans="15:15" x14ac:dyDescent="0.25">
      <c r="O2294" s="36"/>
    </row>
    <row r="2295" spans="15:15" x14ac:dyDescent="0.25">
      <c r="O2295" s="36"/>
    </row>
    <row r="2296" spans="15:15" x14ac:dyDescent="0.25">
      <c r="O2296" s="36"/>
    </row>
    <row r="2297" spans="15:15" x14ac:dyDescent="0.25">
      <c r="O2297" s="36"/>
    </row>
    <row r="2298" spans="15:15" x14ac:dyDescent="0.25">
      <c r="O2298" s="36"/>
    </row>
    <row r="2299" spans="15:15" x14ac:dyDescent="0.25">
      <c r="O2299" s="36"/>
    </row>
    <row r="2300" spans="15:15" x14ac:dyDescent="0.25">
      <c r="O2300" s="36"/>
    </row>
    <row r="2301" spans="15:15" x14ac:dyDescent="0.25">
      <c r="O2301" s="36"/>
    </row>
    <row r="2302" spans="15:15" x14ac:dyDescent="0.25">
      <c r="O2302" s="36"/>
    </row>
    <row r="2303" spans="15:15" x14ac:dyDescent="0.25">
      <c r="O2303" s="36"/>
    </row>
    <row r="2304" spans="15:15" x14ac:dyDescent="0.25">
      <c r="O2304" s="36"/>
    </row>
    <row r="2305" spans="3:15" x14ac:dyDescent="0.25">
      <c r="O2305" s="36"/>
    </row>
    <row r="2306" spans="3:15" x14ac:dyDescent="0.25">
      <c r="O2306" s="36"/>
    </row>
    <row r="2307" spans="3:15" x14ac:dyDescent="0.25">
      <c r="C2307" s="40"/>
      <c r="O2307" s="36"/>
    </row>
    <row r="2308" spans="3:15" x14ac:dyDescent="0.25">
      <c r="O2308" s="36"/>
    </row>
    <row r="2309" spans="3:15" x14ac:dyDescent="0.25">
      <c r="O2309" s="36"/>
    </row>
    <row r="2310" spans="3:15" x14ac:dyDescent="0.25">
      <c r="O2310" s="36"/>
    </row>
    <row r="2311" spans="3:15" x14ac:dyDescent="0.25">
      <c r="O2311" s="36"/>
    </row>
    <row r="2312" spans="3:15" x14ac:dyDescent="0.25">
      <c r="O2312" s="36"/>
    </row>
    <row r="2313" spans="3:15" x14ac:dyDescent="0.25">
      <c r="O2313" s="36"/>
    </row>
    <row r="2314" spans="3:15" x14ac:dyDescent="0.25">
      <c r="O2314" s="36"/>
    </row>
    <row r="2315" spans="3:15" x14ac:dyDescent="0.25">
      <c r="O2315" s="36"/>
    </row>
    <row r="2316" spans="3:15" x14ac:dyDescent="0.25">
      <c r="O2316" s="36"/>
    </row>
    <row r="2317" spans="3:15" x14ac:dyDescent="0.25">
      <c r="O2317" s="36"/>
    </row>
    <row r="2318" spans="3:15" x14ac:dyDescent="0.25">
      <c r="O2318" s="36"/>
    </row>
    <row r="2319" spans="3:15" x14ac:dyDescent="0.25">
      <c r="O2319" s="36"/>
    </row>
    <row r="2320" spans="3:15" x14ac:dyDescent="0.25">
      <c r="O2320" s="36"/>
    </row>
    <row r="2321" spans="15:15" x14ac:dyDescent="0.25">
      <c r="O2321" s="36"/>
    </row>
    <row r="2322" spans="15:15" x14ac:dyDescent="0.25">
      <c r="O2322" s="36"/>
    </row>
    <row r="2323" spans="15:15" x14ac:dyDescent="0.25">
      <c r="O2323" s="36"/>
    </row>
    <row r="2324" spans="15:15" x14ac:dyDescent="0.25">
      <c r="O2324" s="36"/>
    </row>
    <row r="2325" spans="15:15" x14ac:dyDescent="0.25">
      <c r="O2325" s="36"/>
    </row>
    <row r="2326" spans="15:15" x14ac:dyDescent="0.25">
      <c r="O2326" s="36"/>
    </row>
    <row r="2327" spans="15:15" x14ac:dyDescent="0.25">
      <c r="O2327" s="36"/>
    </row>
    <row r="2328" spans="15:15" x14ac:dyDescent="0.25">
      <c r="O2328" s="36"/>
    </row>
    <row r="2329" spans="15:15" x14ac:dyDescent="0.25">
      <c r="O2329" s="36"/>
    </row>
    <row r="2330" spans="15:15" x14ac:dyDescent="0.25">
      <c r="O2330" s="36"/>
    </row>
    <row r="2331" spans="15:15" x14ac:dyDescent="0.25">
      <c r="O2331" s="36"/>
    </row>
    <row r="2332" spans="15:15" x14ac:dyDescent="0.25">
      <c r="O2332" s="36"/>
    </row>
    <row r="2333" spans="15:15" x14ac:dyDescent="0.25">
      <c r="O2333" s="36"/>
    </row>
    <row r="2334" spans="15:15" x14ac:dyDescent="0.25">
      <c r="O2334" s="36"/>
    </row>
    <row r="2335" spans="15:15" x14ac:dyDescent="0.25">
      <c r="O2335" s="36"/>
    </row>
    <row r="2336" spans="15:15" x14ac:dyDescent="0.25">
      <c r="O2336" s="36"/>
    </row>
    <row r="2337" spans="15:15" x14ac:dyDescent="0.25">
      <c r="O2337" s="36"/>
    </row>
    <row r="2338" spans="15:15" x14ac:dyDescent="0.25">
      <c r="O2338" s="36"/>
    </row>
    <row r="2339" spans="15:15" x14ac:dyDescent="0.25">
      <c r="O2339" s="36"/>
    </row>
    <row r="2340" spans="15:15" x14ac:dyDescent="0.25">
      <c r="O2340" s="36"/>
    </row>
    <row r="2341" spans="15:15" x14ac:dyDescent="0.25">
      <c r="O2341" s="36"/>
    </row>
    <row r="2342" spans="15:15" x14ac:dyDescent="0.25">
      <c r="O2342" s="36"/>
    </row>
    <row r="2343" spans="15:15" x14ac:dyDescent="0.25">
      <c r="O2343" s="36"/>
    </row>
    <row r="2344" spans="15:15" x14ac:dyDescent="0.25">
      <c r="O2344" s="36"/>
    </row>
    <row r="2345" spans="15:15" x14ac:dyDescent="0.25">
      <c r="O2345" s="36"/>
    </row>
    <row r="2346" spans="15:15" x14ac:dyDescent="0.25">
      <c r="O2346" s="36"/>
    </row>
    <row r="2347" spans="15:15" x14ac:dyDescent="0.25">
      <c r="O2347" s="36"/>
    </row>
    <row r="2348" spans="15:15" x14ac:dyDescent="0.25">
      <c r="O2348" s="36"/>
    </row>
    <row r="2349" spans="15:15" x14ac:dyDescent="0.25">
      <c r="O2349" s="36"/>
    </row>
    <row r="2350" spans="15:15" x14ac:dyDescent="0.25">
      <c r="O2350" s="36"/>
    </row>
    <row r="2351" spans="15:15" x14ac:dyDescent="0.25">
      <c r="O2351" s="36"/>
    </row>
    <row r="2352" spans="15:15" x14ac:dyDescent="0.25">
      <c r="O2352" s="36"/>
    </row>
    <row r="2353" spans="15:15" x14ac:dyDescent="0.25">
      <c r="O2353" s="36"/>
    </row>
    <row r="2354" spans="15:15" x14ac:dyDescent="0.25">
      <c r="O2354" s="36"/>
    </row>
    <row r="2355" spans="15:15" x14ac:dyDescent="0.25">
      <c r="O2355" s="36"/>
    </row>
    <row r="2356" spans="15:15" x14ac:dyDescent="0.25">
      <c r="O2356" s="36"/>
    </row>
    <row r="2357" spans="15:15" x14ac:dyDescent="0.25">
      <c r="O2357" s="36"/>
    </row>
    <row r="2358" spans="15:15" x14ac:dyDescent="0.25">
      <c r="O2358" s="36"/>
    </row>
    <row r="2359" spans="15:15" x14ac:dyDescent="0.25">
      <c r="O2359" s="36"/>
    </row>
    <row r="2360" spans="15:15" x14ac:dyDescent="0.25">
      <c r="O2360" s="36"/>
    </row>
    <row r="2361" spans="15:15" x14ac:dyDescent="0.25">
      <c r="O2361" s="36"/>
    </row>
    <row r="2362" spans="15:15" x14ac:dyDescent="0.25">
      <c r="O2362" s="36"/>
    </row>
    <row r="2363" spans="15:15" x14ac:dyDescent="0.25">
      <c r="O2363" s="36"/>
    </row>
    <row r="2364" spans="15:15" x14ac:dyDescent="0.25">
      <c r="O2364" s="36"/>
    </row>
    <row r="2365" spans="15:15" x14ac:dyDescent="0.25">
      <c r="O2365" s="36"/>
    </row>
    <row r="2366" spans="15:15" x14ac:dyDescent="0.25">
      <c r="O2366" s="36"/>
    </row>
    <row r="2367" spans="15:15" x14ac:dyDescent="0.25">
      <c r="O2367" s="36"/>
    </row>
    <row r="2368" spans="15:15" x14ac:dyDescent="0.25">
      <c r="O2368" s="36"/>
    </row>
    <row r="2369" spans="15:15" x14ac:dyDescent="0.25">
      <c r="O2369" s="36"/>
    </row>
    <row r="2370" spans="15:15" x14ac:dyDescent="0.25">
      <c r="O2370" s="36"/>
    </row>
    <row r="2371" spans="15:15" x14ac:dyDescent="0.25">
      <c r="O2371" s="36"/>
    </row>
    <row r="2372" spans="15:15" x14ac:dyDescent="0.25">
      <c r="O2372" s="36"/>
    </row>
    <row r="2373" spans="15:15" x14ac:dyDescent="0.25">
      <c r="O2373" s="36"/>
    </row>
    <row r="2374" spans="15:15" x14ac:dyDescent="0.25">
      <c r="O2374" s="36"/>
    </row>
    <row r="2375" spans="15:15" x14ac:dyDescent="0.25">
      <c r="O2375" s="36"/>
    </row>
    <row r="2376" spans="15:15" x14ac:dyDescent="0.25">
      <c r="O2376" s="36"/>
    </row>
    <row r="2377" spans="15:15" x14ac:dyDescent="0.25">
      <c r="O2377" s="36"/>
    </row>
    <row r="2378" spans="15:15" x14ac:dyDescent="0.25">
      <c r="O2378" s="36"/>
    </row>
    <row r="2379" spans="15:15" x14ac:dyDescent="0.25">
      <c r="O2379" s="36"/>
    </row>
    <row r="2380" spans="15:15" x14ac:dyDescent="0.25">
      <c r="O2380" s="36"/>
    </row>
    <row r="2381" spans="15:15" x14ac:dyDescent="0.25">
      <c r="O2381" s="36"/>
    </row>
    <row r="2382" spans="15:15" x14ac:dyDescent="0.25">
      <c r="O2382" s="36"/>
    </row>
    <row r="2383" spans="15:15" x14ac:dyDescent="0.25">
      <c r="O2383" s="36"/>
    </row>
    <row r="2384" spans="15:15" x14ac:dyDescent="0.25">
      <c r="O2384" s="36"/>
    </row>
    <row r="2385" spans="15:15" x14ac:dyDescent="0.25">
      <c r="O2385" s="36"/>
    </row>
    <row r="2386" spans="15:15" x14ac:dyDescent="0.25">
      <c r="O2386" s="36"/>
    </row>
    <row r="2387" spans="15:15" x14ac:dyDescent="0.25">
      <c r="O2387" s="36"/>
    </row>
    <row r="2388" spans="15:15" x14ac:dyDescent="0.25">
      <c r="O2388" s="36"/>
    </row>
    <row r="2389" spans="15:15" x14ac:dyDescent="0.25">
      <c r="O2389" s="36"/>
    </row>
    <row r="2390" spans="15:15" x14ac:dyDescent="0.25">
      <c r="O2390" s="36"/>
    </row>
    <row r="2391" spans="15:15" x14ac:dyDescent="0.25">
      <c r="O2391" s="36"/>
    </row>
    <row r="2392" spans="15:15" x14ac:dyDescent="0.25">
      <c r="O2392" s="36"/>
    </row>
    <row r="2393" spans="15:15" x14ac:dyDescent="0.25">
      <c r="O2393" s="36"/>
    </row>
    <row r="2394" spans="15:15" x14ac:dyDescent="0.25">
      <c r="O2394" s="36"/>
    </row>
    <row r="2395" spans="15:15" x14ac:dyDescent="0.25">
      <c r="O2395" s="36"/>
    </row>
    <row r="2396" spans="15:15" x14ac:dyDescent="0.25">
      <c r="O2396" s="36"/>
    </row>
    <row r="2397" spans="15:15" x14ac:dyDescent="0.25">
      <c r="O2397" s="36"/>
    </row>
    <row r="2398" spans="15:15" x14ac:dyDescent="0.25">
      <c r="O2398" s="36"/>
    </row>
    <row r="2399" spans="15:15" x14ac:dyDescent="0.25">
      <c r="O2399" s="36"/>
    </row>
    <row r="2400" spans="15:15" x14ac:dyDescent="0.25">
      <c r="O2400" s="36"/>
    </row>
    <row r="2401" spans="15:15" x14ac:dyDescent="0.25">
      <c r="O2401" s="36"/>
    </row>
    <row r="2402" spans="15:15" x14ac:dyDescent="0.25">
      <c r="O2402" s="36"/>
    </row>
    <row r="2403" spans="15:15" x14ac:dyDescent="0.25">
      <c r="O2403" s="36"/>
    </row>
    <row r="2404" spans="15:15" x14ac:dyDescent="0.25">
      <c r="O2404" s="36"/>
    </row>
    <row r="2405" spans="15:15" x14ac:dyDescent="0.25">
      <c r="O2405" s="36"/>
    </row>
    <row r="2406" spans="15:15" x14ac:dyDescent="0.25">
      <c r="O2406" s="36"/>
    </row>
    <row r="2407" spans="15:15" x14ac:dyDescent="0.25">
      <c r="O2407" s="36"/>
    </row>
    <row r="2408" spans="15:15" x14ac:dyDescent="0.25">
      <c r="O2408" s="36"/>
    </row>
    <row r="2409" spans="15:15" x14ac:dyDescent="0.25">
      <c r="O2409" s="36"/>
    </row>
    <row r="2410" spans="15:15" x14ac:dyDescent="0.25">
      <c r="O2410" s="36"/>
    </row>
    <row r="2411" spans="15:15" x14ac:dyDescent="0.25">
      <c r="O2411" s="36"/>
    </row>
    <row r="2412" spans="15:15" x14ac:dyDescent="0.25">
      <c r="O2412" s="36"/>
    </row>
    <row r="2413" spans="15:15" x14ac:dyDescent="0.25">
      <c r="O2413" s="36"/>
    </row>
    <row r="2414" spans="15:15" x14ac:dyDescent="0.25">
      <c r="O2414" s="36"/>
    </row>
    <row r="2415" spans="15:15" x14ac:dyDescent="0.25">
      <c r="O2415" s="36"/>
    </row>
    <row r="2416" spans="15:15" x14ac:dyDescent="0.25">
      <c r="O2416" s="36"/>
    </row>
    <row r="2417" spans="15:15" x14ac:dyDescent="0.25">
      <c r="O2417" s="36"/>
    </row>
    <row r="2418" spans="15:15" x14ac:dyDescent="0.25">
      <c r="O2418" s="36"/>
    </row>
    <row r="2419" spans="15:15" x14ac:dyDescent="0.25">
      <c r="O2419" s="36"/>
    </row>
    <row r="2420" spans="15:15" x14ac:dyDescent="0.25">
      <c r="O2420" s="36"/>
    </row>
    <row r="2421" spans="15:15" x14ac:dyDescent="0.25">
      <c r="O2421" s="36"/>
    </row>
    <row r="2422" spans="15:15" x14ac:dyDescent="0.25">
      <c r="O2422" s="36"/>
    </row>
    <row r="2423" spans="15:15" x14ac:dyDescent="0.25">
      <c r="O2423" s="36"/>
    </row>
    <row r="2424" spans="15:15" x14ac:dyDescent="0.25">
      <c r="O2424" s="36"/>
    </row>
    <row r="2425" spans="15:15" x14ac:dyDescent="0.25">
      <c r="O2425" s="36"/>
    </row>
    <row r="2426" spans="15:15" x14ac:dyDescent="0.25">
      <c r="O2426" s="36"/>
    </row>
    <row r="2427" spans="15:15" x14ac:dyDescent="0.25">
      <c r="O2427" s="36"/>
    </row>
    <row r="2428" spans="15:15" x14ac:dyDescent="0.25">
      <c r="O2428" s="36"/>
    </row>
    <row r="2429" spans="15:15" x14ac:dyDescent="0.25">
      <c r="O2429" s="36"/>
    </row>
    <row r="2430" spans="15:15" x14ac:dyDescent="0.25">
      <c r="O2430" s="36"/>
    </row>
    <row r="2431" spans="15:15" x14ac:dyDescent="0.25">
      <c r="O2431" s="36"/>
    </row>
    <row r="2432" spans="15:15" x14ac:dyDescent="0.25">
      <c r="O2432" s="36"/>
    </row>
    <row r="2433" spans="3:15" x14ac:dyDescent="0.25">
      <c r="O2433" s="36"/>
    </row>
    <row r="2434" spans="3:15" x14ac:dyDescent="0.25">
      <c r="O2434" s="36"/>
    </row>
    <row r="2435" spans="3:15" x14ac:dyDescent="0.25">
      <c r="O2435" s="36"/>
    </row>
    <row r="2436" spans="3:15" x14ac:dyDescent="0.25">
      <c r="O2436" s="36"/>
    </row>
    <row r="2437" spans="3:15" x14ac:dyDescent="0.25">
      <c r="O2437" s="36"/>
    </row>
    <row r="2438" spans="3:15" x14ac:dyDescent="0.25">
      <c r="O2438" s="36"/>
    </row>
    <row r="2439" spans="3:15" x14ac:dyDescent="0.25">
      <c r="O2439" s="36"/>
    </row>
    <row r="2440" spans="3:15" x14ac:dyDescent="0.25">
      <c r="O2440" s="36"/>
    </row>
    <row r="2441" spans="3:15" x14ac:dyDescent="0.25">
      <c r="O2441" s="36"/>
    </row>
    <row r="2442" spans="3:15" x14ac:dyDescent="0.25">
      <c r="O2442" s="36"/>
    </row>
    <row r="2443" spans="3:15" x14ac:dyDescent="0.25">
      <c r="C2443" s="40"/>
      <c r="O2443" s="36"/>
    </row>
    <row r="2444" spans="3:15" x14ac:dyDescent="0.25">
      <c r="O2444" s="36"/>
    </row>
    <row r="2445" spans="3:15" x14ac:dyDescent="0.25">
      <c r="O2445" s="36"/>
    </row>
    <row r="2446" spans="3:15" x14ac:dyDescent="0.25">
      <c r="O2446" s="36"/>
    </row>
    <row r="2447" spans="3:15" x14ac:dyDescent="0.25">
      <c r="O2447" s="36"/>
    </row>
    <row r="2448" spans="3:15" x14ac:dyDescent="0.25">
      <c r="O2448" s="36"/>
    </row>
    <row r="2449" spans="15:15" x14ac:dyDescent="0.25">
      <c r="O2449" s="36"/>
    </row>
    <row r="2450" spans="15:15" x14ac:dyDescent="0.25">
      <c r="O2450" s="36"/>
    </row>
    <row r="2451" spans="15:15" x14ac:dyDescent="0.25">
      <c r="O2451" s="36"/>
    </row>
    <row r="2452" spans="15:15" x14ac:dyDescent="0.25">
      <c r="O2452" s="36"/>
    </row>
    <row r="2453" spans="15:15" x14ac:dyDescent="0.25">
      <c r="O2453" s="36"/>
    </row>
    <row r="2454" spans="15:15" x14ac:dyDescent="0.25">
      <c r="O2454" s="36"/>
    </row>
    <row r="2455" spans="15:15" x14ac:dyDescent="0.25">
      <c r="O2455" s="36"/>
    </row>
    <row r="2456" spans="15:15" x14ac:dyDescent="0.25">
      <c r="O2456" s="36"/>
    </row>
    <row r="2457" spans="15:15" x14ac:dyDescent="0.25">
      <c r="O2457" s="36"/>
    </row>
    <row r="2458" spans="15:15" x14ac:dyDescent="0.25">
      <c r="O2458" s="36"/>
    </row>
    <row r="2459" spans="15:15" x14ac:dyDescent="0.25">
      <c r="O2459" s="36"/>
    </row>
    <row r="2460" spans="15:15" x14ac:dyDescent="0.25">
      <c r="O2460" s="36"/>
    </row>
    <row r="2461" spans="15:15" x14ac:dyDescent="0.25">
      <c r="O2461" s="36"/>
    </row>
    <row r="2462" spans="15:15" x14ac:dyDescent="0.25">
      <c r="O2462" s="36"/>
    </row>
    <row r="2463" spans="15:15" x14ac:dyDescent="0.25">
      <c r="O2463" s="36"/>
    </row>
    <row r="2464" spans="15:15" x14ac:dyDescent="0.25">
      <c r="O2464" s="36"/>
    </row>
    <row r="2465" spans="15:15" x14ac:dyDescent="0.25">
      <c r="O2465" s="36"/>
    </row>
    <row r="2466" spans="15:15" x14ac:dyDescent="0.25">
      <c r="O2466" s="36"/>
    </row>
    <row r="2467" spans="15:15" x14ac:dyDescent="0.25">
      <c r="O2467" s="36"/>
    </row>
    <row r="2468" spans="15:15" x14ac:dyDescent="0.25">
      <c r="O2468" s="36"/>
    </row>
    <row r="2469" spans="15:15" x14ac:dyDescent="0.25">
      <c r="O2469" s="36"/>
    </row>
    <row r="2470" spans="15:15" x14ac:dyDescent="0.25">
      <c r="O2470" s="36"/>
    </row>
    <row r="2471" spans="15:15" x14ac:dyDescent="0.25">
      <c r="O2471" s="36"/>
    </row>
    <row r="2472" spans="15:15" x14ac:dyDescent="0.25">
      <c r="O2472" s="36"/>
    </row>
    <row r="2473" spans="15:15" x14ac:dyDescent="0.25">
      <c r="O2473" s="36"/>
    </row>
    <row r="2474" spans="15:15" x14ac:dyDescent="0.25">
      <c r="O2474" s="36"/>
    </row>
    <row r="2475" spans="15:15" x14ac:dyDescent="0.25">
      <c r="O2475" s="36"/>
    </row>
    <row r="2476" spans="15:15" x14ac:dyDescent="0.25">
      <c r="O2476" s="36"/>
    </row>
    <row r="2477" spans="15:15" x14ac:dyDescent="0.25">
      <c r="O2477" s="36"/>
    </row>
    <row r="2478" spans="15:15" x14ac:dyDescent="0.25">
      <c r="O2478" s="36"/>
    </row>
    <row r="2479" spans="15:15" x14ac:dyDescent="0.25">
      <c r="O2479" s="36"/>
    </row>
    <row r="2480" spans="15:15" x14ac:dyDescent="0.25">
      <c r="O2480" s="36"/>
    </row>
    <row r="2481" spans="15:15" x14ac:dyDescent="0.25">
      <c r="O2481" s="36"/>
    </row>
    <row r="2482" spans="15:15" x14ac:dyDescent="0.25">
      <c r="O2482" s="36"/>
    </row>
    <row r="2483" spans="15:15" x14ac:dyDescent="0.25">
      <c r="O2483" s="36"/>
    </row>
    <row r="2484" spans="15:15" x14ac:dyDescent="0.25">
      <c r="O2484" s="36"/>
    </row>
    <row r="2485" spans="15:15" x14ac:dyDescent="0.25">
      <c r="O2485" s="36"/>
    </row>
    <row r="2486" spans="15:15" x14ac:dyDescent="0.25">
      <c r="O2486" s="36"/>
    </row>
    <row r="2487" spans="15:15" x14ac:dyDescent="0.25">
      <c r="O2487" s="36"/>
    </row>
    <row r="2488" spans="15:15" x14ac:dyDescent="0.25">
      <c r="O2488" s="36"/>
    </row>
    <row r="2489" spans="15:15" x14ac:dyDescent="0.25">
      <c r="O2489" s="36"/>
    </row>
    <row r="2490" spans="15:15" x14ac:dyDescent="0.25">
      <c r="O2490" s="36"/>
    </row>
    <row r="2491" spans="15:15" x14ac:dyDescent="0.25">
      <c r="O2491" s="36"/>
    </row>
    <row r="2492" spans="15:15" x14ac:dyDescent="0.25">
      <c r="O2492" s="36"/>
    </row>
    <row r="2493" spans="15:15" x14ac:dyDescent="0.25">
      <c r="O2493" s="36"/>
    </row>
    <row r="2494" spans="15:15" x14ac:dyDescent="0.25">
      <c r="O2494" s="36"/>
    </row>
    <row r="2495" spans="15:15" x14ac:dyDescent="0.25">
      <c r="O2495" s="36"/>
    </row>
    <row r="2496" spans="15:15" x14ac:dyDescent="0.25">
      <c r="O2496" s="36"/>
    </row>
    <row r="2497" spans="15:15" x14ac:dyDescent="0.25">
      <c r="O2497" s="36"/>
    </row>
    <row r="2498" spans="15:15" x14ac:dyDescent="0.25">
      <c r="O2498" s="36"/>
    </row>
    <row r="2499" spans="15:15" x14ac:dyDescent="0.25">
      <c r="O2499" s="36"/>
    </row>
    <row r="2500" spans="15:15" x14ac:dyDescent="0.25">
      <c r="O2500" s="36"/>
    </row>
    <row r="2501" spans="15:15" x14ac:dyDescent="0.25">
      <c r="O2501" s="36"/>
    </row>
    <row r="2502" spans="15:15" x14ac:dyDescent="0.25">
      <c r="O2502" s="36"/>
    </row>
    <row r="2503" spans="15:15" x14ac:dyDescent="0.25">
      <c r="O2503" s="36"/>
    </row>
    <row r="2504" spans="15:15" x14ac:dyDescent="0.25">
      <c r="O2504" s="36"/>
    </row>
    <row r="2505" spans="15:15" x14ac:dyDescent="0.25">
      <c r="O2505" s="36"/>
    </row>
    <row r="2506" spans="15:15" x14ac:dyDescent="0.25">
      <c r="O2506" s="36"/>
    </row>
    <row r="2507" spans="15:15" x14ac:dyDescent="0.25">
      <c r="O2507" s="36"/>
    </row>
    <row r="2508" spans="15:15" x14ac:dyDescent="0.25">
      <c r="O2508" s="36"/>
    </row>
    <row r="2509" spans="15:15" x14ac:dyDescent="0.25">
      <c r="O2509" s="36"/>
    </row>
    <row r="2510" spans="15:15" x14ac:dyDescent="0.25">
      <c r="O2510" s="36"/>
    </row>
    <row r="2511" spans="15:15" x14ac:dyDescent="0.25">
      <c r="O2511" s="36"/>
    </row>
    <row r="2512" spans="15:15" x14ac:dyDescent="0.25">
      <c r="O2512" s="36"/>
    </row>
    <row r="2513" spans="15:15" x14ac:dyDescent="0.25">
      <c r="O2513" s="36"/>
    </row>
    <row r="2514" spans="15:15" x14ac:dyDescent="0.25">
      <c r="O2514" s="36"/>
    </row>
    <row r="2515" spans="15:15" x14ac:dyDescent="0.25">
      <c r="O2515" s="36"/>
    </row>
    <row r="2516" spans="15:15" x14ac:dyDescent="0.25">
      <c r="O2516" s="36"/>
    </row>
    <row r="2517" spans="15:15" x14ac:dyDescent="0.25">
      <c r="O2517" s="36"/>
    </row>
    <row r="2518" spans="15:15" x14ac:dyDescent="0.25">
      <c r="O2518" s="36"/>
    </row>
    <row r="2519" spans="15:15" x14ac:dyDescent="0.25">
      <c r="O2519" s="36"/>
    </row>
    <row r="2520" spans="15:15" x14ac:dyDescent="0.25">
      <c r="O2520" s="36"/>
    </row>
    <row r="2521" spans="15:15" x14ac:dyDescent="0.25">
      <c r="O2521" s="36"/>
    </row>
    <row r="2522" spans="15:15" x14ac:dyDescent="0.25">
      <c r="O2522" s="36"/>
    </row>
    <row r="2523" spans="15:15" x14ac:dyDescent="0.25">
      <c r="O2523" s="36"/>
    </row>
    <row r="2524" spans="15:15" x14ac:dyDescent="0.25">
      <c r="O2524" s="36"/>
    </row>
    <row r="2525" spans="15:15" x14ac:dyDescent="0.25">
      <c r="O2525" s="36"/>
    </row>
    <row r="2526" spans="15:15" x14ac:dyDescent="0.25">
      <c r="O2526" s="36"/>
    </row>
    <row r="2527" spans="15:15" x14ac:dyDescent="0.25">
      <c r="O2527" s="36"/>
    </row>
    <row r="2528" spans="15:15" x14ac:dyDescent="0.25">
      <c r="O2528" s="36"/>
    </row>
    <row r="2529" spans="15:15" x14ac:dyDescent="0.25">
      <c r="O2529" s="36"/>
    </row>
    <row r="2530" spans="15:15" x14ac:dyDescent="0.25">
      <c r="O2530" s="36"/>
    </row>
    <row r="2531" spans="15:15" x14ac:dyDescent="0.25">
      <c r="O2531" s="36"/>
    </row>
    <row r="2532" spans="15:15" x14ac:dyDescent="0.25">
      <c r="O2532" s="36"/>
    </row>
    <row r="2533" spans="15:15" x14ac:dyDescent="0.25">
      <c r="O2533" s="36"/>
    </row>
    <row r="2534" spans="15:15" x14ac:dyDescent="0.25">
      <c r="O2534" s="36"/>
    </row>
    <row r="2535" spans="15:15" x14ac:dyDescent="0.25">
      <c r="O2535" s="36"/>
    </row>
    <row r="2536" spans="15:15" x14ac:dyDescent="0.25">
      <c r="O2536" s="36"/>
    </row>
    <row r="2537" spans="15:15" x14ac:dyDescent="0.25">
      <c r="O2537" s="36"/>
    </row>
    <row r="2538" spans="15:15" x14ac:dyDescent="0.25">
      <c r="O2538" s="36"/>
    </row>
    <row r="2539" spans="15:15" x14ac:dyDescent="0.25">
      <c r="O2539" s="36"/>
    </row>
    <row r="2540" spans="15:15" x14ac:dyDescent="0.25">
      <c r="O2540" s="36"/>
    </row>
    <row r="2541" spans="15:15" x14ac:dyDescent="0.25">
      <c r="O2541" s="36"/>
    </row>
    <row r="2542" spans="15:15" x14ac:dyDescent="0.25">
      <c r="O2542" s="36"/>
    </row>
    <row r="2543" spans="15:15" x14ac:dyDescent="0.25">
      <c r="O2543" s="36"/>
    </row>
    <row r="2544" spans="15:15" x14ac:dyDescent="0.25">
      <c r="O2544" s="36"/>
    </row>
    <row r="2545" spans="15:15" x14ac:dyDescent="0.25">
      <c r="O2545" s="36"/>
    </row>
    <row r="2546" spans="15:15" x14ac:dyDescent="0.25">
      <c r="O2546" s="36"/>
    </row>
    <row r="2547" spans="15:15" x14ac:dyDescent="0.25">
      <c r="O2547" s="36"/>
    </row>
    <row r="2548" spans="15:15" x14ac:dyDescent="0.25">
      <c r="O2548" s="36"/>
    </row>
    <row r="2549" spans="15:15" x14ac:dyDescent="0.25">
      <c r="O2549" s="36"/>
    </row>
    <row r="2550" spans="15:15" x14ac:dyDescent="0.25">
      <c r="O2550" s="36"/>
    </row>
    <row r="2551" spans="15:15" x14ac:dyDescent="0.25">
      <c r="O2551" s="36"/>
    </row>
    <row r="2552" spans="15:15" x14ac:dyDescent="0.25">
      <c r="O2552" s="36"/>
    </row>
    <row r="2553" spans="15:15" x14ac:dyDescent="0.25">
      <c r="O2553" s="36"/>
    </row>
    <row r="2554" spans="15:15" x14ac:dyDescent="0.25">
      <c r="O2554" s="36"/>
    </row>
    <row r="2555" spans="15:15" x14ac:dyDescent="0.25">
      <c r="O2555" s="36"/>
    </row>
    <row r="2556" spans="15:15" x14ac:dyDescent="0.25">
      <c r="O2556" s="36"/>
    </row>
    <row r="2557" spans="15:15" x14ac:dyDescent="0.25">
      <c r="O2557" s="36"/>
    </row>
    <row r="2558" spans="15:15" x14ac:dyDescent="0.25">
      <c r="O2558" s="36"/>
    </row>
    <row r="2559" spans="15:15" x14ac:dyDescent="0.25">
      <c r="O2559" s="36"/>
    </row>
    <row r="2560" spans="15:15" x14ac:dyDescent="0.25">
      <c r="O2560" s="36"/>
    </row>
    <row r="2561" spans="15:15" x14ac:dyDescent="0.25">
      <c r="O2561" s="36"/>
    </row>
    <row r="2562" spans="15:15" x14ac:dyDescent="0.25">
      <c r="O2562" s="36"/>
    </row>
    <row r="2563" spans="15:15" x14ac:dyDescent="0.25">
      <c r="O2563" s="36"/>
    </row>
    <row r="2564" spans="15:15" x14ac:dyDescent="0.25">
      <c r="O2564" s="36"/>
    </row>
    <row r="2565" spans="15:15" x14ac:dyDescent="0.25">
      <c r="O2565" s="36"/>
    </row>
    <row r="2566" spans="15:15" x14ac:dyDescent="0.25">
      <c r="O2566" s="36"/>
    </row>
    <row r="2567" spans="15:15" x14ac:dyDescent="0.25">
      <c r="O2567" s="36"/>
    </row>
    <row r="2568" spans="15:15" x14ac:dyDescent="0.25">
      <c r="O2568" s="36"/>
    </row>
    <row r="2569" spans="15:15" x14ac:dyDescent="0.25">
      <c r="O2569" s="36"/>
    </row>
    <row r="2570" spans="15:15" x14ac:dyDescent="0.25">
      <c r="O2570" s="36"/>
    </row>
    <row r="2571" spans="15:15" x14ac:dyDescent="0.25">
      <c r="O2571" s="36"/>
    </row>
    <row r="2572" spans="15:15" x14ac:dyDescent="0.25">
      <c r="O2572" s="36"/>
    </row>
    <row r="2573" spans="15:15" x14ac:dyDescent="0.25">
      <c r="O2573" s="36"/>
    </row>
    <row r="2574" spans="15:15" x14ac:dyDescent="0.25">
      <c r="O2574" s="36"/>
    </row>
    <row r="2575" spans="15:15" x14ac:dyDescent="0.25">
      <c r="O2575" s="36"/>
    </row>
    <row r="2576" spans="15:15" x14ac:dyDescent="0.25">
      <c r="O2576" s="36"/>
    </row>
    <row r="2577" spans="15:15" x14ac:dyDescent="0.25">
      <c r="O2577" s="36"/>
    </row>
    <row r="2578" spans="15:15" x14ac:dyDescent="0.25">
      <c r="O2578" s="36"/>
    </row>
    <row r="2579" spans="15:15" x14ac:dyDescent="0.25">
      <c r="O2579" s="36"/>
    </row>
    <row r="2580" spans="15:15" x14ac:dyDescent="0.25">
      <c r="O2580" s="36"/>
    </row>
    <row r="2581" spans="15:15" x14ac:dyDescent="0.25">
      <c r="O2581" s="36"/>
    </row>
    <row r="2582" spans="15:15" x14ac:dyDescent="0.25">
      <c r="O2582" s="36"/>
    </row>
    <row r="2583" spans="15:15" x14ac:dyDescent="0.25">
      <c r="O2583" s="36"/>
    </row>
    <row r="2584" spans="15:15" x14ac:dyDescent="0.25">
      <c r="O2584" s="36"/>
    </row>
    <row r="2585" spans="15:15" x14ac:dyDescent="0.25">
      <c r="O2585" s="36"/>
    </row>
    <row r="2586" spans="15:15" x14ac:dyDescent="0.25">
      <c r="O2586" s="36"/>
    </row>
    <row r="2587" spans="15:15" x14ac:dyDescent="0.25">
      <c r="O2587" s="36"/>
    </row>
    <row r="2588" spans="15:15" x14ac:dyDescent="0.25">
      <c r="O2588" s="36"/>
    </row>
    <row r="2589" spans="15:15" x14ac:dyDescent="0.25">
      <c r="O2589" s="36"/>
    </row>
    <row r="2590" spans="15:15" x14ac:dyDescent="0.25">
      <c r="O2590" s="36"/>
    </row>
    <row r="2591" spans="15:15" x14ac:dyDescent="0.25">
      <c r="O2591" s="36"/>
    </row>
    <row r="2592" spans="15:15" x14ac:dyDescent="0.25">
      <c r="O2592" s="36"/>
    </row>
    <row r="2593" spans="15:15" x14ac:dyDescent="0.25">
      <c r="O2593" s="36"/>
    </row>
    <row r="2594" spans="15:15" x14ac:dyDescent="0.25">
      <c r="O2594" s="36"/>
    </row>
    <row r="2595" spans="15:15" x14ac:dyDescent="0.25">
      <c r="O2595" s="36"/>
    </row>
    <row r="2596" spans="15:15" x14ac:dyDescent="0.25">
      <c r="O2596" s="36"/>
    </row>
    <row r="2597" spans="15:15" x14ac:dyDescent="0.25">
      <c r="O2597" s="36"/>
    </row>
    <row r="2598" spans="15:15" x14ac:dyDescent="0.25">
      <c r="O2598" s="36"/>
    </row>
    <row r="2599" spans="15:15" x14ac:dyDescent="0.25">
      <c r="O2599" s="36"/>
    </row>
    <row r="2600" spans="15:15" x14ac:dyDescent="0.25">
      <c r="O2600" s="36"/>
    </row>
    <row r="2601" spans="15:15" x14ac:dyDescent="0.25">
      <c r="O2601" s="36"/>
    </row>
    <row r="2602" spans="15:15" x14ac:dyDescent="0.25">
      <c r="O2602" s="36"/>
    </row>
    <row r="2603" spans="15:15" x14ac:dyDescent="0.25">
      <c r="O2603" s="36"/>
    </row>
    <row r="2604" spans="15:15" x14ac:dyDescent="0.25">
      <c r="O2604" s="36"/>
    </row>
    <row r="2605" spans="15:15" x14ac:dyDescent="0.25">
      <c r="O2605" s="36"/>
    </row>
    <row r="2606" spans="15:15" x14ac:dyDescent="0.25">
      <c r="O2606" s="36"/>
    </row>
    <row r="2607" spans="15:15" x14ac:dyDescent="0.25">
      <c r="O2607" s="36"/>
    </row>
    <row r="2608" spans="15:15" x14ac:dyDescent="0.25">
      <c r="O2608" s="36"/>
    </row>
    <row r="2609" spans="15:15" x14ac:dyDescent="0.25">
      <c r="O2609" s="36"/>
    </row>
    <row r="2610" spans="15:15" x14ac:dyDescent="0.25">
      <c r="O2610" s="36"/>
    </row>
    <row r="2611" spans="15:15" x14ac:dyDescent="0.25">
      <c r="O2611" s="36"/>
    </row>
    <row r="2612" spans="15:15" x14ac:dyDescent="0.25">
      <c r="O2612" s="36"/>
    </row>
    <row r="2613" spans="15:15" x14ac:dyDescent="0.25">
      <c r="O2613" s="36"/>
    </row>
    <row r="2614" spans="15:15" x14ac:dyDescent="0.25">
      <c r="O2614" s="36"/>
    </row>
    <row r="2615" spans="15:15" x14ac:dyDescent="0.25">
      <c r="O2615" s="36"/>
    </row>
    <row r="2616" spans="15:15" x14ac:dyDescent="0.25">
      <c r="O2616" s="36"/>
    </row>
    <row r="2617" spans="15:15" x14ac:dyDescent="0.25">
      <c r="O2617" s="36"/>
    </row>
    <row r="2618" spans="15:15" x14ac:dyDescent="0.25">
      <c r="O2618" s="36"/>
    </row>
    <row r="2619" spans="15:15" x14ac:dyDescent="0.25">
      <c r="O2619" s="36"/>
    </row>
    <row r="2620" spans="15:15" x14ac:dyDescent="0.25">
      <c r="O2620" s="36"/>
    </row>
    <row r="2621" spans="15:15" x14ac:dyDescent="0.25">
      <c r="O2621" s="36"/>
    </row>
    <row r="2622" spans="15:15" x14ac:dyDescent="0.25">
      <c r="O2622" s="36"/>
    </row>
    <row r="2623" spans="15:15" x14ac:dyDescent="0.25">
      <c r="O2623" s="36"/>
    </row>
    <row r="2624" spans="15:15" x14ac:dyDescent="0.25">
      <c r="O2624" s="36"/>
    </row>
    <row r="2625" spans="15:15" x14ac:dyDescent="0.25">
      <c r="O2625" s="36"/>
    </row>
    <row r="2626" spans="15:15" x14ac:dyDescent="0.25">
      <c r="O2626" s="36"/>
    </row>
    <row r="2627" spans="15:15" x14ac:dyDescent="0.25">
      <c r="O2627" s="36"/>
    </row>
    <row r="2628" spans="15:15" x14ac:dyDescent="0.25">
      <c r="O2628" s="36"/>
    </row>
    <row r="2629" spans="15:15" x14ac:dyDescent="0.25">
      <c r="O2629" s="36"/>
    </row>
    <row r="2630" spans="15:15" x14ac:dyDescent="0.25">
      <c r="O2630" s="36"/>
    </row>
    <row r="2631" spans="15:15" x14ac:dyDescent="0.25">
      <c r="O2631" s="36"/>
    </row>
    <row r="2632" spans="15:15" x14ac:dyDescent="0.25">
      <c r="O2632" s="36"/>
    </row>
    <row r="2633" spans="15:15" x14ac:dyDescent="0.25">
      <c r="O2633" s="36"/>
    </row>
    <row r="2634" spans="15:15" x14ac:dyDescent="0.25">
      <c r="O2634" s="36"/>
    </row>
    <row r="2635" spans="15:15" x14ac:dyDescent="0.25">
      <c r="O2635" s="36"/>
    </row>
    <row r="2636" spans="15:15" x14ac:dyDescent="0.25">
      <c r="O2636" s="36"/>
    </row>
    <row r="2637" spans="15:15" x14ac:dyDescent="0.25">
      <c r="O2637" s="36"/>
    </row>
    <row r="2638" spans="15:15" x14ac:dyDescent="0.25">
      <c r="O2638" s="36"/>
    </row>
    <row r="2639" spans="15:15" x14ac:dyDescent="0.25">
      <c r="O2639" s="36"/>
    </row>
    <row r="2640" spans="15:15" x14ac:dyDescent="0.25">
      <c r="O2640" s="36"/>
    </row>
    <row r="2641" spans="15:15" x14ac:dyDescent="0.25">
      <c r="O2641" s="36"/>
    </row>
    <row r="2642" spans="15:15" x14ac:dyDescent="0.25">
      <c r="O2642" s="36"/>
    </row>
    <row r="2643" spans="15:15" x14ac:dyDescent="0.25">
      <c r="O2643" s="36"/>
    </row>
    <row r="2644" spans="15:15" x14ac:dyDescent="0.25">
      <c r="O2644" s="36"/>
    </row>
    <row r="2645" spans="15:15" x14ac:dyDescent="0.25">
      <c r="O2645" s="36"/>
    </row>
    <row r="2646" spans="15:15" x14ac:dyDescent="0.25">
      <c r="O2646" s="36"/>
    </row>
    <row r="2647" spans="15:15" x14ac:dyDescent="0.25">
      <c r="O2647" s="36"/>
    </row>
    <row r="2648" spans="15:15" x14ac:dyDescent="0.25">
      <c r="O2648" s="36"/>
    </row>
    <row r="2649" spans="15:15" x14ac:dyDescent="0.25">
      <c r="O2649" s="36"/>
    </row>
    <row r="2650" spans="15:15" x14ac:dyDescent="0.25">
      <c r="O2650" s="36"/>
    </row>
    <row r="2651" spans="15:15" x14ac:dyDescent="0.25">
      <c r="O2651" s="36"/>
    </row>
    <row r="2652" spans="15:15" x14ac:dyDescent="0.25">
      <c r="O2652" s="36"/>
    </row>
    <row r="2653" spans="15:15" x14ac:dyDescent="0.25">
      <c r="O2653" s="36"/>
    </row>
    <row r="2654" spans="15:15" x14ac:dyDescent="0.25">
      <c r="O2654" s="36"/>
    </row>
    <row r="2655" spans="15:15" x14ac:dyDescent="0.25">
      <c r="O2655" s="36"/>
    </row>
    <row r="2656" spans="15:15" x14ac:dyDescent="0.25">
      <c r="O2656" s="36"/>
    </row>
    <row r="2657" spans="15:15" x14ac:dyDescent="0.25">
      <c r="O2657" s="36"/>
    </row>
    <row r="2658" spans="15:15" x14ac:dyDescent="0.25">
      <c r="O2658" s="36"/>
    </row>
    <row r="2659" spans="15:15" x14ac:dyDescent="0.25">
      <c r="O2659" s="36"/>
    </row>
    <row r="2660" spans="15:15" x14ac:dyDescent="0.25">
      <c r="O2660" s="36"/>
    </row>
    <row r="2661" spans="15:15" x14ac:dyDescent="0.25">
      <c r="O2661" s="36"/>
    </row>
    <row r="2662" spans="15:15" x14ac:dyDescent="0.25">
      <c r="O2662" s="36"/>
    </row>
    <row r="2663" spans="15:15" x14ac:dyDescent="0.25">
      <c r="O2663" s="36"/>
    </row>
    <row r="2664" spans="15:15" x14ac:dyDescent="0.25">
      <c r="O2664" s="36"/>
    </row>
    <row r="2665" spans="15:15" x14ac:dyDescent="0.25">
      <c r="O2665" s="36"/>
    </row>
    <row r="2666" spans="15:15" x14ac:dyDescent="0.25">
      <c r="O2666" s="36"/>
    </row>
    <row r="2667" spans="15:15" x14ac:dyDescent="0.25">
      <c r="O2667" s="36"/>
    </row>
    <row r="2668" spans="15:15" x14ac:dyDescent="0.25">
      <c r="O2668" s="36"/>
    </row>
    <row r="2669" spans="15:15" x14ac:dyDescent="0.25">
      <c r="O2669" s="36"/>
    </row>
    <row r="2670" spans="15:15" x14ac:dyDescent="0.25">
      <c r="O2670" s="36"/>
    </row>
    <row r="2671" spans="15:15" x14ac:dyDescent="0.25">
      <c r="O2671" s="36"/>
    </row>
    <row r="2672" spans="15:15" x14ac:dyDescent="0.25">
      <c r="O2672" s="36"/>
    </row>
    <row r="2673" spans="15:15" x14ac:dyDescent="0.25">
      <c r="O2673" s="36"/>
    </row>
    <row r="2674" spans="15:15" x14ac:dyDescent="0.25">
      <c r="O2674" s="36"/>
    </row>
    <row r="2675" spans="15:15" x14ac:dyDescent="0.25">
      <c r="O2675" s="36"/>
    </row>
    <row r="2676" spans="15:15" x14ac:dyDescent="0.25">
      <c r="O2676" s="36"/>
    </row>
    <row r="2677" spans="15:15" x14ac:dyDescent="0.25">
      <c r="O2677" s="36"/>
    </row>
    <row r="2678" spans="15:15" x14ac:dyDescent="0.25">
      <c r="O2678" s="36"/>
    </row>
    <row r="2679" spans="15:15" x14ac:dyDescent="0.25">
      <c r="O2679" s="36"/>
    </row>
    <row r="2680" spans="15:15" x14ac:dyDescent="0.25">
      <c r="O2680" s="36"/>
    </row>
    <row r="2681" spans="15:15" x14ac:dyDescent="0.25">
      <c r="O2681" s="36"/>
    </row>
    <row r="2682" spans="15:15" x14ac:dyDescent="0.25">
      <c r="O2682" s="36"/>
    </row>
    <row r="2683" spans="15:15" x14ac:dyDescent="0.25">
      <c r="O2683" s="36"/>
    </row>
    <row r="2684" spans="15:15" x14ac:dyDescent="0.25">
      <c r="O2684" s="36"/>
    </row>
    <row r="2685" spans="15:15" x14ac:dyDescent="0.25">
      <c r="O2685" s="36"/>
    </row>
    <row r="2686" spans="15:15" x14ac:dyDescent="0.25">
      <c r="O2686" s="36"/>
    </row>
    <row r="2687" spans="15:15" x14ac:dyDescent="0.25">
      <c r="O2687" s="36"/>
    </row>
    <row r="2688" spans="15:15" x14ac:dyDescent="0.25">
      <c r="O2688" s="36"/>
    </row>
    <row r="2689" spans="15:15" x14ac:dyDescent="0.25">
      <c r="O2689" s="36"/>
    </row>
    <row r="2690" spans="15:15" x14ac:dyDescent="0.25">
      <c r="O2690" s="36"/>
    </row>
    <row r="2691" spans="15:15" x14ac:dyDescent="0.25">
      <c r="O2691" s="36"/>
    </row>
    <row r="2692" spans="15:15" x14ac:dyDescent="0.25">
      <c r="O2692" s="36"/>
    </row>
    <row r="2693" spans="15:15" x14ac:dyDescent="0.25">
      <c r="O2693" s="36"/>
    </row>
    <row r="2694" spans="15:15" x14ac:dyDescent="0.25">
      <c r="O2694" s="36"/>
    </row>
    <row r="2695" spans="15:15" x14ac:dyDescent="0.25">
      <c r="O2695" s="36"/>
    </row>
    <row r="2696" spans="15:15" x14ac:dyDescent="0.25">
      <c r="O2696" s="36"/>
    </row>
    <row r="2697" spans="15:15" x14ac:dyDescent="0.25">
      <c r="O2697" s="36"/>
    </row>
    <row r="2698" spans="15:15" x14ac:dyDescent="0.25">
      <c r="O2698" s="36"/>
    </row>
    <row r="2699" spans="15:15" x14ac:dyDescent="0.25">
      <c r="O2699" s="36"/>
    </row>
    <row r="2700" spans="15:15" x14ac:dyDescent="0.25">
      <c r="O2700" s="36"/>
    </row>
    <row r="2701" spans="15:15" x14ac:dyDescent="0.25">
      <c r="O2701" s="36"/>
    </row>
    <row r="2702" spans="15:15" x14ac:dyDescent="0.25">
      <c r="O2702" s="36"/>
    </row>
    <row r="2703" spans="15:15" x14ac:dyDescent="0.25">
      <c r="O2703" s="36"/>
    </row>
    <row r="2704" spans="15:15" x14ac:dyDescent="0.25">
      <c r="O2704" s="36"/>
    </row>
    <row r="2705" spans="15:15" x14ac:dyDescent="0.25">
      <c r="O2705" s="36"/>
    </row>
    <row r="2706" spans="15:15" x14ac:dyDescent="0.25">
      <c r="O2706" s="36"/>
    </row>
    <row r="2707" spans="15:15" x14ac:dyDescent="0.25">
      <c r="O2707" s="36"/>
    </row>
    <row r="2708" spans="15:15" x14ac:dyDescent="0.25">
      <c r="O2708" s="36"/>
    </row>
    <row r="2709" spans="15:15" x14ac:dyDescent="0.25">
      <c r="O2709" s="36"/>
    </row>
    <row r="2710" spans="15:15" x14ac:dyDescent="0.25">
      <c r="O2710" s="36"/>
    </row>
    <row r="2711" spans="15:15" x14ac:dyDescent="0.25">
      <c r="O2711" s="36"/>
    </row>
    <row r="2712" spans="15:15" x14ac:dyDescent="0.25">
      <c r="O2712" s="36"/>
    </row>
    <row r="2713" spans="15:15" x14ac:dyDescent="0.25">
      <c r="O2713" s="36"/>
    </row>
    <row r="2714" spans="15:15" x14ac:dyDescent="0.25">
      <c r="O2714" s="36"/>
    </row>
    <row r="2715" spans="15:15" x14ac:dyDescent="0.25">
      <c r="O2715" s="36"/>
    </row>
    <row r="2716" spans="15:15" x14ac:dyDescent="0.25">
      <c r="O2716" s="36"/>
    </row>
    <row r="2717" spans="15:15" x14ac:dyDescent="0.25">
      <c r="O2717" s="36"/>
    </row>
    <row r="2718" spans="15:15" x14ac:dyDescent="0.25">
      <c r="O2718" s="36"/>
    </row>
    <row r="2719" spans="15:15" x14ac:dyDescent="0.25">
      <c r="O2719" s="36"/>
    </row>
    <row r="2720" spans="15:15" x14ac:dyDescent="0.25">
      <c r="O2720" s="36"/>
    </row>
    <row r="2721" spans="15:15" x14ac:dyDescent="0.25">
      <c r="O2721" s="36"/>
    </row>
    <row r="2722" spans="15:15" x14ac:dyDescent="0.25">
      <c r="O2722" s="36"/>
    </row>
    <row r="2723" spans="15:15" x14ac:dyDescent="0.25">
      <c r="O2723" s="36"/>
    </row>
    <row r="2724" spans="15:15" x14ac:dyDescent="0.25">
      <c r="O2724" s="36"/>
    </row>
    <row r="2725" spans="15:15" x14ac:dyDescent="0.25">
      <c r="O2725" s="36"/>
    </row>
    <row r="2726" spans="15:15" x14ac:dyDescent="0.25">
      <c r="O2726" s="36"/>
    </row>
    <row r="2727" spans="15:15" x14ac:dyDescent="0.25">
      <c r="O2727" s="36"/>
    </row>
    <row r="2728" spans="15:15" x14ac:dyDescent="0.25">
      <c r="O2728" s="36"/>
    </row>
    <row r="2729" spans="15:15" x14ac:dyDescent="0.25">
      <c r="O2729" s="36"/>
    </row>
    <row r="2730" spans="15:15" x14ac:dyDescent="0.25">
      <c r="O2730" s="36"/>
    </row>
    <row r="2731" spans="15:15" x14ac:dyDescent="0.25">
      <c r="O2731" s="36"/>
    </row>
    <row r="2732" spans="15:15" x14ac:dyDescent="0.25">
      <c r="O2732" s="36"/>
    </row>
    <row r="2733" spans="15:15" x14ac:dyDescent="0.25">
      <c r="O2733" s="36"/>
    </row>
    <row r="2734" spans="15:15" x14ac:dyDescent="0.25">
      <c r="O2734" s="36"/>
    </row>
    <row r="2735" spans="15:15" x14ac:dyDescent="0.25">
      <c r="O2735" s="36"/>
    </row>
    <row r="2736" spans="15:15" x14ac:dyDescent="0.25">
      <c r="O2736" s="36"/>
    </row>
    <row r="2737" spans="15:15" x14ac:dyDescent="0.25">
      <c r="O2737" s="36"/>
    </row>
    <row r="2738" spans="15:15" x14ac:dyDescent="0.25">
      <c r="O2738" s="36"/>
    </row>
    <row r="2739" spans="15:15" x14ac:dyDescent="0.25">
      <c r="O2739" s="36"/>
    </row>
    <row r="2740" spans="15:15" x14ac:dyDescent="0.25">
      <c r="O2740" s="36"/>
    </row>
    <row r="2741" spans="15:15" x14ac:dyDescent="0.25">
      <c r="O2741" s="36"/>
    </row>
    <row r="2742" spans="15:15" x14ac:dyDescent="0.25">
      <c r="O2742" s="36"/>
    </row>
    <row r="2743" spans="15:15" x14ac:dyDescent="0.25">
      <c r="O2743" s="36"/>
    </row>
    <row r="2744" spans="15:15" x14ac:dyDescent="0.25">
      <c r="O2744" s="36"/>
    </row>
    <row r="2745" spans="15:15" x14ac:dyDescent="0.25">
      <c r="O2745" s="36"/>
    </row>
    <row r="2746" spans="15:15" x14ac:dyDescent="0.25">
      <c r="O2746" s="36"/>
    </row>
    <row r="2747" spans="15:15" x14ac:dyDescent="0.25">
      <c r="O2747" s="36"/>
    </row>
    <row r="2748" spans="15:15" x14ac:dyDescent="0.25">
      <c r="O2748" s="36"/>
    </row>
    <row r="2749" spans="15:15" x14ac:dyDescent="0.25">
      <c r="O2749" s="36"/>
    </row>
    <row r="2750" spans="15:15" x14ac:dyDescent="0.25">
      <c r="O2750" s="36"/>
    </row>
    <row r="2751" spans="15:15" x14ac:dyDescent="0.25">
      <c r="O2751" s="36"/>
    </row>
    <row r="2752" spans="15:15" x14ac:dyDescent="0.25">
      <c r="O2752" s="36"/>
    </row>
    <row r="2753" spans="15:15" x14ac:dyDescent="0.25">
      <c r="O2753" s="36"/>
    </row>
    <row r="2754" spans="15:15" x14ac:dyDescent="0.25">
      <c r="O2754" s="36"/>
    </row>
    <row r="2755" spans="15:15" x14ac:dyDescent="0.25">
      <c r="O2755" s="36"/>
    </row>
    <row r="2756" spans="15:15" x14ac:dyDescent="0.25">
      <c r="O2756" s="36"/>
    </row>
    <row r="2757" spans="15:15" x14ac:dyDescent="0.25">
      <c r="O2757" s="36"/>
    </row>
    <row r="2758" spans="15:15" x14ac:dyDescent="0.25">
      <c r="O2758" s="36"/>
    </row>
    <row r="2759" spans="15:15" x14ac:dyDescent="0.25">
      <c r="O2759" s="36"/>
    </row>
    <row r="2760" spans="15:15" x14ac:dyDescent="0.25">
      <c r="O2760" s="36"/>
    </row>
    <row r="2761" spans="15:15" x14ac:dyDescent="0.25">
      <c r="O2761" s="36"/>
    </row>
    <row r="2762" spans="15:15" x14ac:dyDescent="0.25">
      <c r="O2762" s="36"/>
    </row>
    <row r="2763" spans="15:15" x14ac:dyDescent="0.25">
      <c r="O2763" s="36"/>
    </row>
    <row r="2764" spans="15:15" x14ac:dyDescent="0.25">
      <c r="O2764" s="36"/>
    </row>
    <row r="2765" spans="15:15" x14ac:dyDescent="0.25">
      <c r="O2765" s="36"/>
    </row>
    <row r="2766" spans="15:15" x14ac:dyDescent="0.25">
      <c r="O2766" s="36"/>
    </row>
    <row r="2767" spans="15:15" x14ac:dyDescent="0.25">
      <c r="O2767" s="36"/>
    </row>
    <row r="2768" spans="15:15" x14ac:dyDescent="0.25">
      <c r="O2768" s="36"/>
    </row>
    <row r="2769" spans="15:15" x14ac:dyDescent="0.25">
      <c r="O2769" s="36"/>
    </row>
    <row r="2770" spans="15:15" x14ac:dyDescent="0.25">
      <c r="O2770" s="36"/>
    </row>
    <row r="2771" spans="15:15" x14ac:dyDescent="0.25">
      <c r="O2771" s="36"/>
    </row>
    <row r="2772" spans="15:15" x14ac:dyDescent="0.25">
      <c r="O2772" s="36"/>
    </row>
    <row r="2773" spans="15:15" x14ac:dyDescent="0.25">
      <c r="O2773" s="36"/>
    </row>
    <row r="2774" spans="15:15" x14ac:dyDescent="0.25">
      <c r="O2774" s="36"/>
    </row>
    <row r="2775" spans="15:15" x14ac:dyDescent="0.25">
      <c r="O2775" s="36"/>
    </row>
    <row r="2776" spans="15:15" x14ac:dyDescent="0.25">
      <c r="O2776" s="36"/>
    </row>
    <row r="2777" spans="15:15" x14ac:dyDescent="0.25">
      <c r="O2777" s="36"/>
    </row>
    <row r="2778" spans="15:15" x14ac:dyDescent="0.25">
      <c r="O2778" s="36"/>
    </row>
    <row r="2779" spans="15:15" x14ac:dyDescent="0.25">
      <c r="O2779" s="36"/>
    </row>
    <row r="2780" spans="15:15" x14ac:dyDescent="0.25">
      <c r="O2780" s="36"/>
    </row>
    <row r="2781" spans="15:15" x14ac:dyDescent="0.25">
      <c r="O2781" s="36"/>
    </row>
    <row r="2782" spans="15:15" x14ac:dyDescent="0.25">
      <c r="O2782" s="36"/>
    </row>
    <row r="2783" spans="15:15" x14ac:dyDescent="0.25">
      <c r="O2783" s="36"/>
    </row>
    <row r="2784" spans="15:15" x14ac:dyDescent="0.25">
      <c r="O2784" s="36"/>
    </row>
    <row r="2785" spans="15:15" x14ac:dyDescent="0.25">
      <c r="O2785" s="36"/>
    </row>
    <row r="2786" spans="15:15" x14ac:dyDescent="0.25">
      <c r="O2786" s="36"/>
    </row>
    <row r="2787" spans="15:15" x14ac:dyDescent="0.25">
      <c r="O2787" s="36"/>
    </row>
    <row r="2788" spans="15:15" x14ac:dyDescent="0.25">
      <c r="O2788" s="36"/>
    </row>
    <row r="2789" spans="15:15" x14ac:dyDescent="0.25">
      <c r="O2789" s="36"/>
    </row>
    <row r="2790" spans="15:15" x14ac:dyDescent="0.25">
      <c r="O2790" s="36"/>
    </row>
    <row r="2791" spans="15:15" x14ac:dyDescent="0.25">
      <c r="O2791" s="36"/>
    </row>
    <row r="2792" spans="15:15" x14ac:dyDescent="0.25">
      <c r="O2792" s="36"/>
    </row>
    <row r="2793" spans="15:15" x14ac:dyDescent="0.25">
      <c r="O2793" s="36"/>
    </row>
    <row r="2794" spans="15:15" x14ac:dyDescent="0.25">
      <c r="O2794" s="36"/>
    </row>
    <row r="2795" spans="15:15" x14ac:dyDescent="0.25">
      <c r="O2795" s="36"/>
    </row>
    <row r="2796" spans="15:15" x14ac:dyDescent="0.25">
      <c r="O2796" s="36"/>
    </row>
    <row r="2797" spans="15:15" x14ac:dyDescent="0.25">
      <c r="O2797" s="36"/>
    </row>
    <row r="2798" spans="15:15" x14ac:dyDescent="0.25">
      <c r="O2798" s="36"/>
    </row>
    <row r="2799" spans="15:15" x14ac:dyDescent="0.25">
      <c r="O2799" s="36"/>
    </row>
    <row r="2800" spans="15:15" x14ac:dyDescent="0.25">
      <c r="O2800" s="36"/>
    </row>
    <row r="2801" spans="15:15" x14ac:dyDescent="0.25">
      <c r="O2801" s="36"/>
    </row>
    <row r="2802" spans="15:15" x14ac:dyDescent="0.25">
      <c r="O2802" s="36"/>
    </row>
    <row r="2803" spans="15:15" x14ac:dyDescent="0.25">
      <c r="O2803" s="36"/>
    </row>
    <row r="2804" spans="15:15" x14ac:dyDescent="0.25">
      <c r="O2804" s="36"/>
    </row>
    <row r="2805" spans="15:15" x14ac:dyDescent="0.25">
      <c r="O2805" s="36"/>
    </row>
    <row r="2806" spans="15:15" x14ac:dyDescent="0.25">
      <c r="O2806" s="36"/>
    </row>
    <row r="2807" spans="15:15" x14ac:dyDescent="0.25">
      <c r="O2807" s="36"/>
    </row>
    <row r="2808" spans="15:15" x14ac:dyDescent="0.25">
      <c r="O2808" s="36"/>
    </row>
    <row r="2809" spans="15:15" x14ac:dyDescent="0.25">
      <c r="O2809" s="36"/>
    </row>
    <row r="2810" spans="15:15" x14ac:dyDescent="0.25">
      <c r="O2810" s="36"/>
    </row>
    <row r="2811" spans="15:15" x14ac:dyDescent="0.25">
      <c r="O2811" s="36"/>
    </row>
    <row r="2812" spans="15:15" x14ac:dyDescent="0.25">
      <c r="O2812" s="36"/>
    </row>
    <row r="2813" spans="15:15" x14ac:dyDescent="0.25">
      <c r="O2813" s="36"/>
    </row>
    <row r="2814" spans="15:15" x14ac:dyDescent="0.25">
      <c r="O2814" s="36"/>
    </row>
    <row r="2815" spans="15:15" x14ac:dyDescent="0.25">
      <c r="O2815" s="36"/>
    </row>
    <row r="2816" spans="15:15" x14ac:dyDescent="0.25">
      <c r="O2816" s="36"/>
    </row>
    <row r="2817" spans="15:15" x14ac:dyDescent="0.25">
      <c r="O2817" s="36"/>
    </row>
    <row r="2818" spans="15:15" x14ac:dyDescent="0.25">
      <c r="O2818" s="36"/>
    </row>
    <row r="2819" spans="15:15" x14ac:dyDescent="0.25">
      <c r="O2819" s="36"/>
    </row>
    <row r="2820" spans="15:15" x14ac:dyDescent="0.25">
      <c r="O2820" s="36"/>
    </row>
    <row r="2821" spans="15:15" x14ac:dyDescent="0.25">
      <c r="O2821" s="36"/>
    </row>
    <row r="2822" spans="15:15" x14ac:dyDescent="0.25">
      <c r="O2822" s="36"/>
    </row>
    <row r="2823" spans="15:15" x14ac:dyDescent="0.25">
      <c r="O2823" s="36"/>
    </row>
    <row r="2824" spans="15:15" x14ac:dyDescent="0.25">
      <c r="O2824" s="36"/>
    </row>
    <row r="2825" spans="15:15" x14ac:dyDescent="0.25">
      <c r="O2825" s="36"/>
    </row>
    <row r="2826" spans="15:15" x14ac:dyDescent="0.25">
      <c r="O2826" s="36"/>
    </row>
    <row r="2827" spans="15:15" x14ac:dyDescent="0.25">
      <c r="O2827" s="36"/>
    </row>
    <row r="2828" spans="15:15" x14ac:dyDescent="0.25">
      <c r="O2828" s="36"/>
    </row>
    <row r="2829" spans="15:15" x14ac:dyDescent="0.25">
      <c r="O2829" s="36"/>
    </row>
    <row r="2830" spans="15:15" x14ac:dyDescent="0.25">
      <c r="O2830" s="36"/>
    </row>
    <row r="2831" spans="15:15" x14ac:dyDescent="0.25">
      <c r="O2831" s="36"/>
    </row>
    <row r="2832" spans="15:15" x14ac:dyDescent="0.25">
      <c r="O2832" s="36"/>
    </row>
    <row r="2833" spans="15:15" x14ac:dyDescent="0.25">
      <c r="O2833" s="36"/>
    </row>
    <row r="2834" spans="15:15" x14ac:dyDescent="0.25">
      <c r="O2834" s="36"/>
    </row>
    <row r="2835" spans="15:15" x14ac:dyDescent="0.25">
      <c r="O2835" s="36"/>
    </row>
    <row r="2836" spans="15:15" x14ac:dyDescent="0.25">
      <c r="O2836" s="36"/>
    </row>
    <row r="2837" spans="15:15" x14ac:dyDescent="0.25">
      <c r="O2837" s="36"/>
    </row>
    <row r="2838" spans="15:15" x14ac:dyDescent="0.25">
      <c r="O2838" s="36"/>
    </row>
    <row r="2839" spans="15:15" x14ac:dyDescent="0.25">
      <c r="O2839" s="36"/>
    </row>
    <row r="2840" spans="15:15" x14ac:dyDescent="0.25">
      <c r="O2840" s="36"/>
    </row>
    <row r="2841" spans="15:15" x14ac:dyDescent="0.25">
      <c r="O2841" s="36"/>
    </row>
    <row r="2842" spans="15:15" x14ac:dyDescent="0.25">
      <c r="O2842" s="36"/>
    </row>
    <row r="2843" spans="15:15" x14ac:dyDescent="0.25">
      <c r="O2843" s="36"/>
    </row>
    <row r="2844" spans="15:15" x14ac:dyDescent="0.25">
      <c r="O2844" s="36"/>
    </row>
    <row r="2845" spans="15:15" x14ac:dyDescent="0.25">
      <c r="O2845" s="36"/>
    </row>
    <row r="2846" spans="15:15" x14ac:dyDescent="0.25">
      <c r="O2846" s="36"/>
    </row>
    <row r="2847" spans="15:15" x14ac:dyDescent="0.25">
      <c r="O2847" s="36"/>
    </row>
    <row r="2848" spans="15:15" x14ac:dyDescent="0.25">
      <c r="O2848" s="36"/>
    </row>
    <row r="2849" spans="15:15" x14ac:dyDescent="0.25">
      <c r="O2849" s="36"/>
    </row>
    <row r="2850" spans="15:15" x14ac:dyDescent="0.25">
      <c r="O2850" s="36"/>
    </row>
    <row r="2851" spans="15:15" x14ac:dyDescent="0.25">
      <c r="O2851" s="36"/>
    </row>
    <row r="2852" spans="15:15" x14ac:dyDescent="0.25">
      <c r="O2852" s="36"/>
    </row>
    <row r="2853" spans="15:15" x14ac:dyDescent="0.25">
      <c r="O2853" s="36"/>
    </row>
    <row r="2854" spans="15:15" x14ac:dyDescent="0.25">
      <c r="O2854" s="36"/>
    </row>
    <row r="2855" spans="15:15" x14ac:dyDescent="0.25">
      <c r="O2855" s="36"/>
    </row>
    <row r="2856" spans="15:15" x14ac:dyDescent="0.25">
      <c r="O2856" s="36"/>
    </row>
    <row r="2857" spans="15:15" x14ac:dyDescent="0.25">
      <c r="O2857" s="36"/>
    </row>
    <row r="2858" spans="15:15" x14ac:dyDescent="0.25">
      <c r="O2858" s="36"/>
    </row>
    <row r="2859" spans="15:15" x14ac:dyDescent="0.25">
      <c r="O2859" s="36"/>
    </row>
    <row r="2860" spans="15:15" x14ac:dyDescent="0.25">
      <c r="O2860" s="36"/>
    </row>
    <row r="2861" spans="15:15" x14ac:dyDescent="0.25">
      <c r="O2861" s="36"/>
    </row>
    <row r="2862" spans="15:15" x14ac:dyDescent="0.25">
      <c r="O2862" s="36"/>
    </row>
    <row r="2863" spans="15:15" x14ac:dyDescent="0.25">
      <c r="O2863" s="36"/>
    </row>
    <row r="2864" spans="15:15" x14ac:dyDescent="0.25">
      <c r="O2864" s="36"/>
    </row>
    <row r="2865" spans="15:15" x14ac:dyDescent="0.25">
      <c r="O2865" s="36"/>
    </row>
    <row r="2866" spans="15:15" x14ac:dyDescent="0.25">
      <c r="O2866" s="36"/>
    </row>
    <row r="2867" spans="15:15" x14ac:dyDescent="0.25">
      <c r="O2867" s="36"/>
    </row>
    <row r="2868" spans="15:15" x14ac:dyDescent="0.25">
      <c r="O2868" s="36"/>
    </row>
    <row r="2869" spans="15:15" x14ac:dyDescent="0.25">
      <c r="O2869" s="36"/>
    </row>
    <row r="2870" spans="15:15" x14ac:dyDescent="0.25">
      <c r="O2870" s="36"/>
    </row>
    <row r="2871" spans="15:15" x14ac:dyDescent="0.25">
      <c r="O2871" s="36"/>
    </row>
    <row r="2872" spans="15:15" x14ac:dyDescent="0.25">
      <c r="O2872" s="36"/>
    </row>
    <row r="2873" spans="15:15" x14ac:dyDescent="0.25">
      <c r="O2873" s="36"/>
    </row>
    <row r="2874" spans="15:15" x14ac:dyDescent="0.25">
      <c r="O2874" s="36"/>
    </row>
    <row r="2875" spans="15:15" x14ac:dyDescent="0.25">
      <c r="O2875" s="36"/>
    </row>
    <row r="2876" spans="15:15" x14ac:dyDescent="0.25">
      <c r="O2876" s="36"/>
    </row>
    <row r="2877" spans="15:15" x14ac:dyDescent="0.25">
      <c r="O2877" s="36"/>
    </row>
    <row r="2878" spans="15:15" x14ac:dyDescent="0.25">
      <c r="O2878" s="36"/>
    </row>
    <row r="2879" spans="15:15" x14ac:dyDescent="0.25">
      <c r="O2879" s="36"/>
    </row>
    <row r="2880" spans="15:15" x14ac:dyDescent="0.25">
      <c r="O2880" s="36"/>
    </row>
    <row r="2881" spans="3:15" x14ac:dyDescent="0.25">
      <c r="O2881" s="36"/>
    </row>
    <row r="2882" spans="3:15" x14ac:dyDescent="0.25">
      <c r="O2882" s="36"/>
    </row>
    <row r="2883" spans="3:15" x14ac:dyDescent="0.25">
      <c r="O2883" s="36"/>
    </row>
    <row r="2884" spans="3:15" x14ac:dyDescent="0.25">
      <c r="C2884" s="40"/>
      <c r="O2884" s="36"/>
    </row>
    <row r="2885" spans="3:15" x14ac:dyDescent="0.25">
      <c r="O2885" s="36"/>
    </row>
    <row r="2886" spans="3:15" x14ac:dyDescent="0.25">
      <c r="O2886" s="36"/>
    </row>
    <row r="2887" spans="3:15" x14ac:dyDescent="0.25">
      <c r="O2887" s="36"/>
    </row>
    <row r="2888" spans="3:15" x14ac:dyDescent="0.25">
      <c r="O2888" s="36"/>
    </row>
    <row r="2889" spans="3:15" x14ac:dyDescent="0.25">
      <c r="O2889" s="36"/>
    </row>
    <row r="2890" spans="3:15" x14ac:dyDescent="0.25">
      <c r="O2890" s="36"/>
    </row>
    <row r="2891" spans="3:15" x14ac:dyDescent="0.25">
      <c r="O2891" s="36"/>
    </row>
    <row r="2892" spans="3:15" x14ac:dyDescent="0.25">
      <c r="O2892" s="36"/>
    </row>
    <row r="2893" spans="3:15" x14ac:dyDescent="0.25">
      <c r="O2893" s="36"/>
    </row>
    <row r="2894" spans="3:15" x14ac:dyDescent="0.25">
      <c r="O2894" s="36"/>
    </row>
    <row r="2895" spans="3:15" x14ac:dyDescent="0.25">
      <c r="O2895" s="36"/>
    </row>
    <row r="2896" spans="3:15" x14ac:dyDescent="0.25">
      <c r="O2896" s="36"/>
    </row>
    <row r="2897" spans="15:15" x14ac:dyDescent="0.25">
      <c r="O2897" s="36"/>
    </row>
    <row r="2898" spans="15:15" x14ac:dyDescent="0.25">
      <c r="O2898" s="36"/>
    </row>
    <row r="2899" spans="15:15" x14ac:dyDescent="0.25">
      <c r="O2899" s="36"/>
    </row>
    <row r="2900" spans="15:15" x14ac:dyDescent="0.25">
      <c r="O2900" s="36"/>
    </row>
    <row r="2901" spans="15:15" x14ac:dyDescent="0.25">
      <c r="O2901" s="36"/>
    </row>
    <row r="2902" spans="15:15" x14ac:dyDescent="0.25">
      <c r="O2902" s="36"/>
    </row>
    <row r="2903" spans="15:15" x14ac:dyDescent="0.25">
      <c r="O2903" s="36"/>
    </row>
    <row r="2904" spans="15:15" x14ac:dyDescent="0.25">
      <c r="O2904" s="36"/>
    </row>
    <row r="2905" spans="15:15" x14ac:dyDescent="0.25">
      <c r="O2905" s="36"/>
    </row>
    <row r="2906" spans="15:15" x14ac:dyDescent="0.25">
      <c r="O2906" s="36"/>
    </row>
    <row r="2907" spans="15:15" x14ac:dyDescent="0.25">
      <c r="O2907" s="36"/>
    </row>
    <row r="2908" spans="15:15" x14ac:dyDescent="0.25">
      <c r="O2908" s="36"/>
    </row>
    <row r="2909" spans="15:15" x14ac:dyDescent="0.25">
      <c r="O2909" s="36"/>
    </row>
    <row r="2910" spans="15:15" x14ac:dyDescent="0.25">
      <c r="O2910" s="36"/>
    </row>
    <row r="2911" spans="15:15" x14ac:dyDescent="0.25">
      <c r="O2911" s="36"/>
    </row>
    <row r="2912" spans="15:15" x14ac:dyDescent="0.25">
      <c r="O2912" s="36"/>
    </row>
    <row r="2913" spans="15:15" x14ac:dyDescent="0.25">
      <c r="O2913" s="36"/>
    </row>
    <row r="2914" spans="15:15" x14ac:dyDescent="0.25">
      <c r="O2914" s="36"/>
    </row>
    <row r="2915" spans="15:15" x14ac:dyDescent="0.25">
      <c r="O2915" s="36"/>
    </row>
    <row r="2916" spans="15:15" x14ac:dyDescent="0.25">
      <c r="O2916" s="36"/>
    </row>
    <row r="2917" spans="15:15" x14ac:dyDescent="0.25">
      <c r="O2917" s="36"/>
    </row>
    <row r="2918" spans="15:15" x14ac:dyDescent="0.25">
      <c r="O2918" s="36"/>
    </row>
    <row r="2919" spans="15:15" x14ac:dyDescent="0.25">
      <c r="O2919" s="36"/>
    </row>
    <row r="2920" spans="15:15" x14ac:dyDescent="0.25">
      <c r="O2920" s="36"/>
    </row>
    <row r="2921" spans="15:15" x14ac:dyDescent="0.25">
      <c r="O2921" s="36"/>
    </row>
    <row r="2922" spans="15:15" x14ac:dyDescent="0.25">
      <c r="O2922" s="36"/>
    </row>
    <row r="2923" spans="15:15" x14ac:dyDescent="0.25">
      <c r="O2923" s="36"/>
    </row>
    <row r="2924" spans="15:15" x14ac:dyDescent="0.25">
      <c r="O2924" s="36"/>
    </row>
    <row r="2925" spans="15:15" x14ac:dyDescent="0.25">
      <c r="O2925" s="36"/>
    </row>
    <row r="2926" spans="15:15" x14ac:dyDescent="0.25">
      <c r="O2926" s="36"/>
    </row>
    <row r="2927" spans="15:15" x14ac:dyDescent="0.25">
      <c r="O2927" s="36"/>
    </row>
    <row r="2928" spans="15:15" x14ac:dyDescent="0.25">
      <c r="O2928" s="36"/>
    </row>
    <row r="2929" spans="15:15" x14ac:dyDescent="0.25">
      <c r="O2929" s="36"/>
    </row>
    <row r="2930" spans="15:15" x14ac:dyDescent="0.25">
      <c r="O2930" s="36"/>
    </row>
    <row r="2931" spans="15:15" x14ac:dyDescent="0.25">
      <c r="O2931" s="36"/>
    </row>
    <row r="2932" spans="15:15" x14ac:dyDescent="0.25">
      <c r="O2932" s="36"/>
    </row>
    <row r="2933" spans="15:15" x14ac:dyDescent="0.25">
      <c r="O2933" s="36"/>
    </row>
    <row r="2934" spans="15:15" x14ac:dyDescent="0.25">
      <c r="O2934" s="36"/>
    </row>
    <row r="2935" spans="15:15" x14ac:dyDescent="0.25">
      <c r="O2935" s="36"/>
    </row>
    <row r="2936" spans="15:15" x14ac:dyDescent="0.25">
      <c r="O2936" s="36"/>
    </row>
    <row r="2937" spans="15:15" x14ac:dyDescent="0.25">
      <c r="O2937" s="36"/>
    </row>
    <row r="2938" spans="15:15" x14ac:dyDescent="0.25">
      <c r="O2938" s="36"/>
    </row>
    <row r="2939" spans="15:15" x14ac:dyDescent="0.25">
      <c r="O2939" s="36"/>
    </row>
    <row r="2940" spans="15:15" x14ac:dyDescent="0.25">
      <c r="O2940" s="36"/>
    </row>
    <row r="2941" spans="15:15" x14ac:dyDescent="0.25">
      <c r="O2941" s="36"/>
    </row>
    <row r="2942" spans="15:15" x14ac:dyDescent="0.25">
      <c r="O2942" s="36"/>
    </row>
    <row r="2943" spans="15:15" x14ac:dyDescent="0.25">
      <c r="O2943" s="36"/>
    </row>
    <row r="2944" spans="15:15" x14ac:dyDescent="0.25">
      <c r="O2944" s="36"/>
    </row>
    <row r="2945" spans="15:15" x14ac:dyDescent="0.25">
      <c r="O2945" s="36"/>
    </row>
    <row r="2946" spans="15:15" x14ac:dyDescent="0.25">
      <c r="O2946" s="36"/>
    </row>
    <row r="2947" spans="15:15" x14ac:dyDescent="0.25">
      <c r="O2947" s="36"/>
    </row>
    <row r="2948" spans="15:15" x14ac:dyDescent="0.25">
      <c r="O2948" s="36"/>
    </row>
    <row r="2949" spans="15:15" x14ac:dyDescent="0.25">
      <c r="O2949" s="36"/>
    </row>
    <row r="2950" spans="15:15" x14ac:dyDescent="0.25">
      <c r="O2950" s="36"/>
    </row>
    <row r="2951" spans="15:15" x14ac:dyDescent="0.25">
      <c r="O2951" s="36"/>
    </row>
    <row r="2952" spans="15:15" x14ac:dyDescent="0.25">
      <c r="O2952" s="36"/>
    </row>
    <row r="2953" spans="15:15" x14ac:dyDescent="0.25">
      <c r="O2953" s="36"/>
    </row>
    <row r="2954" spans="15:15" x14ac:dyDescent="0.25">
      <c r="O2954" s="36"/>
    </row>
    <row r="2955" spans="15:15" x14ac:dyDescent="0.25">
      <c r="O2955" s="36"/>
    </row>
    <row r="2956" spans="15:15" x14ac:dyDescent="0.25">
      <c r="O2956" s="36"/>
    </row>
    <row r="2957" spans="15:15" x14ac:dyDescent="0.25">
      <c r="O2957" s="36"/>
    </row>
    <row r="2958" spans="15:15" x14ac:dyDescent="0.25">
      <c r="O2958" s="36"/>
    </row>
    <row r="2959" spans="15:15" x14ac:dyDescent="0.25">
      <c r="O2959" s="36"/>
    </row>
    <row r="2960" spans="15:15" x14ac:dyDescent="0.25">
      <c r="O2960" s="36"/>
    </row>
    <row r="2961" spans="15:15" x14ac:dyDescent="0.25">
      <c r="O2961" s="36"/>
    </row>
    <row r="2962" spans="15:15" x14ac:dyDescent="0.25">
      <c r="O2962" s="36"/>
    </row>
    <row r="2963" spans="15:15" x14ac:dyDescent="0.25">
      <c r="O2963" s="36"/>
    </row>
    <row r="2964" spans="15:15" x14ac:dyDescent="0.25">
      <c r="O2964" s="36"/>
    </row>
    <row r="2965" spans="15:15" x14ac:dyDescent="0.25">
      <c r="O2965" s="36"/>
    </row>
    <row r="2966" spans="15:15" x14ac:dyDescent="0.25">
      <c r="O2966" s="36"/>
    </row>
    <row r="2967" spans="15:15" x14ac:dyDescent="0.25">
      <c r="O2967" s="36"/>
    </row>
    <row r="2968" spans="15:15" x14ac:dyDescent="0.25">
      <c r="O2968" s="36"/>
    </row>
    <row r="2969" spans="15:15" x14ac:dyDescent="0.25">
      <c r="O2969" s="36"/>
    </row>
    <row r="2970" spans="15:15" x14ac:dyDescent="0.25">
      <c r="O2970" s="36"/>
    </row>
    <row r="2971" spans="15:15" x14ac:dyDescent="0.25">
      <c r="O2971" s="36"/>
    </row>
    <row r="2972" spans="15:15" x14ac:dyDescent="0.25">
      <c r="O2972" s="36"/>
    </row>
    <row r="2973" spans="15:15" x14ac:dyDescent="0.25">
      <c r="O2973" s="36"/>
    </row>
    <row r="2974" spans="15:15" x14ac:dyDescent="0.25">
      <c r="O2974" s="36"/>
    </row>
    <row r="2975" spans="15:15" x14ac:dyDescent="0.25">
      <c r="O2975" s="36"/>
    </row>
    <row r="2976" spans="15:15" x14ac:dyDescent="0.25">
      <c r="O2976" s="36"/>
    </row>
    <row r="2977" spans="15:15" x14ac:dyDescent="0.25">
      <c r="O2977" s="36"/>
    </row>
    <row r="2978" spans="15:15" x14ac:dyDescent="0.25">
      <c r="O2978" s="36"/>
    </row>
    <row r="2979" spans="15:15" x14ac:dyDescent="0.25">
      <c r="O2979" s="36"/>
    </row>
    <row r="2980" spans="15:15" x14ac:dyDescent="0.25">
      <c r="O2980" s="36"/>
    </row>
    <row r="2981" spans="15:15" x14ac:dyDescent="0.25">
      <c r="O2981" s="36"/>
    </row>
    <row r="2982" spans="15:15" x14ac:dyDescent="0.25">
      <c r="O2982" s="36"/>
    </row>
    <row r="2983" spans="15:15" x14ac:dyDescent="0.25">
      <c r="O2983" s="36"/>
    </row>
    <row r="2984" spans="15:15" x14ac:dyDescent="0.25">
      <c r="O2984" s="36"/>
    </row>
    <row r="2985" spans="15:15" x14ac:dyDescent="0.25">
      <c r="O2985" s="36"/>
    </row>
    <row r="2986" spans="15:15" x14ac:dyDescent="0.25">
      <c r="O2986" s="36"/>
    </row>
    <row r="2987" spans="15:15" x14ac:dyDescent="0.25">
      <c r="O2987" s="36"/>
    </row>
    <row r="2988" spans="15:15" x14ac:dyDescent="0.25">
      <c r="O2988" s="36"/>
    </row>
    <row r="2989" spans="15:15" x14ac:dyDescent="0.25">
      <c r="O2989" s="36"/>
    </row>
    <row r="2990" spans="15:15" x14ac:dyDescent="0.25">
      <c r="O2990" s="36"/>
    </row>
    <row r="2991" spans="15:15" x14ac:dyDescent="0.25">
      <c r="O2991" s="36"/>
    </row>
    <row r="2992" spans="15:15" x14ac:dyDescent="0.25">
      <c r="O2992" s="36"/>
    </row>
    <row r="2993" spans="15:15" x14ac:dyDescent="0.25">
      <c r="O2993" s="36"/>
    </row>
    <row r="2994" spans="15:15" x14ac:dyDescent="0.25">
      <c r="O2994" s="36"/>
    </row>
    <row r="2995" spans="15:15" x14ac:dyDescent="0.25">
      <c r="O2995" s="36"/>
    </row>
    <row r="2996" spans="15:15" x14ac:dyDescent="0.25">
      <c r="O2996" s="36"/>
    </row>
    <row r="2997" spans="15:15" x14ac:dyDescent="0.25">
      <c r="O2997" s="36"/>
    </row>
    <row r="2998" spans="15:15" x14ac:dyDescent="0.25">
      <c r="O2998" s="36"/>
    </row>
    <row r="2999" spans="15:15" x14ac:dyDescent="0.25">
      <c r="O2999" s="36"/>
    </row>
    <row r="3000" spans="15:15" x14ac:dyDescent="0.25">
      <c r="O3000" s="36"/>
    </row>
    <row r="3001" spans="15:15" x14ac:dyDescent="0.25">
      <c r="O3001" s="36"/>
    </row>
    <row r="3002" spans="15:15" x14ac:dyDescent="0.25">
      <c r="O3002" s="36"/>
    </row>
    <row r="3003" spans="15:15" x14ac:dyDescent="0.25">
      <c r="O3003" s="36"/>
    </row>
    <row r="3004" spans="15:15" x14ac:dyDescent="0.25">
      <c r="O3004" s="36"/>
    </row>
    <row r="3005" spans="15:15" x14ac:dyDescent="0.25">
      <c r="O3005" s="36"/>
    </row>
    <row r="3006" spans="15:15" x14ac:dyDescent="0.25">
      <c r="O3006" s="36"/>
    </row>
    <row r="3007" spans="15:15" x14ac:dyDescent="0.25">
      <c r="O3007" s="36"/>
    </row>
    <row r="3008" spans="15:15" x14ac:dyDescent="0.25">
      <c r="O3008" s="36"/>
    </row>
    <row r="3009" spans="15:15" x14ac:dyDescent="0.25">
      <c r="O3009" s="36"/>
    </row>
    <row r="3010" spans="15:15" x14ac:dyDescent="0.25">
      <c r="O3010" s="36"/>
    </row>
    <row r="3011" spans="15:15" x14ac:dyDescent="0.25">
      <c r="O3011" s="36"/>
    </row>
    <row r="3012" spans="15:15" x14ac:dyDescent="0.25">
      <c r="O3012" s="36"/>
    </row>
    <row r="3013" spans="15:15" x14ac:dyDescent="0.25">
      <c r="O3013" s="36"/>
    </row>
    <row r="3014" spans="15:15" x14ac:dyDescent="0.25">
      <c r="O3014" s="36"/>
    </row>
    <row r="3015" spans="15:15" x14ac:dyDescent="0.25">
      <c r="O3015" s="36"/>
    </row>
    <row r="3016" spans="15:15" x14ac:dyDescent="0.25">
      <c r="O3016" s="36"/>
    </row>
    <row r="3017" spans="15:15" x14ac:dyDescent="0.25">
      <c r="O3017" s="36"/>
    </row>
    <row r="3018" spans="15:15" x14ac:dyDescent="0.25">
      <c r="O3018" s="36"/>
    </row>
    <row r="3019" spans="15:15" x14ac:dyDescent="0.25">
      <c r="O3019" s="36"/>
    </row>
    <row r="3020" spans="15:15" x14ac:dyDescent="0.25">
      <c r="O3020" s="36"/>
    </row>
    <row r="3021" spans="15:15" x14ac:dyDescent="0.25">
      <c r="O3021" s="36"/>
    </row>
    <row r="3022" spans="15:15" x14ac:dyDescent="0.25">
      <c r="O3022" s="36"/>
    </row>
    <row r="3023" spans="15:15" x14ac:dyDescent="0.25">
      <c r="O3023" s="36"/>
    </row>
    <row r="3024" spans="15:15" x14ac:dyDescent="0.25">
      <c r="O3024" s="36"/>
    </row>
    <row r="3025" spans="15:15" x14ac:dyDescent="0.25">
      <c r="O3025" s="36"/>
    </row>
    <row r="3026" spans="15:15" x14ac:dyDescent="0.25">
      <c r="O3026" s="36"/>
    </row>
    <row r="3027" spans="15:15" x14ac:dyDescent="0.25">
      <c r="O3027" s="36"/>
    </row>
    <row r="3028" spans="15:15" x14ac:dyDescent="0.25">
      <c r="O3028" s="36"/>
    </row>
    <row r="3029" spans="15:15" x14ac:dyDescent="0.25">
      <c r="O3029" s="36"/>
    </row>
    <row r="3030" spans="15:15" x14ac:dyDescent="0.25">
      <c r="O3030" s="36"/>
    </row>
    <row r="3031" spans="15:15" x14ac:dyDescent="0.25">
      <c r="O3031" s="36"/>
    </row>
    <row r="3032" spans="15:15" x14ac:dyDescent="0.25">
      <c r="O3032" s="36"/>
    </row>
    <row r="3033" spans="15:15" x14ac:dyDescent="0.25">
      <c r="O3033" s="36"/>
    </row>
    <row r="3034" spans="15:15" x14ac:dyDescent="0.25">
      <c r="O3034" s="36"/>
    </row>
    <row r="3035" spans="15:15" x14ac:dyDescent="0.25">
      <c r="O3035" s="36"/>
    </row>
    <row r="3036" spans="15:15" x14ac:dyDescent="0.25">
      <c r="O3036" s="36"/>
    </row>
    <row r="3037" spans="15:15" x14ac:dyDescent="0.25">
      <c r="O3037" s="36"/>
    </row>
    <row r="3038" spans="15:15" x14ac:dyDescent="0.25">
      <c r="O3038" s="36"/>
    </row>
    <row r="3039" spans="15:15" x14ac:dyDescent="0.25">
      <c r="O3039" s="36"/>
    </row>
    <row r="3040" spans="15:15" x14ac:dyDescent="0.25">
      <c r="O3040" s="36"/>
    </row>
    <row r="3041" spans="3:15" x14ac:dyDescent="0.25">
      <c r="O3041" s="36"/>
    </row>
    <row r="3042" spans="3:15" x14ac:dyDescent="0.25">
      <c r="O3042" s="36"/>
    </row>
    <row r="3043" spans="3:15" x14ac:dyDescent="0.25">
      <c r="O3043" s="36"/>
    </row>
    <row r="3044" spans="3:15" x14ac:dyDescent="0.25">
      <c r="C3044" s="40"/>
      <c r="O3044" s="36"/>
    </row>
    <row r="3045" spans="3:15" x14ac:dyDescent="0.25">
      <c r="O3045" s="36"/>
    </row>
    <row r="3046" spans="3:15" x14ac:dyDescent="0.25">
      <c r="O3046" s="36"/>
    </row>
    <row r="3047" spans="3:15" x14ac:dyDescent="0.25">
      <c r="O3047" s="36"/>
    </row>
    <row r="3048" spans="3:15" x14ac:dyDescent="0.25">
      <c r="O3048" s="36"/>
    </row>
    <row r="3049" spans="3:15" x14ac:dyDescent="0.25">
      <c r="O3049" s="36"/>
    </row>
    <row r="3050" spans="3:15" x14ac:dyDescent="0.25">
      <c r="O3050" s="36"/>
    </row>
    <row r="3051" spans="3:15" x14ac:dyDescent="0.25">
      <c r="O3051" s="36"/>
    </row>
    <row r="3052" spans="3:15" x14ac:dyDescent="0.25">
      <c r="O3052" s="36"/>
    </row>
    <row r="3053" spans="3:15" x14ac:dyDescent="0.25">
      <c r="O3053" s="36"/>
    </row>
    <row r="3054" spans="3:15" x14ac:dyDescent="0.25">
      <c r="O3054" s="36"/>
    </row>
    <row r="3055" spans="3:15" x14ac:dyDescent="0.25">
      <c r="O3055" s="36"/>
    </row>
    <row r="3056" spans="3:15" x14ac:dyDescent="0.25">
      <c r="O3056" s="36"/>
    </row>
    <row r="3057" spans="15:15" x14ac:dyDescent="0.25">
      <c r="O3057" s="36"/>
    </row>
    <row r="3058" spans="15:15" x14ac:dyDescent="0.25">
      <c r="O3058" s="36"/>
    </row>
    <row r="3059" spans="15:15" x14ac:dyDescent="0.25">
      <c r="O3059" s="36"/>
    </row>
    <row r="3060" spans="15:15" x14ac:dyDescent="0.25">
      <c r="O3060" s="36"/>
    </row>
    <row r="3061" spans="15:15" x14ac:dyDescent="0.25">
      <c r="O3061" s="36"/>
    </row>
    <row r="3062" spans="15:15" x14ac:dyDescent="0.25">
      <c r="O3062" s="36"/>
    </row>
    <row r="3063" spans="15:15" x14ac:dyDescent="0.25">
      <c r="O3063" s="36"/>
    </row>
    <row r="3064" spans="15:15" x14ac:dyDescent="0.25">
      <c r="O3064" s="36"/>
    </row>
    <row r="3065" spans="15:15" x14ac:dyDescent="0.25">
      <c r="O3065" s="36"/>
    </row>
    <row r="3066" spans="15:15" x14ac:dyDescent="0.25">
      <c r="O3066" s="36"/>
    </row>
    <row r="3067" spans="15:15" x14ac:dyDescent="0.25">
      <c r="O3067" s="36"/>
    </row>
    <row r="3068" spans="15:15" x14ac:dyDescent="0.25">
      <c r="O3068" s="36"/>
    </row>
    <row r="3069" spans="15:15" x14ac:dyDescent="0.25">
      <c r="O3069" s="36"/>
    </row>
    <row r="3070" spans="15:15" x14ac:dyDescent="0.25">
      <c r="O3070" s="36"/>
    </row>
    <row r="3071" spans="15:15" x14ac:dyDescent="0.25">
      <c r="O3071" s="36"/>
    </row>
    <row r="3072" spans="15:15" x14ac:dyDescent="0.25">
      <c r="O3072" s="36"/>
    </row>
    <row r="3073" spans="15:15" x14ac:dyDescent="0.25">
      <c r="O3073" s="36"/>
    </row>
    <row r="3074" spans="15:15" x14ac:dyDescent="0.25">
      <c r="O3074" s="36"/>
    </row>
    <row r="3075" spans="15:15" x14ac:dyDescent="0.25">
      <c r="O3075" s="36"/>
    </row>
    <row r="3076" spans="15:15" x14ac:dyDescent="0.25">
      <c r="O3076" s="36"/>
    </row>
    <row r="3077" spans="15:15" x14ac:dyDescent="0.25">
      <c r="O3077" s="36"/>
    </row>
    <row r="3078" spans="15:15" x14ac:dyDescent="0.25">
      <c r="O3078" s="36"/>
    </row>
    <row r="3079" spans="15:15" x14ac:dyDescent="0.25">
      <c r="O3079" s="36"/>
    </row>
    <row r="3080" spans="15:15" x14ac:dyDescent="0.25">
      <c r="O3080" s="36"/>
    </row>
    <row r="3081" spans="15:15" x14ac:dyDescent="0.25">
      <c r="O3081" s="36"/>
    </row>
    <row r="3082" spans="15:15" x14ac:dyDescent="0.25">
      <c r="O3082" s="36"/>
    </row>
    <row r="3083" spans="15:15" x14ac:dyDescent="0.25">
      <c r="O3083" s="36"/>
    </row>
    <row r="3084" spans="15:15" x14ac:dyDescent="0.25">
      <c r="O3084" s="36"/>
    </row>
    <row r="3085" spans="15:15" x14ac:dyDescent="0.25">
      <c r="O3085" s="36"/>
    </row>
    <row r="3086" spans="15:15" x14ac:dyDescent="0.25">
      <c r="O3086" s="36"/>
    </row>
    <row r="3087" spans="15:15" x14ac:dyDescent="0.25">
      <c r="O3087" s="36"/>
    </row>
    <row r="3088" spans="15:15" x14ac:dyDescent="0.25">
      <c r="O3088" s="36"/>
    </row>
    <row r="3089" spans="15:15" x14ac:dyDescent="0.25">
      <c r="O3089" s="36"/>
    </row>
    <row r="3090" spans="15:15" x14ac:dyDescent="0.25">
      <c r="O3090" s="36"/>
    </row>
    <row r="3091" spans="15:15" x14ac:dyDescent="0.25">
      <c r="O3091" s="36"/>
    </row>
    <row r="3092" spans="15:15" x14ac:dyDescent="0.25">
      <c r="O3092" s="36"/>
    </row>
    <row r="3093" spans="15:15" x14ac:dyDescent="0.25">
      <c r="O3093" s="36"/>
    </row>
    <row r="3094" spans="15:15" x14ac:dyDescent="0.25">
      <c r="O3094" s="36"/>
    </row>
    <row r="3095" spans="15:15" x14ac:dyDescent="0.25">
      <c r="O3095" s="36"/>
    </row>
    <row r="3096" spans="15:15" x14ac:dyDescent="0.25">
      <c r="O3096" s="36"/>
    </row>
    <row r="3097" spans="15:15" x14ac:dyDescent="0.25">
      <c r="O3097" s="36"/>
    </row>
    <row r="3098" spans="15:15" x14ac:dyDescent="0.25">
      <c r="O3098" s="36"/>
    </row>
    <row r="3099" spans="15:15" x14ac:dyDescent="0.25">
      <c r="O3099" s="36"/>
    </row>
    <row r="3100" spans="15:15" x14ac:dyDescent="0.25">
      <c r="O3100" s="36"/>
    </row>
    <row r="3101" spans="15:15" x14ac:dyDescent="0.25">
      <c r="O3101" s="36"/>
    </row>
    <row r="3102" spans="15:15" x14ac:dyDescent="0.25">
      <c r="O3102" s="36"/>
    </row>
    <row r="3103" spans="15:15" x14ac:dyDescent="0.25">
      <c r="O3103" s="36"/>
    </row>
    <row r="3104" spans="15:15" x14ac:dyDescent="0.25">
      <c r="O3104" s="36"/>
    </row>
    <row r="3105" spans="15:15" x14ac:dyDescent="0.25">
      <c r="O3105" s="36"/>
    </row>
    <row r="3106" spans="15:15" x14ac:dyDescent="0.25">
      <c r="O3106" s="36"/>
    </row>
    <row r="3107" spans="15:15" x14ac:dyDescent="0.25">
      <c r="O3107" s="36"/>
    </row>
    <row r="3108" spans="15:15" x14ac:dyDescent="0.25">
      <c r="O3108" s="36"/>
    </row>
    <row r="3109" spans="15:15" x14ac:dyDescent="0.25">
      <c r="O3109" s="36"/>
    </row>
    <row r="3110" spans="15:15" x14ac:dyDescent="0.25">
      <c r="O3110" s="36"/>
    </row>
    <row r="3111" spans="15:15" x14ac:dyDescent="0.25">
      <c r="O3111" s="36"/>
    </row>
    <row r="3112" spans="15:15" x14ac:dyDescent="0.25">
      <c r="O3112" s="36"/>
    </row>
    <row r="3113" spans="15:15" x14ac:dyDescent="0.25">
      <c r="O3113" s="36"/>
    </row>
    <row r="3114" spans="15:15" x14ac:dyDescent="0.25">
      <c r="O3114" s="36"/>
    </row>
    <row r="3115" spans="15:15" x14ac:dyDescent="0.25">
      <c r="O3115" s="36"/>
    </row>
    <row r="3116" spans="15:15" x14ac:dyDescent="0.25">
      <c r="O3116" s="36"/>
    </row>
    <row r="3117" spans="15:15" x14ac:dyDescent="0.25">
      <c r="O3117" s="36"/>
    </row>
    <row r="3118" spans="15:15" x14ac:dyDescent="0.25">
      <c r="O3118" s="36"/>
    </row>
    <row r="3119" spans="15:15" x14ac:dyDescent="0.25">
      <c r="O3119" s="36"/>
    </row>
    <row r="3120" spans="15:15" x14ac:dyDescent="0.25">
      <c r="O3120" s="36"/>
    </row>
    <row r="3121" spans="15:15" x14ac:dyDescent="0.25">
      <c r="O3121" s="36"/>
    </row>
    <row r="3122" spans="15:15" x14ac:dyDescent="0.25">
      <c r="O3122" s="36"/>
    </row>
    <row r="3123" spans="15:15" x14ac:dyDescent="0.25">
      <c r="O3123" s="36"/>
    </row>
    <row r="3124" spans="15:15" x14ac:dyDescent="0.25">
      <c r="O3124" s="36"/>
    </row>
    <row r="3125" spans="15:15" x14ac:dyDescent="0.25">
      <c r="O3125" s="36"/>
    </row>
    <row r="3126" spans="15:15" x14ac:dyDescent="0.25">
      <c r="O3126" s="36"/>
    </row>
    <row r="3127" spans="15:15" x14ac:dyDescent="0.25">
      <c r="O3127" s="36"/>
    </row>
    <row r="3128" spans="15:15" x14ac:dyDescent="0.25">
      <c r="O3128" s="36"/>
    </row>
    <row r="3129" spans="15:15" x14ac:dyDescent="0.25">
      <c r="O3129" s="36"/>
    </row>
    <row r="3130" spans="15:15" x14ac:dyDescent="0.25">
      <c r="O3130" s="36"/>
    </row>
    <row r="3131" spans="15:15" x14ac:dyDescent="0.25">
      <c r="O3131" s="36"/>
    </row>
    <row r="3132" spans="15:15" x14ac:dyDescent="0.25">
      <c r="O3132" s="36"/>
    </row>
    <row r="3133" spans="15:15" x14ac:dyDescent="0.25">
      <c r="O3133" s="36"/>
    </row>
    <row r="3134" spans="15:15" x14ac:dyDescent="0.25">
      <c r="O3134" s="36"/>
    </row>
    <row r="3135" spans="15:15" x14ac:dyDescent="0.25">
      <c r="O3135" s="36"/>
    </row>
    <row r="3136" spans="15:15" x14ac:dyDescent="0.25">
      <c r="O3136" s="36"/>
    </row>
    <row r="3137" spans="3:15" x14ac:dyDescent="0.25">
      <c r="O3137" s="36"/>
    </row>
    <row r="3138" spans="3:15" x14ac:dyDescent="0.25">
      <c r="O3138" s="36"/>
    </row>
    <row r="3139" spans="3:15" x14ac:dyDescent="0.25">
      <c r="O3139" s="36"/>
    </row>
    <row r="3140" spans="3:15" x14ac:dyDescent="0.25">
      <c r="O3140" s="36"/>
    </row>
    <row r="3141" spans="3:15" x14ac:dyDescent="0.25">
      <c r="O3141" s="36"/>
    </row>
    <row r="3142" spans="3:15" x14ac:dyDescent="0.25">
      <c r="O3142" s="36"/>
    </row>
    <row r="3143" spans="3:15" x14ac:dyDescent="0.25">
      <c r="O3143" s="36"/>
    </row>
    <row r="3144" spans="3:15" x14ac:dyDescent="0.25">
      <c r="O3144" s="36"/>
    </row>
    <row r="3145" spans="3:15" x14ac:dyDescent="0.25">
      <c r="C3145" s="40"/>
      <c r="O3145" s="36"/>
    </row>
    <row r="3146" spans="3:15" x14ac:dyDescent="0.25">
      <c r="O3146" s="36"/>
    </row>
    <row r="3147" spans="3:15" x14ac:dyDescent="0.25">
      <c r="O3147" s="36"/>
    </row>
    <row r="3148" spans="3:15" x14ac:dyDescent="0.25">
      <c r="O3148" s="36"/>
    </row>
    <row r="3149" spans="3:15" x14ac:dyDescent="0.25">
      <c r="O3149" s="36"/>
    </row>
    <row r="3150" spans="3:15" x14ac:dyDescent="0.25">
      <c r="O3150" s="36"/>
    </row>
    <row r="3151" spans="3:15" x14ac:dyDescent="0.25">
      <c r="O3151" s="36"/>
    </row>
    <row r="3152" spans="3:15" x14ac:dyDescent="0.25">
      <c r="O3152" s="36"/>
    </row>
    <row r="3153" spans="15:15" x14ac:dyDescent="0.25">
      <c r="O3153" s="36"/>
    </row>
    <row r="3154" spans="15:15" x14ac:dyDescent="0.25">
      <c r="O3154" s="36"/>
    </row>
    <row r="3155" spans="15:15" x14ac:dyDescent="0.25">
      <c r="O3155" s="36"/>
    </row>
    <row r="3156" spans="15:15" x14ac:dyDescent="0.25">
      <c r="O3156" s="36"/>
    </row>
    <row r="3157" spans="15:15" x14ac:dyDescent="0.25">
      <c r="O3157" s="36"/>
    </row>
    <row r="3158" spans="15:15" x14ac:dyDescent="0.25">
      <c r="O3158" s="36"/>
    </row>
    <row r="3159" spans="15:15" x14ac:dyDescent="0.25">
      <c r="O3159" s="36"/>
    </row>
    <row r="3160" spans="15:15" x14ac:dyDescent="0.25">
      <c r="O3160" s="36"/>
    </row>
    <row r="3161" spans="15:15" x14ac:dyDescent="0.25">
      <c r="O3161" s="36"/>
    </row>
    <row r="3162" spans="15:15" x14ac:dyDescent="0.25">
      <c r="O3162" s="36"/>
    </row>
    <row r="3163" spans="15:15" x14ac:dyDescent="0.25">
      <c r="O3163" s="36"/>
    </row>
    <row r="3164" spans="15:15" x14ac:dyDescent="0.25">
      <c r="O3164" s="36"/>
    </row>
    <row r="3165" spans="15:15" x14ac:dyDescent="0.25">
      <c r="O3165" s="36"/>
    </row>
    <row r="3166" spans="15:15" x14ac:dyDescent="0.25">
      <c r="O3166" s="36"/>
    </row>
    <row r="3167" spans="15:15" x14ac:dyDescent="0.25">
      <c r="O3167" s="36"/>
    </row>
    <row r="3168" spans="15:15" x14ac:dyDescent="0.25">
      <c r="O3168" s="36"/>
    </row>
    <row r="3169" spans="15:15" x14ac:dyDescent="0.25">
      <c r="O3169" s="36"/>
    </row>
    <row r="3170" spans="15:15" x14ac:dyDescent="0.25">
      <c r="O3170" s="36"/>
    </row>
    <row r="3171" spans="15:15" x14ac:dyDescent="0.25">
      <c r="O3171" s="36"/>
    </row>
    <row r="3172" spans="15:15" x14ac:dyDescent="0.25">
      <c r="O3172" s="36"/>
    </row>
    <row r="3173" spans="15:15" x14ac:dyDescent="0.25">
      <c r="O3173" s="36"/>
    </row>
    <row r="3174" spans="15:15" x14ac:dyDescent="0.25">
      <c r="O3174" s="36"/>
    </row>
    <row r="3175" spans="15:15" x14ac:dyDescent="0.25">
      <c r="O3175" s="36"/>
    </row>
    <row r="3176" spans="15:15" x14ac:dyDescent="0.25">
      <c r="O3176" s="36"/>
    </row>
    <row r="3177" spans="15:15" x14ac:dyDescent="0.25">
      <c r="O3177" s="36"/>
    </row>
    <row r="3178" spans="15:15" x14ac:dyDescent="0.25">
      <c r="O3178" s="36"/>
    </row>
    <row r="3179" spans="15:15" x14ac:dyDescent="0.25">
      <c r="O3179" s="36"/>
    </row>
    <row r="3180" spans="15:15" x14ac:dyDescent="0.25">
      <c r="O3180" s="36"/>
    </row>
    <row r="3181" spans="15:15" x14ac:dyDescent="0.25">
      <c r="O3181" s="36"/>
    </row>
    <row r="3182" spans="15:15" x14ac:dyDescent="0.25">
      <c r="O3182" s="36"/>
    </row>
    <row r="3183" spans="15:15" x14ac:dyDescent="0.25">
      <c r="O3183" s="36"/>
    </row>
    <row r="3184" spans="15:15" x14ac:dyDescent="0.25">
      <c r="O3184" s="36"/>
    </row>
    <row r="3185" spans="15:15" x14ac:dyDescent="0.25">
      <c r="O3185" s="36"/>
    </row>
    <row r="3186" spans="15:15" x14ac:dyDescent="0.25">
      <c r="O3186" s="36"/>
    </row>
    <row r="3187" spans="15:15" x14ac:dyDescent="0.25">
      <c r="O3187" s="36"/>
    </row>
    <row r="3188" spans="15:15" x14ac:dyDescent="0.25">
      <c r="O3188" s="36"/>
    </row>
    <row r="3189" spans="15:15" x14ac:dyDescent="0.25">
      <c r="O3189" s="36"/>
    </row>
    <row r="3190" spans="15:15" x14ac:dyDescent="0.25">
      <c r="O3190" s="36"/>
    </row>
    <row r="3191" spans="15:15" x14ac:dyDescent="0.25">
      <c r="O3191" s="36"/>
    </row>
    <row r="3192" spans="15:15" x14ac:dyDescent="0.25">
      <c r="O3192" s="36"/>
    </row>
    <row r="3193" spans="15:15" x14ac:dyDescent="0.25">
      <c r="O3193" s="36"/>
    </row>
    <row r="3194" spans="15:15" x14ac:dyDescent="0.25">
      <c r="O3194" s="36"/>
    </row>
    <row r="3195" spans="15:15" x14ac:dyDescent="0.25">
      <c r="O3195" s="36"/>
    </row>
    <row r="3196" spans="15:15" x14ac:dyDescent="0.25">
      <c r="O3196" s="36"/>
    </row>
    <row r="3197" spans="15:15" x14ac:dyDescent="0.25">
      <c r="O3197" s="36"/>
    </row>
    <row r="3198" spans="15:15" x14ac:dyDescent="0.25">
      <c r="O3198" s="36"/>
    </row>
    <row r="3199" spans="15:15" x14ac:dyDescent="0.25">
      <c r="O3199" s="36"/>
    </row>
    <row r="3200" spans="15:15" x14ac:dyDescent="0.25">
      <c r="O3200" s="36"/>
    </row>
    <row r="3201" spans="15:15" x14ac:dyDescent="0.25">
      <c r="O3201" s="36"/>
    </row>
    <row r="3202" spans="15:15" x14ac:dyDescent="0.25">
      <c r="O3202" s="36"/>
    </row>
    <row r="3203" spans="15:15" x14ac:dyDescent="0.25">
      <c r="O3203" s="36"/>
    </row>
    <row r="3204" spans="15:15" x14ac:dyDescent="0.25">
      <c r="O3204" s="36"/>
    </row>
    <row r="3205" spans="15:15" x14ac:dyDescent="0.25">
      <c r="O3205" s="36"/>
    </row>
    <row r="3206" spans="15:15" x14ac:dyDescent="0.25">
      <c r="O3206" s="36"/>
    </row>
    <row r="3207" spans="15:15" x14ac:dyDescent="0.25">
      <c r="O3207" s="36"/>
    </row>
    <row r="3208" spans="15:15" x14ac:dyDescent="0.25">
      <c r="O3208" s="36"/>
    </row>
    <row r="3209" spans="15:15" x14ac:dyDescent="0.25">
      <c r="O3209" s="36"/>
    </row>
    <row r="3210" spans="15:15" x14ac:dyDescent="0.25">
      <c r="O3210" s="36"/>
    </row>
    <row r="3211" spans="15:15" x14ac:dyDescent="0.25">
      <c r="O3211" s="36"/>
    </row>
    <row r="3212" spans="15:15" x14ac:dyDescent="0.25">
      <c r="O3212" s="36"/>
    </row>
    <row r="3213" spans="15:15" x14ac:dyDescent="0.25">
      <c r="O3213" s="36"/>
    </row>
    <row r="3214" spans="15:15" x14ac:dyDescent="0.25">
      <c r="O3214" s="36"/>
    </row>
    <row r="3215" spans="15:15" x14ac:dyDescent="0.25">
      <c r="O3215" s="36"/>
    </row>
    <row r="3216" spans="15:15" x14ac:dyDescent="0.25">
      <c r="O3216" s="36"/>
    </row>
    <row r="3217" spans="15:15" x14ac:dyDescent="0.25">
      <c r="O3217" s="36"/>
    </row>
    <row r="3218" spans="15:15" x14ac:dyDescent="0.25">
      <c r="O3218" s="36"/>
    </row>
    <row r="3219" spans="15:15" x14ac:dyDescent="0.25">
      <c r="O3219" s="36"/>
    </row>
    <row r="3220" spans="15:15" x14ac:dyDescent="0.25">
      <c r="O3220" s="36"/>
    </row>
    <row r="3221" spans="15:15" x14ac:dyDescent="0.25">
      <c r="O3221" s="36"/>
    </row>
    <row r="3222" spans="15:15" x14ac:dyDescent="0.25">
      <c r="O3222" s="36"/>
    </row>
    <row r="3223" spans="15:15" x14ac:dyDescent="0.25">
      <c r="O3223" s="36"/>
    </row>
    <row r="3224" spans="15:15" x14ac:dyDescent="0.25">
      <c r="O3224" s="36"/>
    </row>
    <row r="3225" spans="15:15" x14ac:dyDescent="0.25">
      <c r="O3225" s="36"/>
    </row>
    <row r="3226" spans="15:15" x14ac:dyDescent="0.25">
      <c r="O3226" s="36"/>
    </row>
    <row r="3227" spans="15:15" x14ac:dyDescent="0.25">
      <c r="O3227" s="36"/>
    </row>
    <row r="3228" spans="15:15" x14ac:dyDescent="0.25">
      <c r="O3228" s="36"/>
    </row>
    <row r="3229" spans="15:15" x14ac:dyDescent="0.25">
      <c r="O3229" s="36"/>
    </row>
    <row r="3230" spans="15:15" x14ac:dyDescent="0.25">
      <c r="O3230" s="36"/>
    </row>
    <row r="3231" spans="15:15" x14ac:dyDescent="0.25">
      <c r="O3231" s="36"/>
    </row>
    <row r="3232" spans="15:15" x14ac:dyDescent="0.25">
      <c r="O3232" s="36"/>
    </row>
    <row r="3233" spans="15:15" x14ac:dyDescent="0.25">
      <c r="O3233" s="36"/>
    </row>
    <row r="3234" spans="15:15" x14ac:dyDescent="0.25">
      <c r="O3234" s="36"/>
    </row>
    <row r="3235" spans="15:15" x14ac:dyDescent="0.25">
      <c r="O3235" s="36"/>
    </row>
    <row r="3236" spans="15:15" x14ac:dyDescent="0.25">
      <c r="O3236" s="36"/>
    </row>
    <row r="3237" spans="15:15" x14ac:dyDescent="0.25">
      <c r="O3237" s="36"/>
    </row>
    <row r="3238" spans="15:15" x14ac:dyDescent="0.25">
      <c r="O3238" s="36"/>
    </row>
    <row r="3239" spans="15:15" x14ac:dyDescent="0.25">
      <c r="O3239" s="36"/>
    </row>
    <row r="3240" spans="15:15" x14ac:dyDescent="0.25">
      <c r="O3240" s="36"/>
    </row>
    <row r="3241" spans="15:15" x14ac:dyDescent="0.25">
      <c r="O3241" s="36"/>
    </row>
    <row r="3242" spans="15:15" x14ac:dyDescent="0.25">
      <c r="O3242" s="36"/>
    </row>
    <row r="3243" spans="15:15" x14ac:dyDescent="0.25">
      <c r="O3243" s="36"/>
    </row>
    <row r="3244" spans="15:15" x14ac:dyDescent="0.25">
      <c r="O3244" s="36"/>
    </row>
    <row r="3245" spans="15:15" x14ac:dyDescent="0.25">
      <c r="O3245" s="36"/>
    </row>
    <row r="3246" spans="15:15" x14ac:dyDescent="0.25">
      <c r="O3246" s="36"/>
    </row>
    <row r="3247" spans="15:15" x14ac:dyDescent="0.25">
      <c r="O3247" s="36"/>
    </row>
    <row r="3248" spans="15:15" x14ac:dyDescent="0.25">
      <c r="O3248" s="36"/>
    </row>
    <row r="3249" spans="15:15" x14ac:dyDescent="0.25">
      <c r="O3249" s="36"/>
    </row>
    <row r="3250" spans="15:15" x14ac:dyDescent="0.25">
      <c r="O3250" s="36"/>
    </row>
    <row r="3251" spans="15:15" x14ac:dyDescent="0.25">
      <c r="O3251" s="36"/>
    </row>
    <row r="3252" spans="15:15" x14ac:dyDescent="0.25">
      <c r="O3252" s="36"/>
    </row>
    <row r="3253" spans="15:15" x14ac:dyDescent="0.25">
      <c r="O3253" s="36"/>
    </row>
    <row r="3254" spans="15:15" x14ac:dyDescent="0.25">
      <c r="O3254" s="36"/>
    </row>
    <row r="3255" spans="15:15" x14ac:dyDescent="0.25">
      <c r="O3255" s="36"/>
    </row>
    <row r="3256" spans="15:15" x14ac:dyDescent="0.25">
      <c r="O3256" s="36"/>
    </row>
    <row r="3257" spans="15:15" x14ac:dyDescent="0.25">
      <c r="O3257" s="36"/>
    </row>
    <row r="3258" spans="15:15" x14ac:dyDescent="0.25">
      <c r="O3258" s="36"/>
    </row>
    <row r="3259" spans="15:15" x14ac:dyDescent="0.25">
      <c r="O3259" s="36"/>
    </row>
    <row r="3260" spans="15:15" x14ac:dyDescent="0.25">
      <c r="O3260" s="36"/>
    </row>
    <row r="3261" spans="15:15" x14ac:dyDescent="0.25">
      <c r="O3261" s="36"/>
    </row>
    <row r="3262" spans="15:15" x14ac:dyDescent="0.25">
      <c r="O3262" s="36"/>
    </row>
    <row r="3263" spans="15:15" x14ac:dyDescent="0.25">
      <c r="O3263" s="36"/>
    </row>
    <row r="3264" spans="15:15" x14ac:dyDescent="0.25">
      <c r="O3264" s="36"/>
    </row>
    <row r="3265" spans="15:15" x14ac:dyDescent="0.25">
      <c r="O3265" s="36"/>
    </row>
    <row r="3266" spans="15:15" x14ac:dyDescent="0.25">
      <c r="O3266" s="36"/>
    </row>
    <row r="3267" spans="15:15" x14ac:dyDescent="0.25">
      <c r="O3267" s="36"/>
    </row>
    <row r="3268" spans="15:15" x14ac:dyDescent="0.25">
      <c r="O3268" s="36"/>
    </row>
    <row r="3269" spans="15:15" x14ac:dyDescent="0.25">
      <c r="O3269" s="36"/>
    </row>
    <row r="3270" spans="15:15" x14ac:dyDescent="0.25">
      <c r="O3270" s="36"/>
    </row>
    <row r="3271" spans="15:15" x14ac:dyDescent="0.25">
      <c r="O3271" s="36"/>
    </row>
    <row r="3272" spans="15:15" x14ac:dyDescent="0.25">
      <c r="O3272" s="36"/>
    </row>
    <row r="3273" spans="15:15" x14ac:dyDescent="0.25">
      <c r="O3273" s="36"/>
    </row>
    <row r="3274" spans="15:15" x14ac:dyDescent="0.25">
      <c r="O3274" s="36"/>
    </row>
    <row r="3275" spans="15:15" x14ac:dyDescent="0.25">
      <c r="O3275" s="36"/>
    </row>
    <row r="3276" spans="15:15" x14ac:dyDescent="0.25">
      <c r="O3276" s="36"/>
    </row>
    <row r="3277" spans="15:15" x14ac:dyDescent="0.25">
      <c r="O3277" s="36"/>
    </row>
    <row r="3278" spans="15:15" x14ac:dyDescent="0.25">
      <c r="O3278" s="36"/>
    </row>
    <row r="3279" spans="15:15" x14ac:dyDescent="0.25">
      <c r="O3279" s="36"/>
    </row>
    <row r="3280" spans="15:15" x14ac:dyDescent="0.25">
      <c r="O3280" s="36"/>
    </row>
    <row r="3281" spans="15:15" x14ac:dyDescent="0.25">
      <c r="O3281" s="36"/>
    </row>
    <row r="3282" spans="15:15" x14ac:dyDescent="0.25">
      <c r="O3282" s="36"/>
    </row>
    <row r="3283" spans="15:15" x14ac:dyDescent="0.25">
      <c r="O3283" s="36"/>
    </row>
    <row r="3284" spans="15:15" x14ac:dyDescent="0.25">
      <c r="O3284" s="36"/>
    </row>
    <row r="3285" spans="15:15" x14ac:dyDescent="0.25">
      <c r="O3285" s="36"/>
    </row>
    <row r="3286" spans="15:15" x14ac:dyDescent="0.25">
      <c r="O3286" s="36"/>
    </row>
    <row r="3287" spans="15:15" x14ac:dyDescent="0.25">
      <c r="O3287" s="36"/>
    </row>
    <row r="3288" spans="15:15" x14ac:dyDescent="0.25">
      <c r="O3288" s="36"/>
    </row>
    <row r="3289" spans="15:15" x14ac:dyDescent="0.25">
      <c r="O3289" s="36"/>
    </row>
    <row r="3290" spans="15:15" x14ac:dyDescent="0.25">
      <c r="O3290" s="36"/>
    </row>
    <row r="3291" spans="15:15" x14ac:dyDescent="0.25">
      <c r="O3291" s="36"/>
    </row>
    <row r="3292" spans="15:15" x14ac:dyDescent="0.25">
      <c r="O3292" s="36"/>
    </row>
    <row r="3293" spans="15:15" x14ac:dyDescent="0.25">
      <c r="O3293" s="36"/>
    </row>
    <row r="3294" spans="15:15" x14ac:dyDescent="0.25">
      <c r="O3294" s="36"/>
    </row>
    <row r="3295" spans="15:15" x14ac:dyDescent="0.25">
      <c r="O3295" s="36"/>
    </row>
    <row r="3296" spans="15:15" x14ac:dyDescent="0.25">
      <c r="O3296" s="36"/>
    </row>
    <row r="3297" spans="15:15" x14ac:dyDescent="0.25">
      <c r="O3297" s="36"/>
    </row>
    <row r="3298" spans="15:15" x14ac:dyDescent="0.25">
      <c r="O3298" s="36"/>
    </row>
    <row r="3299" spans="15:15" x14ac:dyDescent="0.25">
      <c r="O3299" s="36"/>
    </row>
    <row r="3300" spans="15:15" x14ac:dyDescent="0.25">
      <c r="O3300" s="36"/>
    </row>
    <row r="3301" spans="15:15" x14ac:dyDescent="0.25">
      <c r="O3301" s="36"/>
    </row>
    <row r="3302" spans="15:15" x14ac:dyDescent="0.25">
      <c r="O3302" s="36"/>
    </row>
    <row r="3303" spans="15:15" x14ac:dyDescent="0.25">
      <c r="O3303" s="36"/>
    </row>
    <row r="3304" spans="15:15" x14ac:dyDescent="0.25">
      <c r="O3304" s="36"/>
    </row>
    <row r="3305" spans="15:15" x14ac:dyDescent="0.25">
      <c r="O3305" s="36"/>
    </row>
    <row r="3306" spans="15:15" x14ac:dyDescent="0.25">
      <c r="O3306" s="36"/>
    </row>
    <row r="3307" spans="15:15" x14ac:dyDescent="0.25">
      <c r="O3307" s="36"/>
    </row>
    <row r="3308" spans="15:15" x14ac:dyDescent="0.25">
      <c r="O3308" s="36"/>
    </row>
    <row r="3309" spans="15:15" x14ac:dyDescent="0.25">
      <c r="O3309" s="36"/>
    </row>
    <row r="3310" spans="15:15" x14ac:dyDescent="0.25">
      <c r="O3310" s="36"/>
    </row>
    <row r="3311" spans="15:15" x14ac:dyDescent="0.25">
      <c r="O3311" s="36"/>
    </row>
    <row r="3312" spans="15:15" x14ac:dyDescent="0.25">
      <c r="O3312" s="36"/>
    </row>
    <row r="3313" spans="15:15" x14ac:dyDescent="0.25">
      <c r="O3313" s="36"/>
    </row>
    <row r="3314" spans="15:15" x14ac:dyDescent="0.25">
      <c r="O3314" s="36"/>
    </row>
    <row r="3315" spans="15:15" x14ac:dyDescent="0.25">
      <c r="O3315" s="36"/>
    </row>
    <row r="3316" spans="15:15" x14ac:dyDescent="0.25">
      <c r="O3316" s="36"/>
    </row>
    <row r="3317" spans="15:15" x14ac:dyDescent="0.25">
      <c r="O3317" s="36"/>
    </row>
    <row r="3318" spans="15:15" x14ac:dyDescent="0.25">
      <c r="O3318" s="36"/>
    </row>
    <row r="3319" spans="15:15" x14ac:dyDescent="0.25">
      <c r="O3319" s="36"/>
    </row>
    <row r="3320" spans="15:15" x14ac:dyDescent="0.25">
      <c r="O3320" s="36"/>
    </row>
    <row r="3321" spans="15:15" x14ac:dyDescent="0.25">
      <c r="O3321" s="36"/>
    </row>
    <row r="3322" spans="15:15" x14ac:dyDescent="0.25">
      <c r="O3322" s="36"/>
    </row>
    <row r="3323" spans="15:15" x14ac:dyDescent="0.25">
      <c r="O3323" s="36"/>
    </row>
    <row r="3324" spans="15:15" x14ac:dyDescent="0.25">
      <c r="O3324" s="36"/>
    </row>
    <row r="3325" spans="15:15" x14ac:dyDescent="0.25">
      <c r="O3325" s="36"/>
    </row>
    <row r="3326" spans="15:15" x14ac:dyDescent="0.25">
      <c r="O3326" s="36"/>
    </row>
    <row r="3327" spans="15:15" x14ac:dyDescent="0.25">
      <c r="O3327" s="36"/>
    </row>
    <row r="3328" spans="15:15" x14ac:dyDescent="0.25">
      <c r="O3328" s="36"/>
    </row>
    <row r="3329" spans="15:15" x14ac:dyDescent="0.25">
      <c r="O3329" s="36"/>
    </row>
    <row r="3330" spans="15:15" x14ac:dyDescent="0.25">
      <c r="O3330" s="36"/>
    </row>
    <row r="3331" spans="15:15" x14ac:dyDescent="0.25">
      <c r="O3331" s="36"/>
    </row>
    <row r="3332" spans="15:15" x14ac:dyDescent="0.25">
      <c r="O3332" s="36"/>
    </row>
    <row r="3333" spans="15:15" x14ac:dyDescent="0.25">
      <c r="O3333" s="36"/>
    </row>
    <row r="3334" spans="15:15" x14ac:dyDescent="0.25">
      <c r="O3334" s="36"/>
    </row>
    <row r="3335" spans="15:15" x14ac:dyDescent="0.25">
      <c r="O3335" s="36"/>
    </row>
    <row r="3336" spans="15:15" x14ac:dyDescent="0.25">
      <c r="O3336" s="36"/>
    </row>
    <row r="3337" spans="15:15" x14ac:dyDescent="0.25">
      <c r="O3337" s="36"/>
    </row>
    <row r="3338" spans="15:15" x14ac:dyDescent="0.25">
      <c r="O3338" s="36"/>
    </row>
    <row r="3339" spans="15:15" x14ac:dyDescent="0.25">
      <c r="O3339" s="36"/>
    </row>
    <row r="3340" spans="15:15" x14ac:dyDescent="0.25">
      <c r="O3340" s="36"/>
    </row>
    <row r="3341" spans="15:15" x14ac:dyDescent="0.25">
      <c r="O3341" s="36"/>
    </row>
    <row r="3342" spans="15:15" x14ac:dyDescent="0.25">
      <c r="O3342" s="36"/>
    </row>
    <row r="3343" spans="15:15" x14ac:dyDescent="0.25">
      <c r="O3343" s="36"/>
    </row>
    <row r="3344" spans="15:15" x14ac:dyDescent="0.25">
      <c r="O3344" s="36"/>
    </row>
    <row r="3345" spans="15:15" x14ac:dyDescent="0.25">
      <c r="O3345" s="36"/>
    </row>
    <row r="3346" spans="15:15" x14ac:dyDescent="0.25">
      <c r="O3346" s="36"/>
    </row>
    <row r="3347" spans="15:15" x14ac:dyDescent="0.25">
      <c r="O3347" s="36"/>
    </row>
    <row r="3348" spans="15:15" x14ac:dyDescent="0.25">
      <c r="O3348" s="36"/>
    </row>
    <row r="3349" spans="15:15" x14ac:dyDescent="0.25">
      <c r="O3349" s="36"/>
    </row>
    <row r="3350" spans="15:15" x14ac:dyDescent="0.25">
      <c r="O3350" s="36"/>
    </row>
    <row r="3351" spans="15:15" x14ac:dyDescent="0.25">
      <c r="O3351" s="36"/>
    </row>
    <row r="3352" spans="15:15" x14ac:dyDescent="0.25">
      <c r="O3352" s="36"/>
    </row>
    <row r="3353" spans="15:15" x14ac:dyDescent="0.25">
      <c r="O3353" s="36"/>
    </row>
    <row r="3354" spans="15:15" x14ac:dyDescent="0.25">
      <c r="O3354" s="36"/>
    </row>
    <row r="3355" spans="15:15" x14ac:dyDescent="0.25">
      <c r="O3355" s="36"/>
    </row>
    <row r="3356" spans="15:15" x14ac:dyDescent="0.25">
      <c r="O3356" s="36"/>
    </row>
    <row r="3357" spans="15:15" x14ac:dyDescent="0.25">
      <c r="O3357" s="36"/>
    </row>
    <row r="3358" spans="15:15" x14ac:dyDescent="0.25">
      <c r="O3358" s="36"/>
    </row>
    <row r="3359" spans="15:15" x14ac:dyDescent="0.25">
      <c r="O3359" s="36"/>
    </row>
    <row r="3360" spans="15:15" x14ac:dyDescent="0.25">
      <c r="O3360" s="36"/>
    </row>
    <row r="3361" spans="15:15" x14ac:dyDescent="0.25">
      <c r="O3361" s="36"/>
    </row>
    <row r="3362" spans="15:15" x14ac:dyDescent="0.25">
      <c r="O3362" s="36"/>
    </row>
    <row r="3363" spans="15:15" x14ac:dyDescent="0.25">
      <c r="O3363" s="36"/>
    </row>
    <row r="3364" spans="15:15" x14ac:dyDescent="0.25">
      <c r="O3364" s="36"/>
    </row>
    <row r="3365" spans="15:15" x14ac:dyDescent="0.25">
      <c r="O3365" s="36"/>
    </row>
    <row r="3366" spans="15:15" x14ac:dyDescent="0.25">
      <c r="O3366" s="36"/>
    </row>
    <row r="3367" spans="15:15" x14ac:dyDescent="0.25">
      <c r="O3367" s="36"/>
    </row>
    <row r="3368" spans="15:15" x14ac:dyDescent="0.25">
      <c r="O3368" s="36"/>
    </row>
    <row r="3369" spans="15:15" x14ac:dyDescent="0.25">
      <c r="O3369" s="36"/>
    </row>
    <row r="3370" spans="15:15" x14ac:dyDescent="0.25">
      <c r="O3370" s="36"/>
    </row>
    <row r="3371" spans="15:15" x14ac:dyDescent="0.25">
      <c r="O3371" s="36"/>
    </row>
    <row r="3372" spans="15:15" x14ac:dyDescent="0.25">
      <c r="O3372" s="36"/>
    </row>
    <row r="3373" spans="15:15" x14ac:dyDescent="0.25">
      <c r="O3373" s="36"/>
    </row>
    <row r="3374" spans="15:15" x14ac:dyDescent="0.25">
      <c r="O3374" s="36"/>
    </row>
    <row r="3375" spans="15:15" x14ac:dyDescent="0.25">
      <c r="O3375" s="36"/>
    </row>
    <row r="3376" spans="15:15" x14ac:dyDescent="0.25">
      <c r="O3376" s="36"/>
    </row>
    <row r="3377" spans="15:15" x14ac:dyDescent="0.25">
      <c r="O3377" s="36"/>
    </row>
    <row r="3378" spans="15:15" x14ac:dyDescent="0.25">
      <c r="O3378" s="36"/>
    </row>
    <row r="3379" spans="15:15" x14ac:dyDescent="0.25">
      <c r="O3379" s="36"/>
    </row>
    <row r="3380" spans="15:15" x14ac:dyDescent="0.25">
      <c r="O3380" s="36"/>
    </row>
    <row r="3381" spans="15:15" x14ac:dyDescent="0.25">
      <c r="O3381" s="36"/>
    </row>
    <row r="3382" spans="15:15" x14ac:dyDescent="0.25">
      <c r="O3382" s="36"/>
    </row>
    <row r="3383" spans="15:15" x14ac:dyDescent="0.25">
      <c r="O3383" s="36"/>
    </row>
    <row r="3384" spans="15:15" x14ac:dyDescent="0.25">
      <c r="O3384" s="36"/>
    </row>
    <row r="3385" spans="15:15" x14ac:dyDescent="0.25">
      <c r="O3385" s="36"/>
    </row>
    <row r="3386" spans="15:15" x14ac:dyDescent="0.25">
      <c r="O3386" s="36"/>
    </row>
    <row r="3387" spans="15:15" x14ac:dyDescent="0.25">
      <c r="O3387" s="36"/>
    </row>
    <row r="3388" spans="15:15" x14ac:dyDescent="0.25">
      <c r="O3388" s="36"/>
    </row>
    <row r="3389" spans="15:15" x14ac:dyDescent="0.25">
      <c r="O3389" s="36"/>
    </row>
    <row r="3390" spans="15:15" x14ac:dyDescent="0.25">
      <c r="O3390" s="36"/>
    </row>
    <row r="3391" spans="15:15" x14ac:dyDescent="0.25">
      <c r="O3391" s="36"/>
    </row>
    <row r="3392" spans="15:15" x14ac:dyDescent="0.25">
      <c r="O3392" s="36"/>
    </row>
    <row r="3393" spans="15:15" x14ac:dyDescent="0.25">
      <c r="O3393" s="36"/>
    </row>
    <row r="3394" spans="15:15" x14ac:dyDescent="0.25">
      <c r="O3394" s="36"/>
    </row>
    <row r="3395" spans="15:15" x14ac:dyDescent="0.25">
      <c r="O3395" s="36"/>
    </row>
    <row r="3396" spans="15:15" x14ac:dyDescent="0.25">
      <c r="O3396" s="36"/>
    </row>
    <row r="3397" spans="15:15" x14ac:dyDescent="0.25">
      <c r="O3397" s="36"/>
    </row>
    <row r="3398" spans="15:15" x14ac:dyDescent="0.25">
      <c r="O3398" s="36"/>
    </row>
    <row r="3399" spans="15:15" x14ac:dyDescent="0.25">
      <c r="O3399" s="36"/>
    </row>
    <row r="3400" spans="15:15" x14ac:dyDescent="0.25">
      <c r="O3400" s="36"/>
    </row>
    <row r="3401" spans="15:15" x14ac:dyDescent="0.25">
      <c r="O3401" s="36"/>
    </row>
    <row r="3402" spans="15:15" x14ac:dyDescent="0.25">
      <c r="O3402" s="36"/>
    </row>
    <row r="3403" spans="15:15" x14ac:dyDescent="0.25">
      <c r="O3403" s="36"/>
    </row>
    <row r="3404" spans="15:15" x14ac:dyDescent="0.25">
      <c r="O3404" s="36"/>
    </row>
    <row r="3405" spans="15:15" x14ac:dyDescent="0.25">
      <c r="O3405" s="36"/>
    </row>
    <row r="3406" spans="15:15" x14ac:dyDescent="0.25">
      <c r="O3406" s="36"/>
    </row>
    <row r="3407" spans="15:15" x14ac:dyDescent="0.25">
      <c r="O3407" s="36"/>
    </row>
    <row r="3408" spans="15:15" x14ac:dyDescent="0.25">
      <c r="O3408" s="36"/>
    </row>
    <row r="3409" spans="15:15" x14ac:dyDescent="0.25">
      <c r="O3409" s="36"/>
    </row>
    <row r="3410" spans="15:15" x14ac:dyDescent="0.25">
      <c r="O3410" s="36"/>
    </row>
    <row r="3411" spans="15:15" x14ac:dyDescent="0.25">
      <c r="O3411" s="36"/>
    </row>
    <row r="3412" spans="15:15" x14ac:dyDescent="0.25">
      <c r="O3412" s="36"/>
    </row>
    <row r="3413" spans="15:15" x14ac:dyDescent="0.25">
      <c r="O3413" s="36"/>
    </row>
    <row r="3414" spans="15:15" x14ac:dyDescent="0.25">
      <c r="O3414" s="36"/>
    </row>
    <row r="3415" spans="15:15" x14ac:dyDescent="0.25">
      <c r="O3415" s="36"/>
    </row>
    <row r="3416" spans="15:15" x14ac:dyDescent="0.25">
      <c r="O3416" s="36"/>
    </row>
    <row r="3417" spans="15:15" x14ac:dyDescent="0.25">
      <c r="O3417" s="36"/>
    </row>
    <row r="3418" spans="15:15" x14ac:dyDescent="0.25">
      <c r="O3418" s="36"/>
    </row>
    <row r="3419" spans="15:15" x14ac:dyDescent="0.25">
      <c r="O3419" s="36"/>
    </row>
    <row r="3420" spans="15:15" x14ac:dyDescent="0.25">
      <c r="O3420" s="36"/>
    </row>
    <row r="3421" spans="15:15" x14ac:dyDescent="0.25">
      <c r="O3421" s="36"/>
    </row>
    <row r="3422" spans="15:15" x14ac:dyDescent="0.25">
      <c r="O3422" s="36"/>
    </row>
    <row r="3423" spans="15:15" x14ac:dyDescent="0.25">
      <c r="O3423" s="36"/>
    </row>
    <row r="3424" spans="15:15" x14ac:dyDescent="0.25">
      <c r="O3424" s="36"/>
    </row>
    <row r="3425" spans="15:15" x14ac:dyDescent="0.25">
      <c r="O3425" s="36"/>
    </row>
    <row r="3426" spans="15:15" x14ac:dyDescent="0.25">
      <c r="O3426" s="36"/>
    </row>
    <row r="3427" spans="15:15" x14ac:dyDescent="0.25">
      <c r="O3427" s="36"/>
    </row>
    <row r="3428" spans="15:15" x14ac:dyDescent="0.25">
      <c r="O3428" s="36"/>
    </row>
    <row r="3429" spans="15:15" x14ac:dyDescent="0.25">
      <c r="O3429" s="36"/>
    </row>
    <row r="3430" spans="15:15" x14ac:dyDescent="0.25">
      <c r="O3430" s="36"/>
    </row>
    <row r="3431" spans="15:15" x14ac:dyDescent="0.25">
      <c r="O3431" s="36"/>
    </row>
    <row r="3432" spans="15:15" x14ac:dyDescent="0.25">
      <c r="O3432" s="36"/>
    </row>
    <row r="3433" spans="15:15" x14ac:dyDescent="0.25">
      <c r="O3433" s="36"/>
    </row>
    <row r="3434" spans="15:15" x14ac:dyDescent="0.25">
      <c r="O3434" s="36"/>
    </row>
    <row r="3435" spans="15:15" x14ac:dyDescent="0.25">
      <c r="O3435" s="36"/>
    </row>
    <row r="3436" spans="15:15" x14ac:dyDescent="0.25">
      <c r="O3436" s="36"/>
    </row>
    <row r="3437" spans="15:15" x14ac:dyDescent="0.25">
      <c r="O3437" s="36"/>
    </row>
    <row r="3438" spans="15:15" x14ac:dyDescent="0.25">
      <c r="O3438" s="36"/>
    </row>
    <row r="3439" spans="15:15" x14ac:dyDescent="0.25">
      <c r="O3439" s="36"/>
    </row>
    <row r="3440" spans="15:15" x14ac:dyDescent="0.25">
      <c r="O3440" s="36"/>
    </row>
    <row r="3441" spans="15:15" x14ac:dyDescent="0.25">
      <c r="O3441" s="36"/>
    </row>
    <row r="3442" spans="15:15" x14ac:dyDescent="0.25">
      <c r="O3442" s="36"/>
    </row>
    <row r="3443" spans="15:15" x14ac:dyDescent="0.25">
      <c r="O3443" s="36"/>
    </row>
    <row r="3444" spans="15:15" x14ac:dyDescent="0.25">
      <c r="O3444" s="36"/>
    </row>
    <row r="3445" spans="15:15" x14ac:dyDescent="0.25">
      <c r="O3445" s="36"/>
    </row>
    <row r="3446" spans="15:15" x14ac:dyDescent="0.25">
      <c r="O3446" s="36"/>
    </row>
    <row r="3447" spans="15:15" x14ac:dyDescent="0.25">
      <c r="O3447" s="36"/>
    </row>
    <row r="3448" spans="15:15" x14ac:dyDescent="0.25">
      <c r="O3448" s="36"/>
    </row>
    <row r="3449" spans="15:15" x14ac:dyDescent="0.25">
      <c r="O3449" s="36"/>
    </row>
    <row r="3450" spans="15:15" x14ac:dyDescent="0.25">
      <c r="O3450" s="36"/>
    </row>
    <row r="3451" spans="15:15" x14ac:dyDescent="0.25">
      <c r="O3451" s="36"/>
    </row>
    <row r="3452" spans="15:15" x14ac:dyDescent="0.25">
      <c r="O3452" s="36"/>
    </row>
    <row r="3453" spans="15:15" x14ac:dyDescent="0.25">
      <c r="O3453" s="36"/>
    </row>
    <row r="3454" spans="15:15" x14ac:dyDescent="0.25">
      <c r="O3454" s="36"/>
    </row>
    <row r="3455" spans="15:15" x14ac:dyDescent="0.25">
      <c r="O3455" s="36"/>
    </row>
    <row r="3456" spans="15:15" x14ac:dyDescent="0.25">
      <c r="O3456" s="36"/>
    </row>
    <row r="3457" spans="15:15" x14ac:dyDescent="0.25">
      <c r="O3457" s="36"/>
    </row>
    <row r="3458" spans="15:15" x14ac:dyDescent="0.25">
      <c r="O3458" s="36"/>
    </row>
    <row r="3459" spans="15:15" x14ac:dyDescent="0.25">
      <c r="O3459" s="36"/>
    </row>
    <row r="3460" spans="15:15" x14ac:dyDescent="0.25">
      <c r="O3460" s="36"/>
    </row>
    <row r="3461" spans="15:15" x14ac:dyDescent="0.25">
      <c r="O3461" s="36"/>
    </row>
    <row r="3462" spans="15:15" x14ac:dyDescent="0.25">
      <c r="O3462" s="36"/>
    </row>
    <row r="3463" spans="15:15" x14ac:dyDescent="0.25">
      <c r="O3463" s="36"/>
    </row>
    <row r="3464" spans="15:15" x14ac:dyDescent="0.25">
      <c r="O3464" s="36"/>
    </row>
    <row r="3465" spans="15:15" x14ac:dyDescent="0.25">
      <c r="O3465" s="36"/>
    </row>
    <row r="3466" spans="15:15" x14ac:dyDescent="0.25">
      <c r="O3466" s="36"/>
    </row>
    <row r="3467" spans="15:15" x14ac:dyDescent="0.25">
      <c r="O3467" s="36"/>
    </row>
    <row r="3468" spans="15:15" x14ac:dyDescent="0.25">
      <c r="O3468" s="36"/>
    </row>
    <row r="3469" spans="15:15" x14ac:dyDescent="0.25">
      <c r="O3469" s="36"/>
    </row>
    <row r="3470" spans="15:15" x14ac:dyDescent="0.25">
      <c r="O3470" s="36"/>
    </row>
    <row r="3471" spans="15:15" x14ac:dyDescent="0.25">
      <c r="O3471" s="36"/>
    </row>
    <row r="3472" spans="15:15" x14ac:dyDescent="0.25">
      <c r="O3472" s="36"/>
    </row>
    <row r="3473" spans="15:15" x14ac:dyDescent="0.25">
      <c r="O3473" s="36"/>
    </row>
    <row r="3474" spans="15:15" x14ac:dyDescent="0.25">
      <c r="O3474" s="36"/>
    </row>
    <row r="3475" spans="15:15" x14ac:dyDescent="0.25">
      <c r="O3475" s="36"/>
    </row>
    <row r="3476" spans="15:15" x14ac:dyDescent="0.25">
      <c r="O3476" s="36"/>
    </row>
    <row r="3477" spans="15:15" x14ac:dyDescent="0.25">
      <c r="O3477" s="36"/>
    </row>
    <row r="3478" spans="15:15" x14ac:dyDescent="0.25">
      <c r="O3478" s="36"/>
    </row>
    <row r="3479" spans="15:15" x14ac:dyDescent="0.25">
      <c r="O3479" s="36"/>
    </row>
    <row r="3480" spans="15:15" x14ac:dyDescent="0.25">
      <c r="O3480" s="36"/>
    </row>
    <row r="3481" spans="15:15" x14ac:dyDescent="0.25">
      <c r="O3481" s="36"/>
    </row>
    <row r="3482" spans="15:15" x14ac:dyDescent="0.25">
      <c r="O3482" s="36"/>
    </row>
    <row r="3483" spans="15:15" x14ac:dyDescent="0.25">
      <c r="O3483" s="36"/>
    </row>
    <row r="3484" spans="15:15" x14ac:dyDescent="0.25">
      <c r="O3484" s="36"/>
    </row>
    <row r="3485" spans="15:15" x14ac:dyDescent="0.25">
      <c r="O3485" s="36"/>
    </row>
    <row r="3486" spans="15:15" x14ac:dyDescent="0.25">
      <c r="O3486" s="36"/>
    </row>
    <row r="3487" spans="15:15" x14ac:dyDescent="0.25">
      <c r="O3487" s="36"/>
    </row>
    <row r="3488" spans="15:15" x14ac:dyDescent="0.25">
      <c r="O3488" s="36"/>
    </row>
    <row r="3489" spans="15:15" x14ac:dyDescent="0.25">
      <c r="O3489" s="36"/>
    </row>
    <row r="3490" spans="15:15" x14ac:dyDescent="0.25">
      <c r="O3490" s="36"/>
    </row>
    <row r="3491" spans="15:15" x14ac:dyDescent="0.25">
      <c r="O3491" s="36"/>
    </row>
    <row r="3492" spans="15:15" x14ac:dyDescent="0.25">
      <c r="O3492" s="36"/>
    </row>
    <row r="3493" spans="15:15" x14ac:dyDescent="0.25">
      <c r="O3493" s="36"/>
    </row>
    <row r="3494" spans="15:15" x14ac:dyDescent="0.25">
      <c r="O3494" s="36"/>
    </row>
    <row r="3495" spans="15:15" x14ac:dyDescent="0.25">
      <c r="O3495" s="36"/>
    </row>
    <row r="3496" spans="15:15" x14ac:dyDescent="0.25">
      <c r="O3496" s="36"/>
    </row>
    <row r="3497" spans="15:15" x14ac:dyDescent="0.25">
      <c r="O3497" s="36"/>
    </row>
    <row r="3498" spans="15:15" x14ac:dyDescent="0.25">
      <c r="O3498" s="36"/>
    </row>
    <row r="3499" spans="15:15" x14ac:dyDescent="0.25">
      <c r="O3499" s="36"/>
    </row>
    <row r="3500" spans="15:15" x14ac:dyDescent="0.25">
      <c r="O3500" s="36"/>
    </row>
    <row r="3501" spans="15:15" x14ac:dyDescent="0.25">
      <c r="O3501" s="36"/>
    </row>
    <row r="3502" spans="15:15" x14ac:dyDescent="0.25">
      <c r="O3502" s="36"/>
    </row>
    <row r="3503" spans="15:15" x14ac:dyDescent="0.25">
      <c r="O3503" s="36"/>
    </row>
    <row r="3504" spans="15:15" x14ac:dyDescent="0.25">
      <c r="O3504" s="36"/>
    </row>
    <row r="3505" spans="15:15" x14ac:dyDescent="0.25">
      <c r="O3505" s="36"/>
    </row>
    <row r="3506" spans="15:15" x14ac:dyDescent="0.25">
      <c r="O3506" s="36"/>
    </row>
    <row r="3507" spans="15:15" x14ac:dyDescent="0.25">
      <c r="O3507" s="36"/>
    </row>
    <row r="3508" spans="15:15" x14ac:dyDescent="0.25">
      <c r="O3508" s="36"/>
    </row>
    <row r="3509" spans="15:15" x14ac:dyDescent="0.25">
      <c r="O3509" s="36"/>
    </row>
    <row r="3510" spans="15:15" x14ac:dyDescent="0.25">
      <c r="O3510" s="36"/>
    </row>
    <row r="3511" spans="15:15" x14ac:dyDescent="0.25">
      <c r="O3511" s="36"/>
    </row>
    <row r="3512" spans="15:15" x14ac:dyDescent="0.25">
      <c r="O3512" s="36"/>
    </row>
    <row r="3513" spans="15:15" x14ac:dyDescent="0.25">
      <c r="O3513" s="36"/>
    </row>
    <row r="3514" spans="15:15" x14ac:dyDescent="0.25">
      <c r="O3514" s="36"/>
    </row>
    <row r="3515" spans="15:15" x14ac:dyDescent="0.25">
      <c r="O3515" s="36"/>
    </row>
    <row r="3516" spans="15:15" x14ac:dyDescent="0.25">
      <c r="O3516" s="36"/>
    </row>
    <row r="3517" spans="15:15" x14ac:dyDescent="0.25">
      <c r="O3517" s="36"/>
    </row>
    <row r="3518" spans="15:15" x14ac:dyDescent="0.25">
      <c r="O3518" s="36"/>
    </row>
    <row r="3519" spans="15:15" x14ac:dyDescent="0.25">
      <c r="O3519" s="36"/>
    </row>
    <row r="3520" spans="15:15" x14ac:dyDescent="0.25">
      <c r="O3520" s="36"/>
    </row>
    <row r="3521" spans="15:15" x14ac:dyDescent="0.25">
      <c r="O3521" s="36"/>
    </row>
    <row r="3522" spans="15:15" x14ac:dyDescent="0.25">
      <c r="O3522" s="36"/>
    </row>
    <row r="3523" spans="15:15" x14ac:dyDescent="0.25">
      <c r="O3523" s="36"/>
    </row>
    <row r="3524" spans="15:15" x14ac:dyDescent="0.25">
      <c r="O3524" s="36"/>
    </row>
    <row r="3525" spans="15:15" x14ac:dyDescent="0.25">
      <c r="O3525" s="36"/>
    </row>
    <row r="3526" spans="15:15" x14ac:dyDescent="0.25">
      <c r="O3526" s="36"/>
    </row>
    <row r="3527" spans="15:15" x14ac:dyDescent="0.25">
      <c r="O3527" s="36"/>
    </row>
    <row r="3528" spans="15:15" x14ac:dyDescent="0.25">
      <c r="O3528" s="36"/>
    </row>
    <row r="3529" spans="15:15" x14ac:dyDescent="0.25">
      <c r="O3529" s="36"/>
    </row>
    <row r="3530" spans="15:15" x14ac:dyDescent="0.25">
      <c r="O3530" s="36"/>
    </row>
    <row r="3531" spans="15:15" x14ac:dyDescent="0.25">
      <c r="O3531" s="36"/>
    </row>
    <row r="3532" spans="15:15" x14ac:dyDescent="0.25">
      <c r="O3532" s="36"/>
    </row>
    <row r="3533" spans="15:15" x14ac:dyDescent="0.25">
      <c r="O3533" s="36"/>
    </row>
    <row r="3534" spans="15:15" x14ac:dyDescent="0.25">
      <c r="O3534" s="36"/>
    </row>
    <row r="3535" spans="15:15" x14ac:dyDescent="0.25">
      <c r="O3535" s="36"/>
    </row>
    <row r="3536" spans="15:15" x14ac:dyDescent="0.25">
      <c r="O3536" s="36"/>
    </row>
    <row r="3537" spans="15:15" x14ac:dyDescent="0.25">
      <c r="O3537" s="36"/>
    </row>
    <row r="3538" spans="15:15" x14ac:dyDescent="0.25">
      <c r="O3538" s="36"/>
    </row>
    <row r="3539" spans="15:15" x14ac:dyDescent="0.25">
      <c r="O3539" s="36"/>
    </row>
    <row r="3540" spans="15:15" x14ac:dyDescent="0.25">
      <c r="O3540" s="36"/>
    </row>
    <row r="3541" spans="15:15" x14ac:dyDescent="0.25">
      <c r="O3541" s="36"/>
    </row>
    <row r="3542" spans="15:15" x14ac:dyDescent="0.25">
      <c r="O3542" s="36"/>
    </row>
    <row r="3543" spans="15:15" x14ac:dyDescent="0.25">
      <c r="O3543" s="36"/>
    </row>
    <row r="3544" spans="15:15" x14ac:dyDescent="0.25">
      <c r="O3544" s="36"/>
    </row>
    <row r="3545" spans="15:15" x14ac:dyDescent="0.25">
      <c r="O3545" s="36"/>
    </row>
    <row r="3546" spans="15:15" x14ac:dyDescent="0.25">
      <c r="O3546" s="36"/>
    </row>
    <row r="3547" spans="15:15" x14ac:dyDescent="0.25">
      <c r="O3547" s="36"/>
    </row>
    <row r="3548" spans="15:15" x14ac:dyDescent="0.25">
      <c r="O3548" s="36"/>
    </row>
    <row r="3549" spans="15:15" x14ac:dyDescent="0.25">
      <c r="O3549" s="36"/>
    </row>
    <row r="3550" spans="15:15" x14ac:dyDescent="0.25">
      <c r="O3550" s="36"/>
    </row>
    <row r="3551" spans="15:15" x14ac:dyDescent="0.25">
      <c r="O3551" s="36"/>
    </row>
    <row r="3552" spans="15:15" x14ac:dyDescent="0.25">
      <c r="O3552" s="36"/>
    </row>
    <row r="3553" spans="15:15" x14ac:dyDescent="0.25">
      <c r="O3553" s="36"/>
    </row>
    <row r="3554" spans="15:15" x14ac:dyDescent="0.25">
      <c r="O3554" s="36"/>
    </row>
    <row r="3555" spans="15:15" x14ac:dyDescent="0.25">
      <c r="O3555" s="36"/>
    </row>
    <row r="3556" spans="15:15" x14ac:dyDescent="0.25">
      <c r="O3556" s="36"/>
    </row>
    <row r="3557" spans="15:15" x14ac:dyDescent="0.25">
      <c r="O3557" s="36"/>
    </row>
    <row r="3558" spans="15:15" x14ac:dyDescent="0.25">
      <c r="O3558" s="36"/>
    </row>
    <row r="3559" spans="15:15" x14ac:dyDescent="0.25">
      <c r="O3559" s="36"/>
    </row>
    <row r="3560" spans="15:15" x14ac:dyDescent="0.25">
      <c r="O3560" s="36"/>
    </row>
    <row r="3561" spans="15:15" x14ac:dyDescent="0.25">
      <c r="O3561" s="36"/>
    </row>
    <row r="3562" spans="15:15" x14ac:dyDescent="0.25">
      <c r="O3562" s="36"/>
    </row>
    <row r="3563" spans="15:15" x14ac:dyDescent="0.25">
      <c r="O3563" s="36"/>
    </row>
    <row r="3564" spans="15:15" x14ac:dyDescent="0.25">
      <c r="O3564" s="36"/>
    </row>
    <row r="3565" spans="15:15" x14ac:dyDescent="0.25">
      <c r="O3565" s="36"/>
    </row>
    <row r="3566" spans="15:15" x14ac:dyDescent="0.25">
      <c r="O3566" s="36"/>
    </row>
    <row r="3567" spans="15:15" x14ac:dyDescent="0.25">
      <c r="O3567" s="36"/>
    </row>
    <row r="3568" spans="15:15" x14ac:dyDescent="0.25">
      <c r="O3568" s="36"/>
    </row>
    <row r="3569" spans="15:15" x14ac:dyDescent="0.25">
      <c r="O3569" s="36"/>
    </row>
    <row r="3570" spans="15:15" x14ac:dyDescent="0.25">
      <c r="O3570" s="36"/>
    </row>
    <row r="3571" spans="15:15" x14ac:dyDescent="0.25">
      <c r="O3571" s="36"/>
    </row>
    <row r="3572" spans="15:15" x14ac:dyDescent="0.25">
      <c r="O3572" s="36"/>
    </row>
    <row r="3573" spans="15:15" x14ac:dyDescent="0.25">
      <c r="O3573" s="36"/>
    </row>
    <row r="3574" spans="15:15" x14ac:dyDescent="0.25">
      <c r="O3574" s="36"/>
    </row>
    <row r="3575" spans="15:15" x14ac:dyDescent="0.25">
      <c r="O3575" s="36"/>
    </row>
    <row r="3576" spans="15:15" x14ac:dyDescent="0.25">
      <c r="O3576" s="36"/>
    </row>
    <row r="3577" spans="15:15" x14ac:dyDescent="0.25">
      <c r="O3577" s="36"/>
    </row>
    <row r="3578" spans="15:15" x14ac:dyDescent="0.25">
      <c r="O3578" s="36"/>
    </row>
    <row r="3579" spans="15:15" x14ac:dyDescent="0.25">
      <c r="O3579" s="36"/>
    </row>
    <row r="3580" spans="15:15" x14ac:dyDescent="0.25">
      <c r="O3580" s="36"/>
    </row>
    <row r="3581" spans="15:15" x14ac:dyDescent="0.25">
      <c r="O3581" s="36"/>
    </row>
    <row r="3582" spans="15:15" x14ac:dyDescent="0.25">
      <c r="O3582" s="36"/>
    </row>
    <row r="3583" spans="15:15" x14ac:dyDescent="0.25">
      <c r="O3583" s="36"/>
    </row>
    <row r="3584" spans="15:15" x14ac:dyDescent="0.25">
      <c r="O3584" s="36"/>
    </row>
    <row r="3585" spans="15:15" x14ac:dyDescent="0.25">
      <c r="O3585" s="36"/>
    </row>
    <row r="3586" spans="15:15" x14ac:dyDescent="0.25">
      <c r="O3586" s="36"/>
    </row>
    <row r="3587" spans="15:15" x14ac:dyDescent="0.25">
      <c r="O3587" s="36"/>
    </row>
    <row r="3588" spans="15:15" x14ac:dyDescent="0.25">
      <c r="O3588" s="36"/>
    </row>
    <row r="3589" spans="15:15" x14ac:dyDescent="0.25">
      <c r="O3589" s="36"/>
    </row>
    <row r="3590" spans="15:15" x14ac:dyDescent="0.25">
      <c r="O3590" s="36"/>
    </row>
    <row r="3591" spans="15:15" x14ac:dyDescent="0.25">
      <c r="O3591" s="36"/>
    </row>
    <row r="3592" spans="15:15" x14ac:dyDescent="0.25">
      <c r="O3592" s="36"/>
    </row>
    <row r="3593" spans="15:15" x14ac:dyDescent="0.25">
      <c r="O3593" s="36"/>
    </row>
    <row r="3594" spans="15:15" x14ac:dyDescent="0.25">
      <c r="O3594" s="36"/>
    </row>
    <row r="3595" spans="15:15" x14ac:dyDescent="0.25">
      <c r="O3595" s="36"/>
    </row>
    <row r="3596" spans="15:15" x14ac:dyDescent="0.25">
      <c r="O3596" s="36"/>
    </row>
    <row r="3597" spans="15:15" x14ac:dyDescent="0.25">
      <c r="O3597" s="36"/>
    </row>
    <row r="3598" spans="15:15" x14ac:dyDescent="0.25">
      <c r="O3598" s="36"/>
    </row>
    <row r="3599" spans="15:15" x14ac:dyDescent="0.25">
      <c r="O3599" s="36"/>
    </row>
    <row r="3600" spans="15:15" x14ac:dyDescent="0.25">
      <c r="O3600" s="36"/>
    </row>
    <row r="3601" spans="15:15" x14ac:dyDescent="0.25">
      <c r="O3601" s="36"/>
    </row>
    <row r="3602" spans="15:15" x14ac:dyDescent="0.25">
      <c r="O3602" s="36"/>
    </row>
    <row r="3603" spans="15:15" x14ac:dyDescent="0.25">
      <c r="O3603" s="36"/>
    </row>
    <row r="3604" spans="15:15" x14ac:dyDescent="0.25">
      <c r="O3604" s="36"/>
    </row>
    <row r="3605" spans="15:15" x14ac:dyDescent="0.25">
      <c r="O3605" s="36"/>
    </row>
    <row r="3606" spans="15:15" x14ac:dyDescent="0.25">
      <c r="O3606" s="36"/>
    </row>
    <row r="3607" spans="15:15" x14ac:dyDescent="0.25">
      <c r="O3607" s="36"/>
    </row>
    <row r="3608" spans="15:15" x14ac:dyDescent="0.25">
      <c r="O3608" s="36"/>
    </row>
    <row r="3609" spans="15:15" x14ac:dyDescent="0.25">
      <c r="O3609" s="36"/>
    </row>
    <row r="3610" spans="15:15" x14ac:dyDescent="0.25">
      <c r="O3610" s="36"/>
    </row>
    <row r="3611" spans="15:15" x14ac:dyDescent="0.25">
      <c r="O3611" s="36"/>
    </row>
    <row r="3612" spans="15:15" x14ac:dyDescent="0.25">
      <c r="O3612" s="36"/>
    </row>
    <row r="3613" spans="15:15" x14ac:dyDescent="0.25">
      <c r="O3613" s="36"/>
    </row>
    <row r="3614" spans="15:15" x14ac:dyDescent="0.25">
      <c r="O3614" s="36"/>
    </row>
    <row r="3615" spans="15:15" x14ac:dyDescent="0.25">
      <c r="O3615" s="36"/>
    </row>
    <row r="3616" spans="15:15" x14ac:dyDescent="0.25">
      <c r="O3616" s="36"/>
    </row>
    <row r="3617" spans="3:15" x14ac:dyDescent="0.25">
      <c r="O3617" s="36"/>
    </row>
    <row r="3618" spans="3:15" x14ac:dyDescent="0.25">
      <c r="O3618" s="36"/>
    </row>
    <row r="3619" spans="3:15" x14ac:dyDescent="0.25">
      <c r="O3619" s="36"/>
    </row>
    <row r="3620" spans="3:15" x14ac:dyDescent="0.25">
      <c r="O3620" s="36"/>
    </row>
    <row r="3621" spans="3:15" x14ac:dyDescent="0.25">
      <c r="O3621" s="36"/>
    </row>
    <row r="3622" spans="3:15" x14ac:dyDescent="0.25">
      <c r="O3622" s="36"/>
    </row>
    <row r="3623" spans="3:15" x14ac:dyDescent="0.25">
      <c r="O3623" s="36"/>
    </row>
    <row r="3624" spans="3:15" x14ac:dyDescent="0.25">
      <c r="O3624" s="36"/>
    </row>
    <row r="3625" spans="3:15" x14ac:dyDescent="0.25">
      <c r="O3625" s="36"/>
    </row>
    <row r="3626" spans="3:15" x14ac:dyDescent="0.25">
      <c r="C3626" s="40"/>
      <c r="O3626" s="36"/>
    </row>
    <row r="3627" spans="3:15" x14ac:dyDescent="0.25">
      <c r="O3627" s="36"/>
    </row>
    <row r="3628" spans="3:15" x14ac:dyDescent="0.25">
      <c r="O3628" s="36"/>
    </row>
    <row r="3629" spans="3:15" x14ac:dyDescent="0.25">
      <c r="O3629" s="36"/>
    </row>
    <row r="3630" spans="3:15" x14ac:dyDescent="0.25">
      <c r="O3630" s="36"/>
    </row>
    <row r="3631" spans="3:15" x14ac:dyDescent="0.25">
      <c r="O3631" s="36"/>
    </row>
    <row r="3632" spans="3:15" x14ac:dyDescent="0.25">
      <c r="O3632" s="36"/>
    </row>
    <row r="3633" spans="15:15" x14ac:dyDescent="0.25">
      <c r="O3633" s="36"/>
    </row>
    <row r="3634" spans="15:15" x14ac:dyDescent="0.25">
      <c r="O3634" s="36"/>
    </row>
    <row r="3635" spans="15:15" x14ac:dyDescent="0.25">
      <c r="O3635" s="36"/>
    </row>
    <row r="3636" spans="15:15" x14ac:dyDescent="0.25">
      <c r="O3636" s="36"/>
    </row>
    <row r="3637" spans="15:15" x14ac:dyDescent="0.25">
      <c r="O3637" s="36"/>
    </row>
    <row r="3638" spans="15:15" x14ac:dyDescent="0.25">
      <c r="O3638" s="36"/>
    </row>
    <row r="3639" spans="15:15" x14ac:dyDescent="0.25">
      <c r="O3639" s="36"/>
    </row>
    <row r="3640" spans="15:15" x14ac:dyDescent="0.25">
      <c r="O3640" s="36"/>
    </row>
    <row r="3641" spans="15:15" x14ac:dyDescent="0.25">
      <c r="O3641" s="36"/>
    </row>
    <row r="3642" spans="15:15" x14ac:dyDescent="0.25">
      <c r="O3642" s="36"/>
    </row>
    <row r="3643" spans="15:15" x14ac:dyDescent="0.25">
      <c r="O3643" s="36"/>
    </row>
    <row r="3644" spans="15:15" x14ac:dyDescent="0.25">
      <c r="O3644" s="36"/>
    </row>
    <row r="3645" spans="15:15" x14ac:dyDescent="0.25">
      <c r="O3645" s="36"/>
    </row>
    <row r="3646" spans="15:15" x14ac:dyDescent="0.25">
      <c r="O3646" s="36"/>
    </row>
    <row r="3647" spans="15:15" x14ac:dyDescent="0.25">
      <c r="O3647" s="36"/>
    </row>
    <row r="3648" spans="15:15" x14ac:dyDescent="0.25">
      <c r="O3648" s="36"/>
    </row>
    <row r="3649" spans="15:15" x14ac:dyDescent="0.25">
      <c r="O3649" s="36"/>
    </row>
    <row r="3650" spans="15:15" x14ac:dyDescent="0.25">
      <c r="O3650" s="36"/>
    </row>
    <row r="3651" spans="15:15" x14ac:dyDescent="0.25">
      <c r="O3651" s="36"/>
    </row>
    <row r="3652" spans="15:15" x14ac:dyDescent="0.25">
      <c r="O3652" s="36"/>
    </row>
    <row r="3653" spans="15:15" x14ac:dyDescent="0.25">
      <c r="O3653" s="36"/>
    </row>
    <row r="3654" spans="15:15" x14ac:dyDescent="0.25">
      <c r="O3654" s="36"/>
    </row>
    <row r="3655" spans="15:15" x14ac:dyDescent="0.25">
      <c r="O3655" s="36"/>
    </row>
    <row r="3656" spans="15:15" x14ac:dyDescent="0.25">
      <c r="O3656" s="36"/>
    </row>
    <row r="3657" spans="15:15" x14ac:dyDescent="0.25">
      <c r="O3657" s="36"/>
    </row>
    <row r="3658" spans="15:15" x14ac:dyDescent="0.25">
      <c r="O3658" s="36"/>
    </row>
    <row r="3659" spans="15:15" x14ac:dyDescent="0.25">
      <c r="O3659" s="36"/>
    </row>
    <row r="3660" spans="15:15" x14ac:dyDescent="0.25">
      <c r="O3660" s="36"/>
    </row>
    <row r="3661" spans="15:15" x14ac:dyDescent="0.25">
      <c r="O3661" s="36"/>
    </row>
    <row r="3662" spans="15:15" x14ac:dyDescent="0.25">
      <c r="O3662" s="36"/>
    </row>
    <row r="3663" spans="15:15" x14ac:dyDescent="0.25">
      <c r="O3663" s="36"/>
    </row>
    <row r="3664" spans="15:15" x14ac:dyDescent="0.25">
      <c r="O3664" s="36"/>
    </row>
    <row r="3665" spans="3:15" x14ac:dyDescent="0.25">
      <c r="O3665" s="36"/>
    </row>
    <row r="3666" spans="3:15" x14ac:dyDescent="0.25">
      <c r="O3666" s="36"/>
    </row>
    <row r="3667" spans="3:15" x14ac:dyDescent="0.25">
      <c r="O3667" s="36"/>
    </row>
    <row r="3668" spans="3:15" x14ac:dyDescent="0.25">
      <c r="O3668" s="36"/>
    </row>
    <row r="3669" spans="3:15" x14ac:dyDescent="0.25">
      <c r="O3669" s="36"/>
    </row>
    <row r="3670" spans="3:15" x14ac:dyDescent="0.25">
      <c r="O3670" s="36"/>
    </row>
    <row r="3671" spans="3:15" x14ac:dyDescent="0.25">
      <c r="O3671" s="36"/>
    </row>
    <row r="3672" spans="3:15" x14ac:dyDescent="0.25">
      <c r="O3672" s="36"/>
    </row>
    <row r="3673" spans="3:15" x14ac:dyDescent="0.25">
      <c r="O3673" s="36"/>
    </row>
    <row r="3674" spans="3:15" x14ac:dyDescent="0.25">
      <c r="O3674" s="36"/>
    </row>
    <row r="3675" spans="3:15" x14ac:dyDescent="0.25">
      <c r="C3675" s="40"/>
      <c r="O3675" s="36"/>
    </row>
    <row r="3676" spans="3:15" x14ac:dyDescent="0.25">
      <c r="O3676" s="36"/>
    </row>
    <row r="3677" spans="3:15" x14ac:dyDescent="0.25">
      <c r="O3677" s="36"/>
    </row>
    <row r="3678" spans="3:15" x14ac:dyDescent="0.25">
      <c r="O3678" s="36"/>
    </row>
    <row r="3679" spans="3:15" x14ac:dyDescent="0.25">
      <c r="O3679" s="36"/>
    </row>
    <row r="3680" spans="3:15" x14ac:dyDescent="0.25">
      <c r="O3680" s="36"/>
    </row>
    <row r="3681" spans="15:15" x14ac:dyDescent="0.25">
      <c r="O3681" s="36"/>
    </row>
    <row r="3682" spans="15:15" x14ac:dyDescent="0.25">
      <c r="O3682" s="36"/>
    </row>
    <row r="3683" spans="15:15" x14ac:dyDescent="0.25">
      <c r="O3683" s="36"/>
    </row>
    <row r="3684" spans="15:15" x14ac:dyDescent="0.25">
      <c r="O3684" s="36"/>
    </row>
    <row r="3685" spans="15:15" x14ac:dyDescent="0.25">
      <c r="O3685" s="36"/>
    </row>
    <row r="3686" spans="15:15" x14ac:dyDescent="0.25">
      <c r="O3686" s="36"/>
    </row>
    <row r="3687" spans="15:15" x14ac:dyDescent="0.25">
      <c r="O3687" s="36"/>
    </row>
    <row r="3688" spans="15:15" x14ac:dyDescent="0.25">
      <c r="O3688" s="36"/>
    </row>
    <row r="3689" spans="15:15" x14ac:dyDescent="0.25">
      <c r="O3689" s="36"/>
    </row>
    <row r="3690" spans="15:15" x14ac:dyDescent="0.25">
      <c r="O3690" s="36"/>
    </row>
    <row r="3691" spans="15:15" x14ac:dyDescent="0.25">
      <c r="O3691" s="36"/>
    </row>
    <row r="3692" spans="15:15" x14ac:dyDescent="0.25">
      <c r="O3692" s="36"/>
    </row>
    <row r="3693" spans="15:15" x14ac:dyDescent="0.25">
      <c r="O3693" s="36"/>
    </row>
    <row r="3694" spans="15:15" x14ac:dyDescent="0.25">
      <c r="O3694" s="36"/>
    </row>
    <row r="3695" spans="15:15" x14ac:dyDescent="0.25">
      <c r="O3695" s="36"/>
    </row>
    <row r="3696" spans="15:15" x14ac:dyDescent="0.25">
      <c r="O3696" s="36"/>
    </row>
    <row r="3697" spans="15:15" x14ac:dyDescent="0.25">
      <c r="O3697" s="36"/>
    </row>
    <row r="3698" spans="15:15" x14ac:dyDescent="0.25">
      <c r="O3698" s="36"/>
    </row>
    <row r="3699" spans="15:15" x14ac:dyDescent="0.25">
      <c r="O3699" s="36"/>
    </row>
    <row r="3700" spans="15:15" x14ac:dyDescent="0.25">
      <c r="O3700" s="36"/>
    </row>
    <row r="3701" spans="15:15" x14ac:dyDescent="0.25">
      <c r="O3701" s="36"/>
    </row>
    <row r="3702" spans="15:15" x14ac:dyDescent="0.25">
      <c r="O3702" s="36"/>
    </row>
    <row r="3703" spans="15:15" x14ac:dyDescent="0.25">
      <c r="O3703" s="36"/>
    </row>
    <row r="3704" spans="15:15" x14ac:dyDescent="0.25">
      <c r="O3704" s="36"/>
    </row>
    <row r="3705" spans="15:15" x14ac:dyDescent="0.25">
      <c r="O3705" s="36"/>
    </row>
    <row r="3706" spans="15:15" x14ac:dyDescent="0.25">
      <c r="O3706" s="36"/>
    </row>
    <row r="3707" spans="15:15" x14ac:dyDescent="0.25">
      <c r="O3707" s="36"/>
    </row>
    <row r="3708" spans="15:15" x14ac:dyDescent="0.25">
      <c r="O3708" s="36"/>
    </row>
    <row r="3709" spans="15:15" x14ac:dyDescent="0.25">
      <c r="O3709" s="36"/>
    </row>
    <row r="3710" spans="15:15" x14ac:dyDescent="0.25">
      <c r="O3710" s="36"/>
    </row>
    <row r="3711" spans="15:15" x14ac:dyDescent="0.25">
      <c r="O3711" s="36"/>
    </row>
    <row r="3712" spans="15:15" x14ac:dyDescent="0.25">
      <c r="O3712" s="36"/>
    </row>
    <row r="3713" spans="15:15" x14ac:dyDescent="0.25">
      <c r="O3713" s="36"/>
    </row>
  </sheetData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Batch #XXXX</vt:lpstr>
      <vt:lpstr>Subsample (SS) #1</vt:lpstr>
      <vt:lpstr>Subsample (SS) #2</vt:lpstr>
      <vt:lpstr>Subsample (SS) #3</vt:lpstr>
      <vt:lpstr>Subsample (SS) #4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Oskar</dc:creator>
  <cp:lastModifiedBy>Oskar</cp:lastModifiedBy>
  <cp:lastPrinted>2024-06-21T08:08:39Z</cp:lastPrinted>
  <dcterms:created xsi:type="dcterms:W3CDTF">2015-06-05T18:17:20Z</dcterms:created>
  <dcterms:modified xsi:type="dcterms:W3CDTF">2025-10-24T14:53:32Z</dcterms:modified>
</cp:coreProperties>
</file>