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skar\Desktop\MPS\RMs\Data\ExactMP\ISO16094 Kit\"/>
    </mc:Choice>
  </mc:AlternateContent>
  <xr:revisionPtr revIDLastSave="0" documentId="13_ncr:1_{02C6C3AA-A9ED-447D-8DF9-22913028287A}" xr6:coauthVersionLast="36" xr6:coauthVersionMax="36" xr10:uidLastSave="{00000000-0000-0000-0000-000000000000}"/>
  <bookViews>
    <workbookView xWindow="0" yWindow="0" windowWidth="30720" windowHeight="14076" xr2:uid="{00000000-000D-0000-FFFF-FFFF00000000}"/>
  </bookViews>
  <sheets>
    <sheet name="Sample #0016(1)" sheetId="1" r:id="rId1"/>
    <sheet name="PP, Red" sheetId="6" r:id="rId2"/>
    <sheet name="PET, Blue" sheetId="7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4" i="1"/>
  <c r="L33" i="1"/>
  <c r="J35" i="1"/>
  <c r="J34" i="1"/>
  <c r="J3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4" i="1"/>
  <c r="K13" i="1"/>
  <c r="J13" i="1" l="1"/>
  <c r="E33" i="1"/>
  <c r="Q7" i="7" l="1"/>
  <c r="R7" i="7" s="1"/>
  <c r="S7" i="7" s="1"/>
  <c r="Q8" i="7"/>
  <c r="R8" i="7"/>
  <c r="S8" i="7"/>
  <c r="Q9" i="7"/>
  <c r="R9" i="7"/>
  <c r="S9" i="7"/>
  <c r="Q10" i="7"/>
  <c r="R10" i="7" s="1"/>
  <c r="S10" i="7" s="1"/>
  <c r="Q11" i="7"/>
  <c r="R11" i="7"/>
  <c r="S11" i="7" s="1"/>
  <c r="Q12" i="7"/>
  <c r="R12" i="7"/>
  <c r="S12" i="7"/>
  <c r="Q13" i="7"/>
  <c r="R13" i="7"/>
  <c r="S13" i="7" s="1"/>
  <c r="Q14" i="7"/>
  <c r="R14" i="7" s="1"/>
  <c r="S14" i="7" s="1"/>
  <c r="Q15" i="7"/>
  <c r="R15" i="7"/>
  <c r="S15" i="7"/>
  <c r="Q16" i="7"/>
  <c r="R16" i="7"/>
  <c r="S16" i="7"/>
  <c r="Q17" i="7"/>
  <c r="R17" i="7" s="1"/>
  <c r="S17" i="7" s="1"/>
  <c r="Q18" i="7"/>
  <c r="R18" i="7"/>
  <c r="S18" i="7" s="1"/>
  <c r="Q19" i="7"/>
  <c r="R19" i="7"/>
  <c r="S19" i="7"/>
  <c r="Q20" i="7"/>
  <c r="R20" i="7" s="1"/>
  <c r="S20" i="7" s="1"/>
  <c r="Q21" i="7"/>
  <c r="R21" i="7"/>
  <c r="S21" i="7" s="1"/>
  <c r="Q22" i="7"/>
  <c r="R22" i="7"/>
  <c r="S22" i="7"/>
  <c r="Q23" i="7"/>
  <c r="R23" i="7"/>
  <c r="S23" i="7"/>
  <c r="Q24" i="7"/>
  <c r="R24" i="7"/>
  <c r="S24" i="7" s="1"/>
  <c r="Q25" i="7"/>
  <c r="R25" i="7" s="1"/>
  <c r="S25" i="7" s="1"/>
  <c r="Q26" i="7"/>
  <c r="R26" i="7"/>
  <c r="S26" i="7"/>
  <c r="Q27" i="7"/>
  <c r="R27" i="7"/>
  <c r="S27" i="7"/>
  <c r="Q28" i="7"/>
  <c r="R28" i="7"/>
  <c r="S28" i="7" s="1"/>
  <c r="Q29" i="7"/>
  <c r="R29" i="7" s="1"/>
  <c r="S29" i="7" s="1"/>
  <c r="Q30" i="7"/>
  <c r="R30" i="7"/>
  <c r="S30" i="7"/>
  <c r="Q31" i="7"/>
  <c r="R31" i="7"/>
  <c r="S31" i="7"/>
  <c r="Q32" i="7"/>
  <c r="R32" i="7" s="1"/>
  <c r="S32" i="7" s="1"/>
  <c r="Q33" i="7"/>
  <c r="R33" i="7" s="1"/>
  <c r="S33" i="7" s="1"/>
  <c r="Q34" i="7"/>
  <c r="R34" i="7"/>
  <c r="S34" i="7"/>
  <c r="Q35" i="7"/>
  <c r="R35" i="7"/>
  <c r="S35" i="7"/>
  <c r="Q36" i="7"/>
  <c r="R36" i="7" s="1"/>
  <c r="S36" i="7" s="1"/>
  <c r="Q37" i="7"/>
  <c r="R37" i="7"/>
  <c r="S37" i="7" s="1"/>
  <c r="Q38" i="7"/>
  <c r="R38" i="7"/>
  <c r="S38" i="7" s="1"/>
  <c r="Q39" i="7"/>
  <c r="R39" i="7"/>
  <c r="S39" i="7" s="1"/>
  <c r="Q40" i="7"/>
  <c r="R40" i="7" s="1"/>
  <c r="S40" i="7" s="1"/>
  <c r="Q41" i="7"/>
  <c r="R41" i="7"/>
  <c r="S41" i="7"/>
  <c r="Q42" i="7"/>
  <c r="R42" i="7" s="1"/>
  <c r="S42" i="7" s="1"/>
  <c r="Q43" i="7"/>
  <c r="R43" i="7"/>
  <c r="S43" i="7" s="1"/>
  <c r="Q44" i="7"/>
  <c r="R44" i="7"/>
  <c r="S44" i="7"/>
  <c r="Q45" i="7"/>
  <c r="R45" i="7" s="1"/>
  <c r="S45" i="7" s="1"/>
  <c r="Q46" i="7"/>
  <c r="R46" i="7"/>
  <c r="S46" i="7" s="1"/>
  <c r="Q47" i="7"/>
  <c r="R47" i="7"/>
  <c r="S47" i="7" s="1"/>
  <c r="Q48" i="7"/>
  <c r="R48" i="7"/>
  <c r="S48" i="7"/>
  <c r="Q49" i="7"/>
  <c r="R49" i="7"/>
  <c r="S49" i="7"/>
  <c r="Q50" i="7"/>
  <c r="R50" i="7" s="1"/>
  <c r="S50" i="7" s="1"/>
  <c r="Q51" i="7"/>
  <c r="R51" i="7" s="1"/>
  <c r="S51" i="7" s="1"/>
  <c r="Q52" i="7"/>
  <c r="R52" i="7"/>
  <c r="S52" i="7"/>
  <c r="Q53" i="7"/>
  <c r="R53" i="7"/>
  <c r="S53" i="7" s="1"/>
  <c r="Q54" i="7"/>
  <c r="R54" i="7"/>
  <c r="S54" i="7" s="1"/>
  <c r="Q55" i="7"/>
  <c r="R55" i="7"/>
  <c r="S55" i="7"/>
  <c r="Q56" i="7"/>
  <c r="R56" i="7"/>
  <c r="S56" i="7"/>
  <c r="Q57" i="7"/>
  <c r="R57" i="7"/>
  <c r="S57" i="7"/>
  <c r="Q58" i="7"/>
  <c r="R58" i="7" s="1"/>
  <c r="S58" i="7" s="1"/>
  <c r="Q59" i="7"/>
  <c r="R59" i="7"/>
  <c r="S59" i="7"/>
  <c r="Q60" i="7"/>
  <c r="R60" i="7" s="1"/>
  <c r="S60" i="7" s="1"/>
  <c r="Q61" i="7"/>
  <c r="R61" i="7"/>
  <c r="S61" i="7"/>
  <c r="Q62" i="7"/>
  <c r="R62" i="7" s="1"/>
  <c r="S62" i="7" s="1"/>
  <c r="Q63" i="7"/>
  <c r="R63" i="7"/>
  <c r="S63" i="7" s="1"/>
  <c r="Q64" i="7"/>
  <c r="R64" i="7"/>
  <c r="S64" i="7"/>
  <c r="Q65" i="7"/>
  <c r="R65" i="7" s="1"/>
  <c r="S65" i="7" s="1"/>
  <c r="Q66" i="7"/>
  <c r="R66" i="7" s="1"/>
  <c r="S66" i="7" s="1"/>
  <c r="Q67" i="7"/>
  <c r="R67" i="7"/>
  <c r="S67" i="7"/>
  <c r="Q68" i="7"/>
  <c r="R68" i="7" s="1"/>
  <c r="S68" i="7" s="1"/>
  <c r="Q69" i="7"/>
  <c r="R69" i="7"/>
  <c r="S69" i="7" s="1"/>
  <c r="Q70" i="7"/>
  <c r="R70" i="7"/>
  <c r="S70" i="7"/>
  <c r="Q71" i="7"/>
  <c r="R71" i="7"/>
  <c r="S71" i="7"/>
  <c r="Q72" i="7"/>
  <c r="R72" i="7"/>
  <c r="S72" i="7"/>
  <c r="Q73" i="7"/>
  <c r="R73" i="7" s="1"/>
  <c r="S73" i="7" s="1"/>
  <c r="Q74" i="7"/>
  <c r="R74" i="7"/>
  <c r="S74" i="7"/>
  <c r="Q75" i="7"/>
  <c r="R75" i="7"/>
  <c r="S75" i="7"/>
  <c r="Q76" i="7"/>
  <c r="R76" i="7"/>
  <c r="S76" i="7" s="1"/>
  <c r="Q77" i="7"/>
  <c r="R77" i="7"/>
  <c r="S77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31" i="1"/>
  <c r="Q7" i="6"/>
  <c r="R7" i="6"/>
  <c r="S7" i="6"/>
  <c r="Q8" i="6"/>
  <c r="R8" i="6"/>
  <c r="S8" i="6"/>
  <c r="Q9" i="6"/>
  <c r="R9" i="6"/>
  <c r="S9" i="6"/>
  <c r="Q10" i="6"/>
  <c r="R10" i="6"/>
  <c r="S10" i="6"/>
  <c r="Q11" i="6"/>
  <c r="R11" i="6"/>
  <c r="S11" i="6"/>
  <c r="Q12" i="6"/>
  <c r="R12" i="6"/>
  <c r="S12" i="6"/>
  <c r="Q13" i="6"/>
  <c r="R13" i="6"/>
  <c r="S13" i="6" s="1"/>
  <c r="Q14" i="6"/>
  <c r="R14" i="6"/>
  <c r="S14" i="6"/>
  <c r="Q15" i="6"/>
  <c r="R15" i="6"/>
  <c r="S15" i="6"/>
  <c r="Q16" i="6"/>
  <c r="R16" i="6"/>
  <c r="S16" i="6"/>
  <c r="Q17" i="6"/>
  <c r="R17" i="6"/>
  <c r="S17" i="6"/>
  <c r="Q18" i="6"/>
  <c r="R18" i="6"/>
  <c r="S18" i="6" s="1"/>
  <c r="Q19" i="6"/>
  <c r="R19" i="6"/>
  <c r="S19" i="6"/>
  <c r="Q20" i="6"/>
  <c r="R20" i="6" s="1"/>
  <c r="S20" i="6" s="1"/>
  <c r="Q21" i="6"/>
  <c r="R21" i="6"/>
  <c r="S21" i="6"/>
  <c r="Q22" i="6"/>
  <c r="R22" i="6"/>
  <c r="S22" i="6"/>
  <c r="Q23" i="6"/>
  <c r="R23" i="6"/>
  <c r="S23" i="6"/>
  <c r="Q24" i="6"/>
  <c r="R24" i="6"/>
  <c r="S24" i="6"/>
  <c r="Q25" i="6"/>
  <c r="R25" i="6" s="1"/>
  <c r="S25" i="6" s="1"/>
  <c r="Q26" i="6"/>
  <c r="R26" i="6"/>
  <c r="S26" i="6"/>
  <c r="Q27" i="6"/>
  <c r="R27" i="6" s="1"/>
  <c r="S27" i="6" s="1"/>
  <c r="Q28" i="6"/>
  <c r="R28" i="6"/>
  <c r="S28" i="6"/>
  <c r="Q29" i="6"/>
  <c r="R29" i="6"/>
  <c r="S29" i="6"/>
  <c r="Q30" i="6"/>
  <c r="R30" i="6"/>
  <c r="S30" i="6"/>
  <c r="Q31" i="6"/>
  <c r="R31" i="6"/>
  <c r="S31" i="6"/>
  <c r="Q32" i="6"/>
  <c r="R32" i="6"/>
  <c r="S32" i="6"/>
  <c r="Q33" i="6"/>
  <c r="R33" i="6"/>
  <c r="S33" i="6"/>
  <c r="Q34" i="6"/>
  <c r="R34" i="6"/>
  <c r="S34" i="6"/>
  <c r="Q35" i="6"/>
  <c r="R35" i="6"/>
  <c r="S35" i="6"/>
  <c r="Q36" i="6"/>
  <c r="R36" i="6"/>
  <c r="S36" i="6"/>
  <c r="Q37" i="6"/>
  <c r="R37" i="6"/>
  <c r="S37" i="6"/>
  <c r="Q38" i="6"/>
  <c r="R38" i="6"/>
  <c r="S38" i="6" s="1"/>
  <c r="Q39" i="6"/>
  <c r="R39" i="6"/>
  <c r="S39" i="6"/>
  <c r="Q40" i="6"/>
  <c r="R40" i="6"/>
  <c r="S40" i="6"/>
  <c r="Q41" i="6"/>
  <c r="R41" i="6"/>
  <c r="S41" i="6"/>
  <c r="Q42" i="6"/>
  <c r="R42" i="6"/>
  <c r="S42" i="6"/>
  <c r="Q43" i="6"/>
  <c r="R43" i="6"/>
  <c r="S43" i="6"/>
  <c r="Q44" i="6"/>
  <c r="R44" i="6"/>
  <c r="S44" i="6"/>
  <c r="Q45" i="6"/>
  <c r="R45" i="6" s="1"/>
  <c r="S45" i="6" s="1"/>
  <c r="Q46" i="6"/>
  <c r="R46" i="6"/>
  <c r="S46" i="6"/>
  <c r="Q47" i="6"/>
  <c r="R47" i="6"/>
  <c r="S47" i="6"/>
  <c r="Q48" i="6"/>
  <c r="R48" i="6"/>
  <c r="S48" i="6"/>
  <c r="Q49" i="6"/>
  <c r="R49" i="6"/>
  <c r="S49" i="6"/>
  <c r="Q50" i="6"/>
  <c r="R50" i="6"/>
  <c r="S50" i="6"/>
  <c r="Q51" i="6"/>
  <c r="R51" i="6"/>
  <c r="S51" i="6"/>
  <c r="Q52" i="6"/>
  <c r="R52" i="6"/>
  <c r="S52" i="6"/>
  <c r="Q53" i="6"/>
  <c r="R53" i="6"/>
  <c r="S53" i="6"/>
  <c r="Q54" i="6"/>
  <c r="R54" i="6"/>
  <c r="S54" i="6"/>
  <c r="Q55" i="6"/>
  <c r="R55" i="6"/>
  <c r="S55" i="6"/>
  <c r="Q56" i="6"/>
  <c r="R56" i="6"/>
  <c r="S56" i="6"/>
  <c r="Q57" i="6"/>
  <c r="R57" i="6"/>
  <c r="S57" i="6"/>
  <c r="Q58" i="6"/>
  <c r="R58" i="6"/>
  <c r="S58" i="6" s="1"/>
  <c r="Q59" i="6"/>
  <c r="R59" i="6"/>
  <c r="S59" i="6"/>
  <c r="Q60" i="6"/>
  <c r="R60" i="6"/>
  <c r="S60" i="6"/>
  <c r="Q61" i="6"/>
  <c r="R61" i="6"/>
  <c r="S61" i="6"/>
  <c r="Q62" i="6"/>
  <c r="R62" i="6"/>
  <c r="S62" i="6"/>
  <c r="Q63" i="6"/>
  <c r="R63" i="6"/>
  <c r="S63" i="6"/>
  <c r="Q64" i="6"/>
  <c r="R64" i="6"/>
  <c r="S64" i="6"/>
  <c r="Q65" i="6"/>
  <c r="R65" i="6" s="1"/>
  <c r="S65" i="6" s="1"/>
  <c r="Q66" i="6"/>
  <c r="R66" i="6"/>
  <c r="S66" i="6"/>
  <c r="Q67" i="6"/>
  <c r="R67" i="6"/>
  <c r="S67" i="6"/>
  <c r="Q68" i="6"/>
  <c r="R68" i="6"/>
  <c r="S68" i="6"/>
  <c r="Q69" i="6"/>
  <c r="R69" i="6"/>
  <c r="S69" i="6"/>
  <c r="Q70" i="6"/>
  <c r="R70" i="6"/>
  <c r="S70" i="6"/>
  <c r="Q71" i="6"/>
  <c r="R71" i="6"/>
  <c r="S71" i="6"/>
  <c r="Q72" i="6"/>
  <c r="R72" i="6"/>
  <c r="S72" i="6"/>
  <c r="Q73" i="6"/>
  <c r="R73" i="6"/>
  <c r="S73" i="6"/>
  <c r="Q74" i="6"/>
  <c r="R74" i="6"/>
  <c r="S74" i="6"/>
  <c r="Q75" i="6"/>
  <c r="R75" i="6"/>
  <c r="S75" i="6"/>
  <c r="Q76" i="6"/>
  <c r="R76" i="6"/>
  <c r="S76" i="6"/>
  <c r="Q77" i="6"/>
  <c r="R77" i="6"/>
  <c r="S77" i="6"/>
  <c r="Q78" i="6"/>
  <c r="R78" i="6"/>
  <c r="S78" i="6" s="1"/>
  <c r="Q79" i="6"/>
  <c r="R79" i="6"/>
  <c r="S79" i="6"/>
  <c r="Q80" i="6"/>
  <c r="R80" i="6"/>
  <c r="S80" i="6"/>
  <c r="Q81" i="6"/>
  <c r="R81" i="6"/>
  <c r="S81" i="6"/>
  <c r="Q82" i="6"/>
  <c r="R82" i="6"/>
  <c r="S82" i="6"/>
  <c r="Q83" i="6"/>
  <c r="R83" i="6"/>
  <c r="S83" i="6"/>
  <c r="Q84" i="6"/>
  <c r="R84" i="6"/>
  <c r="S84" i="6"/>
  <c r="Q85" i="6"/>
  <c r="R85" i="6" s="1"/>
  <c r="S85" i="6" s="1"/>
  <c r="Q86" i="6"/>
  <c r="R86" i="6"/>
  <c r="S86" i="6"/>
  <c r="Q87" i="6"/>
  <c r="R87" i="6"/>
  <c r="S87" i="6"/>
  <c r="Q88" i="6"/>
  <c r="R88" i="6"/>
  <c r="S88" i="6"/>
  <c r="Q89" i="6"/>
  <c r="R89" i="6"/>
  <c r="S89" i="6"/>
  <c r="Q90" i="6"/>
  <c r="R90" i="6"/>
  <c r="S90" i="6"/>
  <c r="Q91" i="6"/>
  <c r="R91" i="6"/>
  <c r="S91" i="6"/>
  <c r="Q92" i="6"/>
  <c r="R92" i="6"/>
  <c r="S92" i="6"/>
  <c r="Q93" i="6"/>
  <c r="R93" i="6"/>
  <c r="S93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Q6" i="7"/>
  <c r="R6" i="7" s="1"/>
  <c r="S6" i="7" s="1"/>
  <c r="I6" i="7"/>
  <c r="F33" i="1"/>
  <c r="Q6" i="6" l="1"/>
  <c r="R6" i="6" s="1"/>
  <c r="S6" i="6" s="1"/>
  <c r="I6" i="6"/>
  <c r="C33" i="1" l="1"/>
  <c r="I13" i="1" l="1"/>
  <c r="L13" i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I26" i="1"/>
  <c r="I27" i="1"/>
  <c r="I28" i="1"/>
  <c r="I29" i="1"/>
  <c r="I30" i="1"/>
  <c r="I22" i="1"/>
  <c r="I24" i="1"/>
  <c r="I25" i="1"/>
  <c r="I23" i="1"/>
  <c r="I17" i="1"/>
  <c r="I19" i="1"/>
  <c r="I21" i="1"/>
  <c r="I14" i="1"/>
  <c r="I15" i="1"/>
  <c r="I18" i="1"/>
  <c r="I20" i="1"/>
  <c r="I16" i="1"/>
  <c r="D33" i="1"/>
  <c r="J14" i="1" l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</calcChain>
</file>

<file path=xl/sharedStrings.xml><?xml version="1.0" encoding="utf-8"?>
<sst xmlns="http://schemas.openxmlformats.org/spreadsheetml/2006/main" count="139" uniqueCount="74">
  <si>
    <t>Index</t>
  </si>
  <si>
    <t>Circ.</t>
  </si>
  <si>
    <t>FeretX</t>
  </si>
  <si>
    <t>FeretY</t>
  </si>
  <si>
    <t>FeretAngle</t>
  </si>
  <si>
    <t>MinFeret</t>
  </si>
  <si>
    <t>AR</t>
  </si>
  <si>
    <t>Round</t>
  </si>
  <si>
    <t>Solidity</t>
  </si>
  <si>
    <t>Mass (µg)</t>
  </si>
  <si>
    <t>Volume (µm³)</t>
  </si>
  <si>
    <t>Height (µm)</t>
  </si>
  <si>
    <t>Feret diameter (µm)</t>
  </si>
  <si>
    <t>Area (µm²)</t>
  </si>
  <si>
    <t>Total</t>
  </si>
  <si>
    <t>PSD (%)</t>
  </si>
  <si>
    <t>Cum. PSD (%)</t>
  </si>
  <si>
    <t>Particle size distribution</t>
  </si>
  <si>
    <t>contact@microplasticsolution.com</t>
  </si>
  <si>
    <t>Polymer Raman signature</t>
  </si>
  <si>
    <t>Raman shift (1/cm)</t>
  </si>
  <si>
    <t>Counts (relative intensity)</t>
  </si>
  <si>
    <t>Perimeter (µm)</t>
  </si>
  <si>
    <t>Area-equivalent diameter (µm)</t>
  </si>
  <si>
    <t xml:space="preserve">Major of fit ellipse (µm) </t>
  </si>
  <si>
    <t xml:space="preserve">Minor of fit ellipse (µm) </t>
  </si>
  <si>
    <t>Angle of fit ellipse</t>
  </si>
  <si>
    <t>Row Labels</t>
  </si>
  <si>
    <t>Grand Total</t>
  </si>
  <si>
    <t>Sum of Mass (µg)</t>
  </si>
  <si>
    <t>Count of Area-equivalent diameter (µm)</t>
  </si>
  <si>
    <t>40-45</t>
  </si>
  <si>
    <t>45-50</t>
  </si>
  <si>
    <t>50-55</t>
  </si>
  <si>
    <t>55-60</t>
  </si>
  <si>
    <t>60-65</t>
  </si>
  <si>
    <t>65-70</t>
  </si>
  <si>
    <t>Sample content</t>
  </si>
  <si>
    <t>All values in number (n) or mass (µg) of microplastic particles</t>
  </si>
  <si>
    <t>Mean Ø (µm)</t>
  </si>
  <si>
    <t>n</t>
  </si>
  <si>
    <t>µg</t>
  </si>
  <si>
    <t>20-25</t>
  </si>
  <si>
    <t>25-30</t>
  </si>
  <si>
    <t>30-35</t>
  </si>
  <si>
    <t>35-40</t>
  </si>
  <si>
    <t>10-15</t>
  </si>
  <si>
    <t>15-20</t>
  </si>
  <si>
    <t>Micrograph (2.0 µm/pixel)</t>
  </si>
  <si>
    <t>Overlay mask (2.0 µm/pixel)</t>
  </si>
  <si>
    <t>Processed and edited (2.0 µm/pixel)</t>
  </si>
  <si>
    <t>70-75</t>
  </si>
  <si>
    <t>75-80</t>
  </si>
  <si>
    <t>80-85</t>
  </si>
  <si>
    <t>85-90</t>
  </si>
  <si>
    <t>90-95</t>
  </si>
  <si>
    <t>&gt;100</t>
  </si>
  <si>
    <t>95-100</t>
  </si>
  <si>
    <t>PP, Red</t>
  </si>
  <si>
    <t>PET, Blue</t>
  </si>
  <si>
    <t>PP, Red (0.96 g/cm³)</t>
  </si>
  <si>
    <t>PET, Blue (1.35 g/cm³)</t>
  </si>
  <si>
    <t>Diameter (Ø) (µm)</t>
  </si>
  <si>
    <t>D10</t>
  </si>
  <si>
    <t>D50</t>
  </si>
  <si>
    <t>D90</t>
  </si>
  <si>
    <r>
      <t xml:space="preserve">Polypropylene (PP), Red (PR254), 0.96 g/cm³ </t>
    </r>
    <r>
      <rPr>
        <b/>
        <sz val="20"/>
        <color theme="0"/>
        <rFont val="Bahnschrift"/>
        <family val="2"/>
      </rPr>
      <t>+</t>
    </r>
    <r>
      <rPr>
        <sz val="14"/>
        <color theme="0"/>
        <rFont val="Bahnschrift"/>
        <family val="2"/>
      </rPr>
      <t xml:space="preserve"> Polyethylene terephthalate (PET), Blue (PB15:3), 1.35 g/cm³</t>
    </r>
  </si>
  <si>
    <t>PP: 85 MPs [n] (~3.2 µg)</t>
  </si>
  <si>
    <t>PET: 72 MPs [n] (~3.3 µg)</t>
  </si>
  <si>
    <t>ExactMP™ Sample #0016(1) [Buoyancy kit (PP + PET), Fragments, 20-100 µm, Colored, Embedded in pure pullulan]</t>
  </si>
  <si>
    <t>Date of COA issuance: 10-May-2026</t>
  </si>
  <si>
    <t>Microplasticsolution.com</t>
  </si>
  <si>
    <t>ExactMP™: Polyethylene terephthalate (PET), 1.35 g/cm³, Fragments, Blue, 20-100 µm</t>
  </si>
  <si>
    <t>ExactMP™: Polypropylene (PP), 0.96 g/cm³, Fragments, Red, 20-100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</si>
</sst>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0"/>
    <numFmt numFmtId="167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b/>
      <sz val="14"/>
      <color theme="0"/>
      <name val="Bahnschrift"/>
      <family val="2"/>
    </font>
    <font>
      <sz val="11"/>
      <color theme="0"/>
      <name val="Bahnschrift"/>
      <family val="2"/>
    </font>
    <font>
      <b/>
      <sz val="12"/>
      <color theme="0"/>
      <name val="Bahnschrift"/>
      <family val="2"/>
    </font>
    <font>
      <sz val="14"/>
      <color theme="0"/>
      <name val="Bahnschrift"/>
      <family val="2"/>
    </font>
    <font>
      <b/>
      <sz val="16"/>
      <color theme="0"/>
      <name val="Bahnschrift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Bahnschrift"/>
      <family val="2"/>
    </font>
    <font>
      <sz val="11"/>
      <color theme="1"/>
      <name val="Calibri"/>
      <family val="2"/>
      <scheme val="minor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 Light"/>
      <family val="2"/>
    </font>
    <font>
      <b/>
      <sz val="20"/>
      <color theme="0"/>
      <name val="Bahnschrift"/>
      <family val="2"/>
    </font>
    <font>
      <sz val="11"/>
      <color theme="1"/>
      <name val="Bahnschrift"/>
    </font>
    <font>
      <u/>
      <sz val="11"/>
      <color theme="0"/>
      <name val="Bahnschrift"/>
      <family val="2"/>
    </font>
    <font>
      <b/>
      <i/>
      <sz val="10"/>
      <color theme="0"/>
      <name val="Bahnschrift"/>
      <family val="2"/>
    </font>
    <font>
      <sz val="10"/>
      <color theme="0"/>
      <name val="Bahnschrift"/>
      <family val="2"/>
    </font>
    <font>
      <sz val="12"/>
      <color theme="0"/>
      <name val="Bahnschrift"/>
      <family val="2"/>
    </font>
    <font>
      <i/>
      <sz val="11"/>
      <color theme="0"/>
      <name val="Bahnschrift"/>
      <family val="2"/>
    </font>
    <font>
      <i/>
      <u/>
      <sz val="11"/>
      <color theme="0"/>
      <name val="Bahnschrift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A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2" fillId="4" borderId="0" xfId="0" applyFont="1" applyFill="1"/>
    <xf numFmtId="0" fontId="1" fillId="4" borderId="0" xfId="0" applyFont="1" applyFill="1"/>
    <xf numFmtId="1" fontId="1" fillId="4" borderId="0" xfId="0" applyNumberFormat="1" applyFont="1" applyFill="1"/>
    <xf numFmtId="2" fontId="1" fillId="4" borderId="0" xfId="0" applyNumberFormat="1" applyFont="1" applyFill="1"/>
    <xf numFmtId="164" fontId="1" fillId="4" borderId="0" xfId="0" applyNumberFormat="1" applyFont="1" applyFill="1"/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0" fillId="4" borderId="0" xfId="0" applyFill="1"/>
    <xf numFmtId="166" fontId="1" fillId="4" borderId="0" xfId="0" applyNumberFormat="1" applyFont="1" applyFill="1" applyAlignment="1">
      <alignment horizontal="left"/>
    </xf>
    <xf numFmtId="166" fontId="1" fillId="4" borderId="0" xfId="0" applyNumberFormat="1" applyFont="1" applyFill="1"/>
    <xf numFmtId="1" fontId="1" fillId="4" borderId="0" xfId="0" applyNumberFormat="1" applyFont="1" applyFill="1" applyAlignment="1">
      <alignment horizontal="left" wrapText="1"/>
    </xf>
    <xf numFmtId="1" fontId="1" fillId="4" borderId="0" xfId="0" applyNumberFormat="1" applyFont="1" applyFill="1" applyAlignment="1">
      <alignment horizontal="left"/>
    </xf>
    <xf numFmtId="165" fontId="9" fillId="4" borderId="0" xfId="2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" fontId="9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1" xfId="0" applyFont="1" applyFill="1" applyBorder="1"/>
    <xf numFmtId="1" fontId="1" fillId="4" borderId="1" xfId="0" applyNumberFormat="1" applyFont="1" applyFill="1" applyBorder="1"/>
    <xf numFmtId="0" fontId="1" fillId="4" borderId="0" xfId="0" applyNumberFormat="1" applyFont="1" applyFill="1"/>
    <xf numFmtId="167" fontId="1" fillId="4" borderId="0" xfId="0" applyNumberFormat="1" applyFont="1" applyFill="1"/>
    <xf numFmtId="0" fontId="2" fillId="3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3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Border="1"/>
    <xf numFmtId="1" fontId="1" fillId="4" borderId="0" xfId="0" applyNumberFormat="1" applyFont="1" applyFill="1" applyBorder="1"/>
    <xf numFmtId="0" fontId="9" fillId="6" borderId="0" xfId="0" applyFont="1" applyFill="1" applyBorder="1" applyAlignment="1">
      <alignment horizontal="center"/>
    </xf>
    <xf numFmtId="2" fontId="4" fillId="6" borderId="0" xfId="0" applyNumberFormat="1" applyFont="1" applyFill="1" applyBorder="1"/>
    <xf numFmtId="2" fontId="4" fillId="7" borderId="0" xfId="0" applyNumberFormat="1" applyFont="1" applyFill="1" applyBorder="1"/>
    <xf numFmtId="0" fontId="9" fillId="8" borderId="0" xfId="0" applyFont="1" applyFill="1" applyBorder="1" applyAlignment="1">
      <alignment horizontal="center"/>
    </xf>
    <xf numFmtId="2" fontId="4" fillId="9" borderId="0" xfId="0" applyNumberFormat="1" applyFont="1" applyFill="1" applyBorder="1"/>
    <xf numFmtId="2" fontId="4" fillId="8" borderId="0" xfId="0" applyNumberFormat="1" applyFont="1" applyFill="1" applyBorder="1"/>
    <xf numFmtId="165" fontId="5" fillId="6" borderId="0" xfId="2" applyNumberFormat="1" applyFont="1" applyFill="1" applyAlignment="1">
      <alignment vertical="center"/>
    </xf>
    <xf numFmtId="164" fontId="5" fillId="6" borderId="0" xfId="0" applyNumberFormat="1" applyFont="1" applyFill="1" applyAlignment="1">
      <alignment vertical="center"/>
    </xf>
    <xf numFmtId="164" fontId="5" fillId="8" borderId="0" xfId="0" applyNumberFormat="1" applyFont="1" applyFill="1" applyAlignment="1">
      <alignment vertical="center"/>
    </xf>
    <xf numFmtId="165" fontId="5" fillId="8" borderId="0" xfId="2" applyNumberFormat="1" applyFont="1" applyFill="1" applyAlignment="1">
      <alignment vertical="center"/>
    </xf>
    <xf numFmtId="0" fontId="4" fillId="6" borderId="0" xfId="0" applyFont="1" applyFill="1"/>
    <xf numFmtId="1" fontId="1" fillId="4" borderId="0" xfId="0" applyNumberFormat="1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" fillId="4" borderId="0" xfId="0" pivotButton="1" applyFont="1" applyFill="1"/>
    <xf numFmtId="0" fontId="0" fillId="4" borderId="0" xfId="0" pivotButton="1" applyFill="1"/>
    <xf numFmtId="0" fontId="6" fillId="2" borderId="0" xfId="0" applyFont="1" applyFill="1" applyAlignment="1">
      <alignment vertical="top"/>
    </xf>
    <xf numFmtId="11" fontId="1" fillId="4" borderId="0" xfId="0" applyNumberFormat="1" applyFont="1" applyFill="1"/>
    <xf numFmtId="0" fontId="15" fillId="4" borderId="0" xfId="0" applyFont="1" applyFill="1" applyAlignment="1">
      <alignment horizontal="left"/>
    </xf>
    <xf numFmtId="0" fontId="15" fillId="4" borderId="0" xfId="0" applyNumberFormat="1" applyFont="1" applyFill="1"/>
    <xf numFmtId="2" fontId="15" fillId="4" borderId="0" xfId="0" applyNumberFormat="1" applyFont="1" applyFill="1"/>
    <xf numFmtId="0" fontId="15" fillId="3" borderId="0" xfId="0" applyFont="1" applyFill="1"/>
    <xf numFmtId="0" fontId="15" fillId="3" borderId="0" xfId="0" applyNumberFormat="1" applyFont="1" applyFill="1"/>
    <xf numFmtId="2" fontId="15" fillId="3" borderId="0" xfId="0" applyNumberFormat="1" applyFont="1" applyFill="1"/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NumberFormat="1" applyFont="1"/>
    <xf numFmtId="2" fontId="15" fillId="0" borderId="0" xfId="0" applyNumberFormat="1" applyFont="1"/>
    <xf numFmtId="0" fontId="12" fillId="4" borderId="0" xfId="0" applyFont="1" applyFill="1"/>
    <xf numFmtId="1" fontId="4" fillId="9" borderId="0" xfId="0" applyNumberFormat="1" applyFont="1" applyFill="1" applyBorder="1"/>
    <xf numFmtId="1" fontId="4" fillId="8" borderId="0" xfId="0" applyNumberFormat="1" applyFont="1" applyFill="1" applyBorder="1"/>
    <xf numFmtId="0" fontId="2" fillId="5" borderId="0" xfId="0" applyFont="1" applyFill="1" applyBorder="1"/>
    <xf numFmtId="0" fontId="2" fillId="4" borderId="0" xfId="0" applyFont="1" applyFill="1" applyBorder="1"/>
    <xf numFmtId="0" fontId="9" fillId="6" borderId="0" xfId="0" applyFont="1" applyFill="1" applyBorder="1"/>
    <xf numFmtId="0" fontId="9" fillId="8" borderId="0" xfId="0" applyFont="1" applyFill="1" applyBorder="1"/>
    <xf numFmtId="49" fontId="1" fillId="4" borderId="0" xfId="0" applyNumberFormat="1" applyFont="1" applyFill="1" applyBorder="1"/>
    <xf numFmtId="1" fontId="4" fillId="7" borderId="0" xfId="0" applyNumberFormat="1" applyFont="1" applyFill="1" applyBorder="1"/>
    <xf numFmtId="0" fontId="1" fillId="4" borderId="0" xfId="0" applyFont="1" applyFill="1" applyBorder="1" applyAlignment="1">
      <alignment horizontal="left"/>
    </xf>
    <xf numFmtId="164" fontId="4" fillId="7" borderId="0" xfId="0" applyNumberFormat="1" applyFont="1" applyFill="1" applyBorder="1"/>
    <xf numFmtId="164" fontId="4" fillId="9" borderId="0" xfId="0" applyNumberFormat="1" applyFont="1" applyFill="1" applyBorder="1"/>
    <xf numFmtId="49" fontId="1" fillId="5" borderId="0" xfId="0" applyNumberFormat="1" applyFont="1" applyFill="1" applyBorder="1"/>
    <xf numFmtId="1" fontId="4" fillId="6" borderId="0" xfId="0" applyNumberFormat="1" applyFont="1" applyFill="1" applyBorder="1"/>
    <xf numFmtId="0" fontId="1" fillId="5" borderId="0" xfId="0" applyFont="1" applyFill="1" applyBorder="1" applyAlignment="1">
      <alignment horizontal="left"/>
    </xf>
    <xf numFmtId="164" fontId="4" fillId="6" borderId="0" xfId="0" applyNumberFormat="1" applyFont="1" applyFill="1" applyBorder="1"/>
    <xf numFmtId="164" fontId="4" fillId="8" borderId="0" xfId="0" applyNumberFormat="1" applyFont="1" applyFill="1" applyBorder="1"/>
    <xf numFmtId="0" fontId="1" fillId="8" borderId="0" xfId="0" applyFont="1" applyFill="1"/>
    <xf numFmtId="0" fontId="5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8" borderId="0" xfId="0" applyFill="1"/>
    <xf numFmtId="0" fontId="7" fillId="8" borderId="0" xfId="0" applyFont="1" applyFill="1"/>
    <xf numFmtId="0" fontId="6" fillId="8" borderId="0" xfId="0" applyFont="1" applyFill="1"/>
    <xf numFmtId="0" fontId="5" fillId="8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5" fillId="4" borderId="0" xfId="0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0" fontId="17" fillId="7" borderId="0" xfId="0" applyFont="1" applyFill="1" applyBorder="1" applyAlignment="1">
      <alignment vertical="center"/>
    </xf>
    <xf numFmtId="1" fontId="18" fillId="7" borderId="0" xfId="0" applyNumberFormat="1" applyFont="1" applyFill="1"/>
    <xf numFmtId="0" fontId="17" fillId="9" borderId="0" xfId="0" applyFont="1" applyFill="1"/>
    <xf numFmtId="1" fontId="18" fillId="9" borderId="0" xfId="0" applyNumberFormat="1" applyFont="1" applyFill="1"/>
    <xf numFmtId="0" fontId="17" fillId="6" borderId="0" xfId="0" applyFont="1" applyFill="1" applyBorder="1" applyAlignment="1">
      <alignment vertical="center"/>
    </xf>
    <xf numFmtId="1" fontId="18" fillId="6" borderId="0" xfId="0" applyNumberFormat="1" applyFont="1" applyFill="1"/>
    <xf numFmtId="0" fontId="17" fillId="8" borderId="0" xfId="0" applyFont="1" applyFill="1"/>
    <xf numFmtId="1" fontId="18" fillId="8" borderId="0" xfId="0" applyNumberFormat="1" applyFont="1" applyFill="1"/>
    <xf numFmtId="0" fontId="19" fillId="2" borderId="0" xfId="0" applyFont="1" applyFill="1"/>
    <xf numFmtId="0" fontId="3" fillId="2" borderId="0" xfId="0" applyFont="1" applyFill="1" applyAlignment="1"/>
    <xf numFmtId="0" fontId="1" fillId="2" borderId="0" xfId="0" applyFont="1" applyFill="1" applyAlignment="1"/>
    <xf numFmtId="0" fontId="20" fillId="2" borderId="0" xfId="0" applyFont="1" applyFill="1"/>
    <xf numFmtId="0" fontId="21" fillId="2" borderId="0" xfId="1" applyFont="1" applyFill="1" applyAlignment="1"/>
    <xf numFmtId="0" fontId="1" fillId="10" borderId="0" xfId="0" applyFont="1" applyFill="1"/>
    <xf numFmtId="0" fontId="0" fillId="10" borderId="0" xfId="0" applyFill="1"/>
    <xf numFmtId="0" fontId="7" fillId="10" borderId="0" xfId="0" applyFont="1" applyFill="1"/>
    <xf numFmtId="0" fontId="6" fillId="10" borderId="0" xfId="0" applyFont="1" applyFill="1"/>
  </cellXfs>
  <cellStyles count="3">
    <cellStyle name="Comma" xfId="2" builtinId="3"/>
    <cellStyle name="Hyperlink" xfId="1" builtinId="8"/>
    <cellStyle name="Normal" xfId="0" builtinId="0"/>
  </cellStyles>
  <dxfs count="28">
    <dxf>
      <numFmt numFmtId="2" formatCode="0.00"/>
    </dxf>
    <dxf>
      <fill>
        <patternFill>
          <bgColor theme="9" tint="0.599993896298104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2" formatCode="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</dxfs>
  <tableStyles count="0" defaultTableStyle="TableStyleMedium2" defaultPivotStyle="PivotStyleLight16"/>
  <colors>
    <mruColors>
      <color rgb="FF9A0000"/>
      <color rgb="FFD8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400"/>
              <a:t>Raman signatures</a:t>
            </a:r>
            <a:r>
              <a:rPr lang="en-US" sz="1400" baseline="0"/>
              <a:t> (prior to pigmentation)</a:t>
            </a:r>
            <a:endParaRPr lang="en-US" sz="1400"/>
          </a:p>
        </c:rich>
      </c:tx>
      <c:layout>
        <c:manualLayout>
          <c:xMode val="edge"/>
          <c:yMode val="edge"/>
          <c:x val="0.31395098097080842"/>
          <c:y val="4.2587572929730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30283372087522E-2"/>
          <c:y val="0.15782855137108034"/>
          <c:w val="0.85178852661825266"/>
          <c:h val="0.60761831954345413"/>
        </c:manualLayout>
      </c:layout>
      <c:scatterChart>
        <c:scatterStyle val="lineMarker"/>
        <c:varyColors val="0"/>
        <c:ser>
          <c:idx val="0"/>
          <c:order val="0"/>
          <c:tx>
            <c:v>Polypropylene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'Sample #0016(1)'!$B$41:$B$1048576</c:f>
              <c:numCache>
                <c:formatCode>General</c:formatCode>
                <c:ptCount val="1048536"/>
                <c:pt idx="0">
                  <c:v>64.802000000000007</c:v>
                </c:pt>
                <c:pt idx="1">
                  <c:v>68.367999999999995</c:v>
                </c:pt>
                <c:pt idx="2">
                  <c:v>71.935000000000002</c:v>
                </c:pt>
                <c:pt idx="3">
                  <c:v>75.501000000000005</c:v>
                </c:pt>
                <c:pt idx="4">
                  <c:v>79.066999999999993</c:v>
                </c:pt>
                <c:pt idx="5">
                  <c:v>82.634</c:v>
                </c:pt>
                <c:pt idx="6">
                  <c:v>86.2</c:v>
                </c:pt>
                <c:pt idx="7">
                  <c:v>89.766000000000005</c:v>
                </c:pt>
                <c:pt idx="8">
                  <c:v>93.332999999999998</c:v>
                </c:pt>
                <c:pt idx="9">
                  <c:v>96.899000000000001</c:v>
                </c:pt>
                <c:pt idx="10">
                  <c:v>100.465</c:v>
                </c:pt>
                <c:pt idx="11">
                  <c:v>104.032</c:v>
                </c:pt>
                <c:pt idx="12">
                  <c:v>107.598</c:v>
                </c:pt>
                <c:pt idx="13">
                  <c:v>111.164</c:v>
                </c:pt>
                <c:pt idx="14">
                  <c:v>114.73099999999999</c:v>
                </c:pt>
                <c:pt idx="15">
                  <c:v>118.297</c:v>
                </c:pt>
                <c:pt idx="16">
                  <c:v>121.863</c:v>
                </c:pt>
                <c:pt idx="17">
                  <c:v>125.429</c:v>
                </c:pt>
                <c:pt idx="18">
                  <c:v>128.99600000000001</c:v>
                </c:pt>
                <c:pt idx="19">
                  <c:v>132.56200000000001</c:v>
                </c:pt>
                <c:pt idx="20">
                  <c:v>136.12799999999999</c:v>
                </c:pt>
                <c:pt idx="21">
                  <c:v>139.69499999999999</c:v>
                </c:pt>
                <c:pt idx="22">
                  <c:v>143.261</c:v>
                </c:pt>
                <c:pt idx="23">
                  <c:v>146.827</c:v>
                </c:pt>
                <c:pt idx="24">
                  <c:v>150.39400000000001</c:v>
                </c:pt>
                <c:pt idx="25">
                  <c:v>153.96</c:v>
                </c:pt>
                <c:pt idx="26">
                  <c:v>157.52600000000001</c:v>
                </c:pt>
                <c:pt idx="27">
                  <c:v>161.09299999999999</c:v>
                </c:pt>
                <c:pt idx="28">
                  <c:v>164.65899999999999</c:v>
                </c:pt>
                <c:pt idx="29">
                  <c:v>168.22499999999999</c:v>
                </c:pt>
                <c:pt idx="30">
                  <c:v>171.792</c:v>
                </c:pt>
                <c:pt idx="31">
                  <c:v>175.358</c:v>
                </c:pt>
                <c:pt idx="32">
                  <c:v>178.92400000000001</c:v>
                </c:pt>
                <c:pt idx="33">
                  <c:v>182.49100000000001</c:v>
                </c:pt>
                <c:pt idx="34">
                  <c:v>186.05699999999999</c:v>
                </c:pt>
                <c:pt idx="35">
                  <c:v>189.62299999999999</c:v>
                </c:pt>
                <c:pt idx="36">
                  <c:v>193.19</c:v>
                </c:pt>
                <c:pt idx="37">
                  <c:v>196.756</c:v>
                </c:pt>
                <c:pt idx="38">
                  <c:v>200.322</c:v>
                </c:pt>
                <c:pt idx="39">
                  <c:v>203.88900000000001</c:v>
                </c:pt>
                <c:pt idx="40">
                  <c:v>207.45500000000001</c:v>
                </c:pt>
                <c:pt idx="41">
                  <c:v>211.02099999999999</c:v>
                </c:pt>
                <c:pt idx="42">
                  <c:v>214.58799999999999</c:v>
                </c:pt>
                <c:pt idx="43">
                  <c:v>218.154</c:v>
                </c:pt>
                <c:pt idx="44">
                  <c:v>221.72</c:v>
                </c:pt>
                <c:pt idx="45">
                  <c:v>225.28700000000001</c:v>
                </c:pt>
                <c:pt idx="46">
                  <c:v>228.85300000000001</c:v>
                </c:pt>
                <c:pt idx="47">
                  <c:v>232.41900000000001</c:v>
                </c:pt>
                <c:pt idx="48">
                  <c:v>235.98500000000001</c:v>
                </c:pt>
                <c:pt idx="49">
                  <c:v>239.55199999999999</c:v>
                </c:pt>
                <c:pt idx="50">
                  <c:v>243.11799999999999</c:v>
                </c:pt>
                <c:pt idx="51">
                  <c:v>246.684</c:v>
                </c:pt>
                <c:pt idx="52">
                  <c:v>250.251</c:v>
                </c:pt>
                <c:pt idx="53">
                  <c:v>253.81700000000001</c:v>
                </c:pt>
                <c:pt idx="54">
                  <c:v>257.38299999999998</c:v>
                </c:pt>
                <c:pt idx="55">
                  <c:v>260.95</c:v>
                </c:pt>
                <c:pt idx="56">
                  <c:v>264.51600000000002</c:v>
                </c:pt>
                <c:pt idx="57">
                  <c:v>268.08199999999999</c:v>
                </c:pt>
                <c:pt idx="58">
                  <c:v>271.649</c:v>
                </c:pt>
                <c:pt idx="59">
                  <c:v>275.21499999999997</c:v>
                </c:pt>
                <c:pt idx="60">
                  <c:v>278.78100000000001</c:v>
                </c:pt>
                <c:pt idx="61">
                  <c:v>282.34800000000001</c:v>
                </c:pt>
                <c:pt idx="62">
                  <c:v>285.91399999999999</c:v>
                </c:pt>
                <c:pt idx="63">
                  <c:v>289.48</c:v>
                </c:pt>
                <c:pt idx="64">
                  <c:v>293.04700000000003</c:v>
                </c:pt>
                <c:pt idx="65">
                  <c:v>296.613</c:v>
                </c:pt>
                <c:pt idx="66">
                  <c:v>300.17899999999997</c:v>
                </c:pt>
                <c:pt idx="67">
                  <c:v>303.74599999999998</c:v>
                </c:pt>
                <c:pt idx="68">
                  <c:v>307.31200000000001</c:v>
                </c:pt>
                <c:pt idx="69">
                  <c:v>310.87799999999999</c:v>
                </c:pt>
                <c:pt idx="70">
                  <c:v>314.44499999999999</c:v>
                </c:pt>
                <c:pt idx="71">
                  <c:v>318.01100000000002</c:v>
                </c:pt>
                <c:pt idx="72">
                  <c:v>321.577</c:v>
                </c:pt>
                <c:pt idx="73">
                  <c:v>325.14400000000001</c:v>
                </c:pt>
                <c:pt idx="74">
                  <c:v>328.71</c:v>
                </c:pt>
                <c:pt idx="75">
                  <c:v>332.27600000000001</c:v>
                </c:pt>
                <c:pt idx="76">
                  <c:v>335.84300000000002</c:v>
                </c:pt>
                <c:pt idx="77">
                  <c:v>339.40899999999999</c:v>
                </c:pt>
                <c:pt idx="78">
                  <c:v>342.97500000000002</c:v>
                </c:pt>
                <c:pt idx="79">
                  <c:v>346.541</c:v>
                </c:pt>
                <c:pt idx="80">
                  <c:v>350.108</c:v>
                </c:pt>
                <c:pt idx="81">
                  <c:v>353.67399999999998</c:v>
                </c:pt>
                <c:pt idx="82">
                  <c:v>357.24</c:v>
                </c:pt>
                <c:pt idx="83">
                  <c:v>360.80700000000002</c:v>
                </c:pt>
                <c:pt idx="84">
                  <c:v>364.37299999999999</c:v>
                </c:pt>
                <c:pt idx="85">
                  <c:v>367.93900000000002</c:v>
                </c:pt>
                <c:pt idx="86">
                  <c:v>371.50599999999997</c:v>
                </c:pt>
                <c:pt idx="87">
                  <c:v>375.072</c:v>
                </c:pt>
                <c:pt idx="88">
                  <c:v>378.63799999999998</c:v>
                </c:pt>
                <c:pt idx="89">
                  <c:v>382.20499999999998</c:v>
                </c:pt>
                <c:pt idx="90">
                  <c:v>385.77100000000002</c:v>
                </c:pt>
                <c:pt idx="91">
                  <c:v>389.33699999999999</c:v>
                </c:pt>
                <c:pt idx="92">
                  <c:v>392.904</c:v>
                </c:pt>
                <c:pt idx="93">
                  <c:v>396.47</c:v>
                </c:pt>
                <c:pt idx="94">
                  <c:v>400.036</c:v>
                </c:pt>
                <c:pt idx="95">
                  <c:v>403.60300000000001</c:v>
                </c:pt>
                <c:pt idx="96">
                  <c:v>407.16899999999998</c:v>
                </c:pt>
                <c:pt idx="97">
                  <c:v>410.73500000000001</c:v>
                </c:pt>
                <c:pt idx="98">
                  <c:v>414.30200000000002</c:v>
                </c:pt>
                <c:pt idx="99">
                  <c:v>417.86799999999999</c:v>
                </c:pt>
                <c:pt idx="100">
                  <c:v>421.43400000000003</c:v>
                </c:pt>
                <c:pt idx="101">
                  <c:v>425.00099999999998</c:v>
                </c:pt>
                <c:pt idx="102">
                  <c:v>428.56700000000001</c:v>
                </c:pt>
                <c:pt idx="103">
                  <c:v>432.13299999999998</c:v>
                </c:pt>
                <c:pt idx="104">
                  <c:v>435.7</c:v>
                </c:pt>
                <c:pt idx="105">
                  <c:v>439.26600000000002</c:v>
                </c:pt>
                <c:pt idx="106">
                  <c:v>442.83199999999999</c:v>
                </c:pt>
                <c:pt idx="107">
                  <c:v>446.399</c:v>
                </c:pt>
                <c:pt idx="108">
                  <c:v>449.96499999999997</c:v>
                </c:pt>
                <c:pt idx="109">
                  <c:v>453.53100000000001</c:v>
                </c:pt>
                <c:pt idx="110">
                  <c:v>457.09699999999998</c:v>
                </c:pt>
                <c:pt idx="111">
                  <c:v>460.66399999999999</c:v>
                </c:pt>
                <c:pt idx="112">
                  <c:v>464.23</c:v>
                </c:pt>
                <c:pt idx="113">
                  <c:v>467.79599999999999</c:v>
                </c:pt>
                <c:pt idx="114">
                  <c:v>471.363</c:v>
                </c:pt>
                <c:pt idx="115">
                  <c:v>474.92899999999997</c:v>
                </c:pt>
                <c:pt idx="116">
                  <c:v>478.495</c:v>
                </c:pt>
                <c:pt idx="117">
                  <c:v>482.06200000000001</c:v>
                </c:pt>
                <c:pt idx="118">
                  <c:v>485.62799999999999</c:v>
                </c:pt>
                <c:pt idx="119">
                  <c:v>489.19400000000002</c:v>
                </c:pt>
                <c:pt idx="120">
                  <c:v>492.76100000000002</c:v>
                </c:pt>
                <c:pt idx="121">
                  <c:v>496.327</c:v>
                </c:pt>
                <c:pt idx="122">
                  <c:v>499.89299999999997</c:v>
                </c:pt>
                <c:pt idx="123">
                  <c:v>503.46</c:v>
                </c:pt>
                <c:pt idx="124">
                  <c:v>507.02600000000001</c:v>
                </c:pt>
                <c:pt idx="125">
                  <c:v>510.59199999999998</c:v>
                </c:pt>
                <c:pt idx="126">
                  <c:v>514.15899999999999</c:v>
                </c:pt>
                <c:pt idx="127">
                  <c:v>517.72500000000002</c:v>
                </c:pt>
                <c:pt idx="128">
                  <c:v>521.29100000000005</c:v>
                </c:pt>
                <c:pt idx="129">
                  <c:v>524.85799999999995</c:v>
                </c:pt>
                <c:pt idx="130">
                  <c:v>528.42399999999998</c:v>
                </c:pt>
                <c:pt idx="131">
                  <c:v>531.99</c:v>
                </c:pt>
                <c:pt idx="132">
                  <c:v>535.55700000000002</c:v>
                </c:pt>
                <c:pt idx="133">
                  <c:v>539.12300000000005</c:v>
                </c:pt>
                <c:pt idx="134">
                  <c:v>542.68899999999996</c:v>
                </c:pt>
                <c:pt idx="135">
                  <c:v>546.25599999999997</c:v>
                </c:pt>
                <c:pt idx="136">
                  <c:v>549.822</c:v>
                </c:pt>
                <c:pt idx="137">
                  <c:v>553.38800000000003</c:v>
                </c:pt>
                <c:pt idx="138">
                  <c:v>556.95500000000004</c:v>
                </c:pt>
                <c:pt idx="139">
                  <c:v>560.52099999999996</c:v>
                </c:pt>
                <c:pt idx="140">
                  <c:v>564.08699999999999</c:v>
                </c:pt>
                <c:pt idx="141">
                  <c:v>567.65300000000002</c:v>
                </c:pt>
                <c:pt idx="142">
                  <c:v>571.22</c:v>
                </c:pt>
                <c:pt idx="143">
                  <c:v>574.78599999999994</c:v>
                </c:pt>
                <c:pt idx="144">
                  <c:v>578.35199999999998</c:v>
                </c:pt>
                <c:pt idx="145">
                  <c:v>581.91899999999998</c:v>
                </c:pt>
                <c:pt idx="146">
                  <c:v>585.48500000000001</c:v>
                </c:pt>
                <c:pt idx="147">
                  <c:v>589.05100000000004</c:v>
                </c:pt>
                <c:pt idx="148">
                  <c:v>592.61800000000005</c:v>
                </c:pt>
                <c:pt idx="149">
                  <c:v>596.18399999999997</c:v>
                </c:pt>
                <c:pt idx="150">
                  <c:v>599.75</c:v>
                </c:pt>
                <c:pt idx="151">
                  <c:v>603.31700000000001</c:v>
                </c:pt>
                <c:pt idx="152">
                  <c:v>606.88300000000004</c:v>
                </c:pt>
                <c:pt idx="153">
                  <c:v>610.44899999999996</c:v>
                </c:pt>
                <c:pt idx="154">
                  <c:v>614.01599999999996</c:v>
                </c:pt>
                <c:pt idx="155">
                  <c:v>617.58199999999999</c:v>
                </c:pt>
                <c:pt idx="156">
                  <c:v>621.14800000000002</c:v>
                </c:pt>
                <c:pt idx="157">
                  <c:v>624.71500000000003</c:v>
                </c:pt>
                <c:pt idx="158">
                  <c:v>628.28099999999995</c:v>
                </c:pt>
                <c:pt idx="159">
                  <c:v>631.84699999999998</c:v>
                </c:pt>
                <c:pt idx="160">
                  <c:v>635.41399999999999</c:v>
                </c:pt>
                <c:pt idx="161">
                  <c:v>638.98</c:v>
                </c:pt>
                <c:pt idx="162">
                  <c:v>642.54600000000005</c:v>
                </c:pt>
                <c:pt idx="163">
                  <c:v>646.11300000000006</c:v>
                </c:pt>
                <c:pt idx="164">
                  <c:v>649.67899999999997</c:v>
                </c:pt>
                <c:pt idx="165">
                  <c:v>653.245</c:v>
                </c:pt>
                <c:pt idx="166">
                  <c:v>656.81200000000001</c:v>
                </c:pt>
                <c:pt idx="167">
                  <c:v>660.37800000000004</c:v>
                </c:pt>
                <c:pt idx="168">
                  <c:v>663.94399999999996</c:v>
                </c:pt>
                <c:pt idx="169">
                  <c:v>667.51099999999997</c:v>
                </c:pt>
                <c:pt idx="170">
                  <c:v>671.077</c:v>
                </c:pt>
                <c:pt idx="171">
                  <c:v>674.64300000000003</c:v>
                </c:pt>
                <c:pt idx="172">
                  <c:v>678.20899999999995</c:v>
                </c:pt>
                <c:pt idx="173">
                  <c:v>681.77599999999995</c:v>
                </c:pt>
                <c:pt idx="174">
                  <c:v>685.34199999999998</c:v>
                </c:pt>
                <c:pt idx="175">
                  <c:v>688.90800000000002</c:v>
                </c:pt>
                <c:pt idx="176">
                  <c:v>692.47500000000002</c:v>
                </c:pt>
                <c:pt idx="177">
                  <c:v>696.04100000000005</c:v>
                </c:pt>
                <c:pt idx="178">
                  <c:v>699.60699999999997</c:v>
                </c:pt>
                <c:pt idx="179">
                  <c:v>703.17399999999998</c:v>
                </c:pt>
                <c:pt idx="180">
                  <c:v>706.74</c:v>
                </c:pt>
                <c:pt idx="181">
                  <c:v>710.30600000000004</c:v>
                </c:pt>
                <c:pt idx="182">
                  <c:v>713.87300000000005</c:v>
                </c:pt>
                <c:pt idx="183">
                  <c:v>717.43899999999996</c:v>
                </c:pt>
                <c:pt idx="184">
                  <c:v>721.005</c:v>
                </c:pt>
                <c:pt idx="185">
                  <c:v>724.572</c:v>
                </c:pt>
                <c:pt idx="186">
                  <c:v>728.13800000000003</c:v>
                </c:pt>
                <c:pt idx="187">
                  <c:v>731.70399999999995</c:v>
                </c:pt>
                <c:pt idx="188">
                  <c:v>735.27099999999996</c:v>
                </c:pt>
                <c:pt idx="189">
                  <c:v>738.83699999999999</c:v>
                </c:pt>
                <c:pt idx="190">
                  <c:v>742.40300000000002</c:v>
                </c:pt>
                <c:pt idx="191">
                  <c:v>745.97</c:v>
                </c:pt>
                <c:pt idx="192">
                  <c:v>749.53599999999994</c:v>
                </c:pt>
                <c:pt idx="193">
                  <c:v>753.10199999999998</c:v>
                </c:pt>
                <c:pt idx="194">
                  <c:v>756.66899999999998</c:v>
                </c:pt>
                <c:pt idx="195">
                  <c:v>760.23500000000001</c:v>
                </c:pt>
                <c:pt idx="196">
                  <c:v>763.80100000000004</c:v>
                </c:pt>
                <c:pt idx="197">
                  <c:v>767.36800000000005</c:v>
                </c:pt>
                <c:pt idx="198">
                  <c:v>770.93399999999997</c:v>
                </c:pt>
                <c:pt idx="199">
                  <c:v>774.5</c:v>
                </c:pt>
                <c:pt idx="200">
                  <c:v>778.06700000000001</c:v>
                </c:pt>
                <c:pt idx="201">
                  <c:v>781.63300000000004</c:v>
                </c:pt>
                <c:pt idx="202">
                  <c:v>785.19899999999996</c:v>
                </c:pt>
                <c:pt idx="203">
                  <c:v>788.76499999999999</c:v>
                </c:pt>
                <c:pt idx="204">
                  <c:v>792.33199999999999</c:v>
                </c:pt>
                <c:pt idx="205">
                  <c:v>795.89800000000002</c:v>
                </c:pt>
                <c:pt idx="206">
                  <c:v>799.46400000000006</c:v>
                </c:pt>
                <c:pt idx="207">
                  <c:v>803.03099999999995</c:v>
                </c:pt>
                <c:pt idx="208">
                  <c:v>806.59699999999998</c:v>
                </c:pt>
                <c:pt idx="209">
                  <c:v>810.16300000000001</c:v>
                </c:pt>
                <c:pt idx="210">
                  <c:v>813.73</c:v>
                </c:pt>
                <c:pt idx="211">
                  <c:v>817.29600000000005</c:v>
                </c:pt>
                <c:pt idx="212">
                  <c:v>820.86199999999997</c:v>
                </c:pt>
                <c:pt idx="213">
                  <c:v>824.42899999999997</c:v>
                </c:pt>
                <c:pt idx="214">
                  <c:v>827.995</c:v>
                </c:pt>
                <c:pt idx="215">
                  <c:v>831.56100000000004</c:v>
                </c:pt>
                <c:pt idx="216">
                  <c:v>835.12800000000004</c:v>
                </c:pt>
                <c:pt idx="217">
                  <c:v>838.69399999999996</c:v>
                </c:pt>
                <c:pt idx="218">
                  <c:v>842.26</c:v>
                </c:pt>
                <c:pt idx="219">
                  <c:v>845.827</c:v>
                </c:pt>
                <c:pt idx="220">
                  <c:v>849.39300000000003</c:v>
                </c:pt>
                <c:pt idx="221">
                  <c:v>852.95899999999995</c:v>
                </c:pt>
                <c:pt idx="222">
                  <c:v>856.52599999999995</c:v>
                </c:pt>
                <c:pt idx="223">
                  <c:v>860.09199999999998</c:v>
                </c:pt>
                <c:pt idx="224">
                  <c:v>863.65800000000002</c:v>
                </c:pt>
                <c:pt idx="225">
                  <c:v>867.22500000000002</c:v>
                </c:pt>
                <c:pt idx="226">
                  <c:v>870.79100000000005</c:v>
                </c:pt>
                <c:pt idx="227">
                  <c:v>874.35699999999997</c:v>
                </c:pt>
                <c:pt idx="228">
                  <c:v>877.92399999999998</c:v>
                </c:pt>
                <c:pt idx="229">
                  <c:v>881.49</c:v>
                </c:pt>
                <c:pt idx="230">
                  <c:v>885.05600000000004</c:v>
                </c:pt>
                <c:pt idx="231">
                  <c:v>888.62300000000005</c:v>
                </c:pt>
                <c:pt idx="232">
                  <c:v>892.18899999999996</c:v>
                </c:pt>
                <c:pt idx="233">
                  <c:v>895.755</c:v>
                </c:pt>
                <c:pt idx="234">
                  <c:v>899.32100000000003</c:v>
                </c:pt>
                <c:pt idx="235">
                  <c:v>902.88800000000003</c:v>
                </c:pt>
                <c:pt idx="236">
                  <c:v>906.45399999999995</c:v>
                </c:pt>
                <c:pt idx="237">
                  <c:v>910.02</c:v>
                </c:pt>
                <c:pt idx="238">
                  <c:v>913.58699999999999</c:v>
                </c:pt>
                <c:pt idx="239">
                  <c:v>917.15300000000002</c:v>
                </c:pt>
                <c:pt idx="240">
                  <c:v>920.71900000000005</c:v>
                </c:pt>
                <c:pt idx="241">
                  <c:v>924.28599999999994</c:v>
                </c:pt>
                <c:pt idx="242">
                  <c:v>927.85199999999998</c:v>
                </c:pt>
                <c:pt idx="243">
                  <c:v>931.41800000000001</c:v>
                </c:pt>
                <c:pt idx="244">
                  <c:v>934.98500000000001</c:v>
                </c:pt>
                <c:pt idx="245">
                  <c:v>938.55100000000004</c:v>
                </c:pt>
                <c:pt idx="246">
                  <c:v>942.11699999999996</c:v>
                </c:pt>
                <c:pt idx="247">
                  <c:v>945.68399999999997</c:v>
                </c:pt>
                <c:pt idx="248">
                  <c:v>949.25</c:v>
                </c:pt>
                <c:pt idx="249">
                  <c:v>952.81600000000003</c:v>
                </c:pt>
                <c:pt idx="250">
                  <c:v>956.38300000000004</c:v>
                </c:pt>
                <c:pt idx="251">
                  <c:v>959.94899999999996</c:v>
                </c:pt>
                <c:pt idx="252">
                  <c:v>963.51499999999999</c:v>
                </c:pt>
                <c:pt idx="253">
                  <c:v>967.08199999999999</c:v>
                </c:pt>
                <c:pt idx="254">
                  <c:v>970.64800000000002</c:v>
                </c:pt>
                <c:pt idx="255">
                  <c:v>974.21400000000006</c:v>
                </c:pt>
                <c:pt idx="256">
                  <c:v>977.78099999999995</c:v>
                </c:pt>
                <c:pt idx="257">
                  <c:v>981.34699999999998</c:v>
                </c:pt>
                <c:pt idx="258">
                  <c:v>984.91300000000001</c:v>
                </c:pt>
                <c:pt idx="259">
                  <c:v>988.48</c:v>
                </c:pt>
                <c:pt idx="260">
                  <c:v>992.04600000000005</c:v>
                </c:pt>
                <c:pt idx="261">
                  <c:v>995.61199999999997</c:v>
                </c:pt>
                <c:pt idx="262">
                  <c:v>999.17899999999997</c:v>
                </c:pt>
                <c:pt idx="263">
                  <c:v>1002.745</c:v>
                </c:pt>
                <c:pt idx="264">
                  <c:v>1006.311</c:v>
                </c:pt>
                <c:pt idx="265">
                  <c:v>1009.877</c:v>
                </c:pt>
                <c:pt idx="266">
                  <c:v>1013.444</c:v>
                </c:pt>
                <c:pt idx="267">
                  <c:v>1017.01</c:v>
                </c:pt>
                <c:pt idx="268">
                  <c:v>1020.576</c:v>
                </c:pt>
                <c:pt idx="269">
                  <c:v>1024.143</c:v>
                </c:pt>
                <c:pt idx="270">
                  <c:v>1027.7090000000001</c:v>
                </c:pt>
                <c:pt idx="271">
                  <c:v>1031.2750000000001</c:v>
                </c:pt>
                <c:pt idx="272">
                  <c:v>1034.8420000000001</c:v>
                </c:pt>
                <c:pt idx="273">
                  <c:v>1038.4079999999999</c:v>
                </c:pt>
                <c:pt idx="274">
                  <c:v>1041.9739999999999</c:v>
                </c:pt>
                <c:pt idx="275">
                  <c:v>1045.5409999999999</c:v>
                </c:pt>
                <c:pt idx="276">
                  <c:v>1049.107</c:v>
                </c:pt>
                <c:pt idx="277">
                  <c:v>1052.673</c:v>
                </c:pt>
                <c:pt idx="278">
                  <c:v>1056.24</c:v>
                </c:pt>
                <c:pt idx="279">
                  <c:v>1059.806</c:v>
                </c:pt>
                <c:pt idx="280">
                  <c:v>1063.3720000000001</c:v>
                </c:pt>
                <c:pt idx="281">
                  <c:v>1066.9390000000001</c:v>
                </c:pt>
                <c:pt idx="282">
                  <c:v>1070.5050000000001</c:v>
                </c:pt>
                <c:pt idx="283">
                  <c:v>1074.0709999999999</c:v>
                </c:pt>
                <c:pt idx="284">
                  <c:v>1077.6379999999999</c:v>
                </c:pt>
                <c:pt idx="285">
                  <c:v>1081.204</c:v>
                </c:pt>
                <c:pt idx="286">
                  <c:v>1084.77</c:v>
                </c:pt>
                <c:pt idx="287">
                  <c:v>1088.337</c:v>
                </c:pt>
                <c:pt idx="288">
                  <c:v>1091.903</c:v>
                </c:pt>
                <c:pt idx="289">
                  <c:v>1095.4690000000001</c:v>
                </c:pt>
                <c:pt idx="290">
                  <c:v>1099.0360000000001</c:v>
                </c:pt>
                <c:pt idx="291">
                  <c:v>1102.6020000000001</c:v>
                </c:pt>
                <c:pt idx="292">
                  <c:v>1106.1679999999999</c:v>
                </c:pt>
                <c:pt idx="293">
                  <c:v>1109.7349999999999</c:v>
                </c:pt>
                <c:pt idx="294">
                  <c:v>1113.3009999999999</c:v>
                </c:pt>
                <c:pt idx="295">
                  <c:v>1116.867</c:v>
                </c:pt>
                <c:pt idx="296">
                  <c:v>1120.433</c:v>
                </c:pt>
                <c:pt idx="297">
                  <c:v>1124</c:v>
                </c:pt>
                <c:pt idx="298">
                  <c:v>1127.566</c:v>
                </c:pt>
                <c:pt idx="299">
                  <c:v>1131.1320000000001</c:v>
                </c:pt>
                <c:pt idx="300">
                  <c:v>1134.6990000000001</c:v>
                </c:pt>
                <c:pt idx="301">
                  <c:v>1138.2650000000001</c:v>
                </c:pt>
                <c:pt idx="302">
                  <c:v>1141.8309999999999</c:v>
                </c:pt>
                <c:pt idx="303">
                  <c:v>1145.3979999999999</c:v>
                </c:pt>
                <c:pt idx="304">
                  <c:v>1148.9639999999999</c:v>
                </c:pt>
                <c:pt idx="305">
                  <c:v>1152.53</c:v>
                </c:pt>
                <c:pt idx="306">
                  <c:v>1156.097</c:v>
                </c:pt>
                <c:pt idx="307">
                  <c:v>1159.663</c:v>
                </c:pt>
                <c:pt idx="308">
                  <c:v>1163.229</c:v>
                </c:pt>
                <c:pt idx="309">
                  <c:v>1166.796</c:v>
                </c:pt>
                <c:pt idx="310">
                  <c:v>1170.3620000000001</c:v>
                </c:pt>
                <c:pt idx="311">
                  <c:v>1173.9280000000001</c:v>
                </c:pt>
                <c:pt idx="312">
                  <c:v>1177.4949999999999</c:v>
                </c:pt>
                <c:pt idx="313">
                  <c:v>1181.0609999999999</c:v>
                </c:pt>
                <c:pt idx="314">
                  <c:v>1184.627</c:v>
                </c:pt>
                <c:pt idx="315">
                  <c:v>1188.194</c:v>
                </c:pt>
                <c:pt idx="316">
                  <c:v>1191.76</c:v>
                </c:pt>
                <c:pt idx="317">
                  <c:v>1195.326</c:v>
                </c:pt>
                <c:pt idx="318">
                  <c:v>1198.893</c:v>
                </c:pt>
                <c:pt idx="319">
                  <c:v>1202.4590000000001</c:v>
                </c:pt>
                <c:pt idx="320">
                  <c:v>1206.0250000000001</c:v>
                </c:pt>
                <c:pt idx="321">
                  <c:v>1209.5920000000001</c:v>
                </c:pt>
                <c:pt idx="322">
                  <c:v>1213.1579999999999</c:v>
                </c:pt>
                <c:pt idx="323">
                  <c:v>1216.7239999999999</c:v>
                </c:pt>
                <c:pt idx="324">
                  <c:v>1220.2909999999999</c:v>
                </c:pt>
                <c:pt idx="325">
                  <c:v>1223.857</c:v>
                </c:pt>
                <c:pt idx="326">
                  <c:v>1227.423</c:v>
                </c:pt>
                <c:pt idx="327">
                  <c:v>1230.989</c:v>
                </c:pt>
                <c:pt idx="328">
                  <c:v>1234.556</c:v>
                </c:pt>
                <c:pt idx="329">
                  <c:v>1238.1220000000001</c:v>
                </c:pt>
                <c:pt idx="330">
                  <c:v>1241.6880000000001</c:v>
                </c:pt>
                <c:pt idx="331">
                  <c:v>1245.2550000000001</c:v>
                </c:pt>
                <c:pt idx="332">
                  <c:v>1248.8209999999999</c:v>
                </c:pt>
                <c:pt idx="333">
                  <c:v>1252.3869999999999</c:v>
                </c:pt>
                <c:pt idx="334">
                  <c:v>1255.954</c:v>
                </c:pt>
                <c:pt idx="335">
                  <c:v>1259.52</c:v>
                </c:pt>
                <c:pt idx="336">
                  <c:v>1263.086</c:v>
                </c:pt>
                <c:pt idx="337">
                  <c:v>1266.653</c:v>
                </c:pt>
                <c:pt idx="338">
                  <c:v>1270.2190000000001</c:v>
                </c:pt>
                <c:pt idx="339">
                  <c:v>1273.7850000000001</c:v>
                </c:pt>
                <c:pt idx="340">
                  <c:v>1277.3520000000001</c:v>
                </c:pt>
                <c:pt idx="341">
                  <c:v>1280.9179999999999</c:v>
                </c:pt>
                <c:pt idx="342">
                  <c:v>1284.4839999999999</c:v>
                </c:pt>
                <c:pt idx="343">
                  <c:v>1288.0509999999999</c:v>
                </c:pt>
                <c:pt idx="344">
                  <c:v>1291.617</c:v>
                </c:pt>
                <c:pt idx="345">
                  <c:v>1295.183</c:v>
                </c:pt>
                <c:pt idx="346">
                  <c:v>1298.75</c:v>
                </c:pt>
                <c:pt idx="347">
                  <c:v>1302.316</c:v>
                </c:pt>
                <c:pt idx="348">
                  <c:v>1305.8820000000001</c:v>
                </c:pt>
                <c:pt idx="349">
                  <c:v>1309.4490000000001</c:v>
                </c:pt>
                <c:pt idx="350">
                  <c:v>1313.0150000000001</c:v>
                </c:pt>
                <c:pt idx="351">
                  <c:v>1316.5809999999999</c:v>
                </c:pt>
                <c:pt idx="352">
                  <c:v>1320.1479999999999</c:v>
                </c:pt>
                <c:pt idx="353">
                  <c:v>1323.7139999999999</c:v>
                </c:pt>
                <c:pt idx="354">
                  <c:v>1327.28</c:v>
                </c:pt>
                <c:pt idx="355">
                  <c:v>1330.847</c:v>
                </c:pt>
                <c:pt idx="356">
                  <c:v>1334.413</c:v>
                </c:pt>
                <c:pt idx="357">
                  <c:v>1337.979</c:v>
                </c:pt>
                <c:pt idx="358">
                  <c:v>1341.5450000000001</c:v>
                </c:pt>
                <c:pt idx="359">
                  <c:v>1345.1120000000001</c:v>
                </c:pt>
                <c:pt idx="360">
                  <c:v>1348.6780000000001</c:v>
                </c:pt>
                <c:pt idx="361">
                  <c:v>1352.2439999999999</c:v>
                </c:pt>
                <c:pt idx="362">
                  <c:v>1355.8109999999999</c:v>
                </c:pt>
                <c:pt idx="363">
                  <c:v>1359.377</c:v>
                </c:pt>
                <c:pt idx="364">
                  <c:v>1362.943</c:v>
                </c:pt>
                <c:pt idx="365">
                  <c:v>1366.51</c:v>
                </c:pt>
                <c:pt idx="366">
                  <c:v>1370.076</c:v>
                </c:pt>
                <c:pt idx="367">
                  <c:v>1373.6420000000001</c:v>
                </c:pt>
                <c:pt idx="368">
                  <c:v>1377.2090000000001</c:v>
                </c:pt>
                <c:pt idx="369">
                  <c:v>1380.7750000000001</c:v>
                </c:pt>
                <c:pt idx="370">
                  <c:v>1384.3409999999999</c:v>
                </c:pt>
                <c:pt idx="371">
                  <c:v>1387.9079999999999</c:v>
                </c:pt>
                <c:pt idx="372">
                  <c:v>1391.4739999999999</c:v>
                </c:pt>
                <c:pt idx="373">
                  <c:v>1395.04</c:v>
                </c:pt>
                <c:pt idx="374">
                  <c:v>1398.607</c:v>
                </c:pt>
                <c:pt idx="375">
                  <c:v>1402.173</c:v>
                </c:pt>
                <c:pt idx="376">
                  <c:v>1405.739</c:v>
                </c:pt>
                <c:pt idx="377">
                  <c:v>1409.306</c:v>
                </c:pt>
                <c:pt idx="378">
                  <c:v>1412.8720000000001</c:v>
                </c:pt>
                <c:pt idx="379">
                  <c:v>1416.4380000000001</c:v>
                </c:pt>
                <c:pt idx="380">
                  <c:v>1420.0050000000001</c:v>
                </c:pt>
                <c:pt idx="381">
                  <c:v>1423.5709999999999</c:v>
                </c:pt>
                <c:pt idx="382">
                  <c:v>1427.1369999999999</c:v>
                </c:pt>
                <c:pt idx="383">
                  <c:v>1430.704</c:v>
                </c:pt>
                <c:pt idx="384">
                  <c:v>1434.27</c:v>
                </c:pt>
                <c:pt idx="385">
                  <c:v>1437.836</c:v>
                </c:pt>
                <c:pt idx="386">
                  <c:v>1441.403</c:v>
                </c:pt>
                <c:pt idx="387">
                  <c:v>1444.9690000000001</c:v>
                </c:pt>
                <c:pt idx="388">
                  <c:v>1448.5350000000001</c:v>
                </c:pt>
                <c:pt idx="389">
                  <c:v>1452.1010000000001</c:v>
                </c:pt>
                <c:pt idx="390">
                  <c:v>1455.6679999999999</c:v>
                </c:pt>
                <c:pt idx="391">
                  <c:v>1459.2339999999999</c:v>
                </c:pt>
                <c:pt idx="392">
                  <c:v>1462.8</c:v>
                </c:pt>
                <c:pt idx="393">
                  <c:v>1466.367</c:v>
                </c:pt>
                <c:pt idx="394">
                  <c:v>1469.933</c:v>
                </c:pt>
                <c:pt idx="395">
                  <c:v>1473.499</c:v>
                </c:pt>
                <c:pt idx="396">
                  <c:v>1477.066</c:v>
                </c:pt>
                <c:pt idx="397">
                  <c:v>1480.6320000000001</c:v>
                </c:pt>
                <c:pt idx="398">
                  <c:v>1484.1980000000001</c:v>
                </c:pt>
                <c:pt idx="399">
                  <c:v>1487.7650000000001</c:v>
                </c:pt>
                <c:pt idx="400">
                  <c:v>1491.3309999999999</c:v>
                </c:pt>
                <c:pt idx="401">
                  <c:v>1494.8969999999999</c:v>
                </c:pt>
                <c:pt idx="402">
                  <c:v>1498.4639999999999</c:v>
                </c:pt>
                <c:pt idx="403">
                  <c:v>1502.03</c:v>
                </c:pt>
                <c:pt idx="404">
                  <c:v>1505.596</c:v>
                </c:pt>
                <c:pt idx="405">
                  <c:v>1509.163</c:v>
                </c:pt>
                <c:pt idx="406">
                  <c:v>1512.729</c:v>
                </c:pt>
                <c:pt idx="407">
                  <c:v>1516.2950000000001</c:v>
                </c:pt>
                <c:pt idx="408">
                  <c:v>1519.8620000000001</c:v>
                </c:pt>
                <c:pt idx="409">
                  <c:v>1523.4280000000001</c:v>
                </c:pt>
                <c:pt idx="410">
                  <c:v>1526.9939999999999</c:v>
                </c:pt>
                <c:pt idx="411">
                  <c:v>1530.5609999999999</c:v>
                </c:pt>
                <c:pt idx="412">
                  <c:v>1534.127</c:v>
                </c:pt>
                <c:pt idx="413">
                  <c:v>1537.693</c:v>
                </c:pt>
                <c:pt idx="414">
                  <c:v>1541.26</c:v>
                </c:pt>
                <c:pt idx="415">
                  <c:v>1544.826</c:v>
                </c:pt>
                <c:pt idx="416">
                  <c:v>1548.3920000000001</c:v>
                </c:pt>
                <c:pt idx="417">
                  <c:v>1551.9590000000001</c:v>
                </c:pt>
                <c:pt idx="418">
                  <c:v>1555.5250000000001</c:v>
                </c:pt>
                <c:pt idx="419">
                  <c:v>1559.0909999999999</c:v>
                </c:pt>
                <c:pt idx="420">
                  <c:v>1562.6569999999999</c:v>
                </c:pt>
                <c:pt idx="421">
                  <c:v>1566.2239999999999</c:v>
                </c:pt>
                <c:pt idx="422">
                  <c:v>1569.79</c:v>
                </c:pt>
                <c:pt idx="423">
                  <c:v>1573.356</c:v>
                </c:pt>
                <c:pt idx="424">
                  <c:v>1576.923</c:v>
                </c:pt>
                <c:pt idx="425">
                  <c:v>1580.489</c:v>
                </c:pt>
                <c:pt idx="426">
                  <c:v>1584.0550000000001</c:v>
                </c:pt>
                <c:pt idx="427">
                  <c:v>1587.6220000000001</c:v>
                </c:pt>
                <c:pt idx="428">
                  <c:v>1591.1880000000001</c:v>
                </c:pt>
                <c:pt idx="429">
                  <c:v>1594.7539999999999</c:v>
                </c:pt>
                <c:pt idx="430">
                  <c:v>1598.3209999999999</c:v>
                </c:pt>
                <c:pt idx="431">
                  <c:v>1601.8869999999999</c:v>
                </c:pt>
                <c:pt idx="432">
                  <c:v>1605.453</c:v>
                </c:pt>
                <c:pt idx="433">
                  <c:v>1609.02</c:v>
                </c:pt>
                <c:pt idx="434">
                  <c:v>1612.586</c:v>
                </c:pt>
                <c:pt idx="435">
                  <c:v>1616.152</c:v>
                </c:pt>
                <c:pt idx="436">
                  <c:v>1619.7190000000001</c:v>
                </c:pt>
                <c:pt idx="437">
                  <c:v>1623.2850000000001</c:v>
                </c:pt>
                <c:pt idx="438">
                  <c:v>1626.8510000000001</c:v>
                </c:pt>
                <c:pt idx="439">
                  <c:v>1630.4179999999999</c:v>
                </c:pt>
                <c:pt idx="440">
                  <c:v>1633.9839999999999</c:v>
                </c:pt>
                <c:pt idx="441">
                  <c:v>1637.55</c:v>
                </c:pt>
                <c:pt idx="442">
                  <c:v>1641.117</c:v>
                </c:pt>
                <c:pt idx="443">
                  <c:v>1644.683</c:v>
                </c:pt>
                <c:pt idx="444">
                  <c:v>1648.249</c:v>
                </c:pt>
                <c:pt idx="445">
                  <c:v>1651.816</c:v>
                </c:pt>
                <c:pt idx="446">
                  <c:v>1655.3820000000001</c:v>
                </c:pt>
                <c:pt idx="447">
                  <c:v>1658.9480000000001</c:v>
                </c:pt>
                <c:pt idx="448">
                  <c:v>1662.5150000000001</c:v>
                </c:pt>
                <c:pt idx="449">
                  <c:v>1666.0809999999999</c:v>
                </c:pt>
                <c:pt idx="450">
                  <c:v>1669.6469999999999</c:v>
                </c:pt>
                <c:pt idx="451">
                  <c:v>1673.213</c:v>
                </c:pt>
                <c:pt idx="452">
                  <c:v>1676.78</c:v>
                </c:pt>
                <c:pt idx="453">
                  <c:v>1680.346</c:v>
                </c:pt>
                <c:pt idx="454">
                  <c:v>1683.912</c:v>
                </c:pt>
                <c:pt idx="455">
                  <c:v>1687.479</c:v>
                </c:pt>
                <c:pt idx="456">
                  <c:v>1691.0450000000001</c:v>
                </c:pt>
                <c:pt idx="457">
                  <c:v>1694.6110000000001</c:v>
                </c:pt>
                <c:pt idx="458">
                  <c:v>1698.1780000000001</c:v>
                </c:pt>
                <c:pt idx="459">
                  <c:v>1701.7439999999999</c:v>
                </c:pt>
                <c:pt idx="460">
                  <c:v>1705.31</c:v>
                </c:pt>
                <c:pt idx="461">
                  <c:v>1708.877</c:v>
                </c:pt>
                <c:pt idx="462">
                  <c:v>1712.443</c:v>
                </c:pt>
                <c:pt idx="463">
                  <c:v>1716.009</c:v>
                </c:pt>
                <c:pt idx="464">
                  <c:v>1719.576</c:v>
                </c:pt>
                <c:pt idx="465">
                  <c:v>1723.1420000000001</c:v>
                </c:pt>
                <c:pt idx="466">
                  <c:v>1726.7080000000001</c:v>
                </c:pt>
                <c:pt idx="467">
                  <c:v>1730.2750000000001</c:v>
                </c:pt>
                <c:pt idx="468">
                  <c:v>1733.8409999999999</c:v>
                </c:pt>
                <c:pt idx="469">
                  <c:v>1737.4069999999999</c:v>
                </c:pt>
                <c:pt idx="470">
                  <c:v>1740.9739999999999</c:v>
                </c:pt>
                <c:pt idx="471">
                  <c:v>1744.54</c:v>
                </c:pt>
                <c:pt idx="472">
                  <c:v>1748.106</c:v>
                </c:pt>
                <c:pt idx="473">
                  <c:v>1751.673</c:v>
                </c:pt>
                <c:pt idx="474">
                  <c:v>1755.239</c:v>
                </c:pt>
                <c:pt idx="475">
                  <c:v>1758.8050000000001</c:v>
                </c:pt>
                <c:pt idx="476">
                  <c:v>1762.3720000000001</c:v>
                </c:pt>
                <c:pt idx="477">
                  <c:v>1765.9380000000001</c:v>
                </c:pt>
                <c:pt idx="478">
                  <c:v>1769.5039999999999</c:v>
                </c:pt>
                <c:pt idx="479">
                  <c:v>1773.0709999999999</c:v>
                </c:pt>
                <c:pt idx="480">
                  <c:v>1776.6369999999999</c:v>
                </c:pt>
                <c:pt idx="481">
                  <c:v>1780.203</c:v>
                </c:pt>
                <c:pt idx="482">
                  <c:v>1783.769</c:v>
                </c:pt>
                <c:pt idx="483">
                  <c:v>1787.336</c:v>
                </c:pt>
                <c:pt idx="484">
                  <c:v>1790.902</c:v>
                </c:pt>
                <c:pt idx="485">
                  <c:v>1794.4680000000001</c:v>
                </c:pt>
                <c:pt idx="486">
                  <c:v>1798.0350000000001</c:v>
                </c:pt>
                <c:pt idx="487">
                  <c:v>1801.6010000000001</c:v>
                </c:pt>
                <c:pt idx="488">
                  <c:v>1805.1669999999999</c:v>
                </c:pt>
                <c:pt idx="489">
                  <c:v>1808.7339999999999</c:v>
                </c:pt>
                <c:pt idx="490">
                  <c:v>1812.3</c:v>
                </c:pt>
                <c:pt idx="491">
                  <c:v>1815.866</c:v>
                </c:pt>
                <c:pt idx="492">
                  <c:v>1819.433</c:v>
                </c:pt>
                <c:pt idx="493">
                  <c:v>1822.999</c:v>
                </c:pt>
                <c:pt idx="494">
                  <c:v>1826.5650000000001</c:v>
                </c:pt>
                <c:pt idx="495">
                  <c:v>1830.1320000000001</c:v>
                </c:pt>
                <c:pt idx="496">
                  <c:v>1833.6980000000001</c:v>
                </c:pt>
                <c:pt idx="497">
                  <c:v>1837.2639999999999</c:v>
                </c:pt>
                <c:pt idx="498">
                  <c:v>1840.8309999999999</c:v>
                </c:pt>
                <c:pt idx="499">
                  <c:v>1844.3969999999999</c:v>
                </c:pt>
                <c:pt idx="500">
                  <c:v>1847.963</c:v>
                </c:pt>
                <c:pt idx="501">
                  <c:v>1851.53</c:v>
                </c:pt>
                <c:pt idx="502">
                  <c:v>1855.096</c:v>
                </c:pt>
                <c:pt idx="503">
                  <c:v>1858.662</c:v>
                </c:pt>
                <c:pt idx="504">
                  <c:v>1862.229</c:v>
                </c:pt>
                <c:pt idx="505">
                  <c:v>1865.7950000000001</c:v>
                </c:pt>
                <c:pt idx="506">
                  <c:v>1869.3610000000001</c:v>
                </c:pt>
                <c:pt idx="507">
                  <c:v>1872.9280000000001</c:v>
                </c:pt>
                <c:pt idx="508">
                  <c:v>1876.4939999999999</c:v>
                </c:pt>
                <c:pt idx="509">
                  <c:v>1880.06</c:v>
                </c:pt>
                <c:pt idx="510">
                  <c:v>1883.627</c:v>
                </c:pt>
                <c:pt idx="511">
                  <c:v>1887.193</c:v>
                </c:pt>
                <c:pt idx="512">
                  <c:v>1890.759</c:v>
                </c:pt>
                <c:pt idx="513">
                  <c:v>1894.325</c:v>
                </c:pt>
                <c:pt idx="514">
                  <c:v>1897.8920000000001</c:v>
                </c:pt>
                <c:pt idx="515">
                  <c:v>1901.4580000000001</c:v>
                </c:pt>
                <c:pt idx="516">
                  <c:v>1905.0239999999999</c:v>
                </c:pt>
                <c:pt idx="517">
                  <c:v>1908.5909999999999</c:v>
                </c:pt>
                <c:pt idx="518">
                  <c:v>1912.1569999999999</c:v>
                </c:pt>
                <c:pt idx="519">
                  <c:v>1915.723</c:v>
                </c:pt>
                <c:pt idx="520">
                  <c:v>1919.29</c:v>
                </c:pt>
                <c:pt idx="521">
                  <c:v>1922.856</c:v>
                </c:pt>
                <c:pt idx="522">
                  <c:v>1926.422</c:v>
                </c:pt>
                <c:pt idx="523">
                  <c:v>1929.989</c:v>
                </c:pt>
                <c:pt idx="524">
                  <c:v>1933.5550000000001</c:v>
                </c:pt>
                <c:pt idx="525">
                  <c:v>1937.1210000000001</c:v>
                </c:pt>
                <c:pt idx="526">
                  <c:v>1940.6880000000001</c:v>
                </c:pt>
                <c:pt idx="527">
                  <c:v>1944.2539999999999</c:v>
                </c:pt>
                <c:pt idx="528">
                  <c:v>1947.82</c:v>
                </c:pt>
                <c:pt idx="529">
                  <c:v>1951.3869999999999</c:v>
                </c:pt>
                <c:pt idx="530">
                  <c:v>1954.953</c:v>
                </c:pt>
                <c:pt idx="531">
                  <c:v>1958.519</c:v>
                </c:pt>
                <c:pt idx="532">
                  <c:v>1962.086</c:v>
                </c:pt>
                <c:pt idx="533">
                  <c:v>1965.652</c:v>
                </c:pt>
                <c:pt idx="534">
                  <c:v>1969.2180000000001</c:v>
                </c:pt>
                <c:pt idx="535">
                  <c:v>1972.7850000000001</c:v>
                </c:pt>
                <c:pt idx="536">
                  <c:v>1976.3510000000001</c:v>
                </c:pt>
                <c:pt idx="537">
                  <c:v>1979.9169999999999</c:v>
                </c:pt>
                <c:pt idx="538">
                  <c:v>1983.4839999999999</c:v>
                </c:pt>
                <c:pt idx="539">
                  <c:v>1987.05</c:v>
                </c:pt>
                <c:pt idx="540">
                  <c:v>1990.616</c:v>
                </c:pt>
                <c:pt idx="541">
                  <c:v>1994.183</c:v>
                </c:pt>
                <c:pt idx="542">
                  <c:v>1997.749</c:v>
                </c:pt>
                <c:pt idx="543">
                  <c:v>2001.3150000000001</c:v>
                </c:pt>
                <c:pt idx="544">
                  <c:v>2004.8810000000001</c:v>
                </c:pt>
                <c:pt idx="545">
                  <c:v>2008.4480000000001</c:v>
                </c:pt>
                <c:pt idx="546">
                  <c:v>2012.0139999999999</c:v>
                </c:pt>
                <c:pt idx="547">
                  <c:v>2015.58</c:v>
                </c:pt>
                <c:pt idx="548">
                  <c:v>2019.1469999999999</c:v>
                </c:pt>
                <c:pt idx="549">
                  <c:v>2022.713</c:v>
                </c:pt>
                <c:pt idx="550">
                  <c:v>2026.279</c:v>
                </c:pt>
                <c:pt idx="551">
                  <c:v>2029.846</c:v>
                </c:pt>
                <c:pt idx="552">
                  <c:v>2033.412</c:v>
                </c:pt>
                <c:pt idx="553">
                  <c:v>2036.9780000000001</c:v>
                </c:pt>
                <c:pt idx="554">
                  <c:v>2040.5450000000001</c:v>
                </c:pt>
                <c:pt idx="555">
                  <c:v>2044.1110000000001</c:v>
                </c:pt>
                <c:pt idx="556">
                  <c:v>2047.6769999999999</c:v>
                </c:pt>
                <c:pt idx="557">
                  <c:v>2051.2440000000001</c:v>
                </c:pt>
                <c:pt idx="558">
                  <c:v>2054.81</c:v>
                </c:pt>
                <c:pt idx="559">
                  <c:v>2058.3760000000002</c:v>
                </c:pt>
                <c:pt idx="560">
                  <c:v>2061.9430000000002</c:v>
                </c:pt>
                <c:pt idx="561">
                  <c:v>2065.509</c:v>
                </c:pt>
                <c:pt idx="562">
                  <c:v>2069.0749999999998</c:v>
                </c:pt>
                <c:pt idx="563">
                  <c:v>2072.6419999999998</c:v>
                </c:pt>
                <c:pt idx="564">
                  <c:v>2076.2080000000001</c:v>
                </c:pt>
                <c:pt idx="565">
                  <c:v>2079.7739999999999</c:v>
                </c:pt>
                <c:pt idx="566">
                  <c:v>2083.3409999999999</c:v>
                </c:pt>
                <c:pt idx="567">
                  <c:v>2086.9070000000002</c:v>
                </c:pt>
                <c:pt idx="568">
                  <c:v>2090.473</c:v>
                </c:pt>
                <c:pt idx="569">
                  <c:v>2094.04</c:v>
                </c:pt>
                <c:pt idx="570">
                  <c:v>2097.6060000000002</c:v>
                </c:pt>
                <c:pt idx="571">
                  <c:v>2101.172</c:v>
                </c:pt>
                <c:pt idx="572">
                  <c:v>2104.739</c:v>
                </c:pt>
                <c:pt idx="573">
                  <c:v>2108.3049999999998</c:v>
                </c:pt>
                <c:pt idx="574">
                  <c:v>2111.8710000000001</c:v>
                </c:pt>
                <c:pt idx="575">
                  <c:v>2115.4369999999999</c:v>
                </c:pt>
                <c:pt idx="576">
                  <c:v>2119.0039999999999</c:v>
                </c:pt>
                <c:pt idx="577">
                  <c:v>2122.5700000000002</c:v>
                </c:pt>
                <c:pt idx="578">
                  <c:v>2126.136</c:v>
                </c:pt>
                <c:pt idx="579">
                  <c:v>2129.703</c:v>
                </c:pt>
                <c:pt idx="580">
                  <c:v>2133.2689999999998</c:v>
                </c:pt>
                <c:pt idx="581">
                  <c:v>2136.835</c:v>
                </c:pt>
                <c:pt idx="582">
                  <c:v>2140.402</c:v>
                </c:pt>
                <c:pt idx="583">
                  <c:v>2143.9679999999998</c:v>
                </c:pt>
                <c:pt idx="584">
                  <c:v>2147.5340000000001</c:v>
                </c:pt>
                <c:pt idx="585">
                  <c:v>2151.1010000000001</c:v>
                </c:pt>
                <c:pt idx="586">
                  <c:v>2154.6669999999999</c:v>
                </c:pt>
                <c:pt idx="587">
                  <c:v>2158.2330000000002</c:v>
                </c:pt>
                <c:pt idx="588">
                  <c:v>2161.8000000000002</c:v>
                </c:pt>
                <c:pt idx="589">
                  <c:v>2165.366</c:v>
                </c:pt>
                <c:pt idx="590">
                  <c:v>2168.9319999999998</c:v>
                </c:pt>
                <c:pt idx="591">
                  <c:v>2172.4989999999998</c:v>
                </c:pt>
                <c:pt idx="592">
                  <c:v>2176.0650000000001</c:v>
                </c:pt>
                <c:pt idx="593">
                  <c:v>2179.6309999999999</c:v>
                </c:pt>
                <c:pt idx="594">
                  <c:v>2183.1979999999999</c:v>
                </c:pt>
                <c:pt idx="595">
                  <c:v>2186.7640000000001</c:v>
                </c:pt>
                <c:pt idx="596">
                  <c:v>2190.33</c:v>
                </c:pt>
                <c:pt idx="597">
                  <c:v>2193.8969999999999</c:v>
                </c:pt>
                <c:pt idx="598">
                  <c:v>2197.4630000000002</c:v>
                </c:pt>
                <c:pt idx="599">
                  <c:v>2201.029</c:v>
                </c:pt>
                <c:pt idx="600">
                  <c:v>2204.596</c:v>
                </c:pt>
                <c:pt idx="601">
                  <c:v>2208.1619999999998</c:v>
                </c:pt>
                <c:pt idx="602">
                  <c:v>2211.7280000000001</c:v>
                </c:pt>
                <c:pt idx="603">
                  <c:v>2215.2950000000001</c:v>
                </c:pt>
                <c:pt idx="604">
                  <c:v>2218.8609999999999</c:v>
                </c:pt>
                <c:pt idx="605">
                  <c:v>2222.4270000000001</c:v>
                </c:pt>
                <c:pt idx="606">
                  <c:v>2225.9929999999999</c:v>
                </c:pt>
                <c:pt idx="607">
                  <c:v>2229.56</c:v>
                </c:pt>
                <c:pt idx="608">
                  <c:v>2233.1260000000002</c:v>
                </c:pt>
                <c:pt idx="609">
                  <c:v>2236.692</c:v>
                </c:pt>
                <c:pt idx="610">
                  <c:v>2240.259</c:v>
                </c:pt>
                <c:pt idx="611">
                  <c:v>2243.8249999999998</c:v>
                </c:pt>
                <c:pt idx="612">
                  <c:v>2247.3910000000001</c:v>
                </c:pt>
                <c:pt idx="613">
                  <c:v>2250.9580000000001</c:v>
                </c:pt>
                <c:pt idx="614">
                  <c:v>2254.5239999999999</c:v>
                </c:pt>
                <c:pt idx="615">
                  <c:v>2258.09</c:v>
                </c:pt>
                <c:pt idx="616">
                  <c:v>2261.6570000000002</c:v>
                </c:pt>
                <c:pt idx="617">
                  <c:v>2265.223</c:v>
                </c:pt>
                <c:pt idx="618">
                  <c:v>2268.7890000000002</c:v>
                </c:pt>
                <c:pt idx="619">
                  <c:v>2272.3560000000002</c:v>
                </c:pt>
                <c:pt idx="620">
                  <c:v>2275.922</c:v>
                </c:pt>
                <c:pt idx="621">
                  <c:v>2279.4879999999998</c:v>
                </c:pt>
                <c:pt idx="622">
                  <c:v>2283.0549999999998</c:v>
                </c:pt>
                <c:pt idx="623">
                  <c:v>2286.6210000000001</c:v>
                </c:pt>
                <c:pt idx="624">
                  <c:v>2290.1869999999999</c:v>
                </c:pt>
                <c:pt idx="625">
                  <c:v>2293.7539999999999</c:v>
                </c:pt>
                <c:pt idx="626">
                  <c:v>2297.3200000000002</c:v>
                </c:pt>
                <c:pt idx="627">
                  <c:v>2300.886</c:v>
                </c:pt>
                <c:pt idx="628">
                  <c:v>2304.453</c:v>
                </c:pt>
                <c:pt idx="629">
                  <c:v>2308.0189999999998</c:v>
                </c:pt>
                <c:pt idx="630">
                  <c:v>2311.585</c:v>
                </c:pt>
                <c:pt idx="631">
                  <c:v>2315.152</c:v>
                </c:pt>
                <c:pt idx="632">
                  <c:v>2318.7179999999998</c:v>
                </c:pt>
                <c:pt idx="633">
                  <c:v>2322.2840000000001</c:v>
                </c:pt>
                <c:pt idx="634">
                  <c:v>2325.8510000000001</c:v>
                </c:pt>
                <c:pt idx="635">
                  <c:v>2329.4169999999999</c:v>
                </c:pt>
                <c:pt idx="636">
                  <c:v>2332.9830000000002</c:v>
                </c:pt>
                <c:pt idx="637">
                  <c:v>2336.549</c:v>
                </c:pt>
                <c:pt idx="638">
                  <c:v>2340.116</c:v>
                </c:pt>
                <c:pt idx="639">
                  <c:v>2343.6819999999998</c:v>
                </c:pt>
                <c:pt idx="640">
                  <c:v>2347.248</c:v>
                </c:pt>
                <c:pt idx="641">
                  <c:v>2350.8150000000001</c:v>
                </c:pt>
                <c:pt idx="642">
                  <c:v>2354.3809999999999</c:v>
                </c:pt>
                <c:pt idx="643">
                  <c:v>2357.9470000000001</c:v>
                </c:pt>
                <c:pt idx="644">
                  <c:v>2361.5140000000001</c:v>
                </c:pt>
                <c:pt idx="645">
                  <c:v>2365.08</c:v>
                </c:pt>
                <c:pt idx="646">
                  <c:v>2368.6460000000002</c:v>
                </c:pt>
                <c:pt idx="647">
                  <c:v>2372.2130000000002</c:v>
                </c:pt>
                <c:pt idx="648">
                  <c:v>2375.779</c:v>
                </c:pt>
                <c:pt idx="649">
                  <c:v>2379.3449999999998</c:v>
                </c:pt>
                <c:pt idx="650">
                  <c:v>2382.9119999999998</c:v>
                </c:pt>
                <c:pt idx="651">
                  <c:v>2386.4780000000001</c:v>
                </c:pt>
                <c:pt idx="652">
                  <c:v>2390.0439999999999</c:v>
                </c:pt>
                <c:pt idx="653">
                  <c:v>2393.6109999999999</c:v>
                </c:pt>
                <c:pt idx="654">
                  <c:v>2397.1770000000001</c:v>
                </c:pt>
                <c:pt idx="655">
                  <c:v>2400.7429999999999</c:v>
                </c:pt>
                <c:pt idx="656">
                  <c:v>2404.31</c:v>
                </c:pt>
                <c:pt idx="657">
                  <c:v>2407.8760000000002</c:v>
                </c:pt>
                <c:pt idx="658">
                  <c:v>2411.442</c:v>
                </c:pt>
                <c:pt idx="659">
                  <c:v>2415.009</c:v>
                </c:pt>
                <c:pt idx="660">
                  <c:v>2418.5749999999998</c:v>
                </c:pt>
                <c:pt idx="661">
                  <c:v>2422.1410000000001</c:v>
                </c:pt>
                <c:pt idx="662">
                  <c:v>2425.7080000000001</c:v>
                </c:pt>
                <c:pt idx="663">
                  <c:v>2429.2739999999999</c:v>
                </c:pt>
                <c:pt idx="664">
                  <c:v>2432.84</c:v>
                </c:pt>
                <c:pt idx="665">
                  <c:v>2436.4070000000002</c:v>
                </c:pt>
                <c:pt idx="666">
                  <c:v>2439.973</c:v>
                </c:pt>
                <c:pt idx="667">
                  <c:v>2443.5390000000002</c:v>
                </c:pt>
                <c:pt idx="668">
                  <c:v>2447.105</c:v>
                </c:pt>
                <c:pt idx="669">
                  <c:v>2450.672</c:v>
                </c:pt>
                <c:pt idx="670">
                  <c:v>2454.2379999999998</c:v>
                </c:pt>
                <c:pt idx="671">
                  <c:v>2457.8040000000001</c:v>
                </c:pt>
                <c:pt idx="672">
                  <c:v>2461.3710000000001</c:v>
                </c:pt>
                <c:pt idx="673">
                  <c:v>2464.9369999999999</c:v>
                </c:pt>
                <c:pt idx="674">
                  <c:v>2468.5030000000002</c:v>
                </c:pt>
                <c:pt idx="675">
                  <c:v>2472.0700000000002</c:v>
                </c:pt>
                <c:pt idx="676">
                  <c:v>2475.636</c:v>
                </c:pt>
                <c:pt idx="677">
                  <c:v>2479.2020000000002</c:v>
                </c:pt>
                <c:pt idx="678">
                  <c:v>2482.7689999999998</c:v>
                </c:pt>
                <c:pt idx="679">
                  <c:v>2486.335</c:v>
                </c:pt>
                <c:pt idx="680">
                  <c:v>2489.9009999999998</c:v>
                </c:pt>
                <c:pt idx="681">
                  <c:v>2493.4679999999998</c:v>
                </c:pt>
                <c:pt idx="682">
                  <c:v>2497.0340000000001</c:v>
                </c:pt>
                <c:pt idx="683">
                  <c:v>2500.6</c:v>
                </c:pt>
                <c:pt idx="684">
                  <c:v>2504.1669999999999</c:v>
                </c:pt>
                <c:pt idx="685">
                  <c:v>2507.7330000000002</c:v>
                </c:pt>
                <c:pt idx="686">
                  <c:v>2511.299</c:v>
                </c:pt>
                <c:pt idx="687">
                  <c:v>2514.866</c:v>
                </c:pt>
                <c:pt idx="688">
                  <c:v>2518.4319999999998</c:v>
                </c:pt>
                <c:pt idx="689">
                  <c:v>2521.998</c:v>
                </c:pt>
                <c:pt idx="690">
                  <c:v>2525.5650000000001</c:v>
                </c:pt>
                <c:pt idx="691">
                  <c:v>2529.1309999999999</c:v>
                </c:pt>
                <c:pt idx="692">
                  <c:v>2532.6970000000001</c:v>
                </c:pt>
                <c:pt idx="693">
                  <c:v>2536.2640000000001</c:v>
                </c:pt>
                <c:pt idx="694">
                  <c:v>2539.83</c:v>
                </c:pt>
                <c:pt idx="695">
                  <c:v>2543.3960000000002</c:v>
                </c:pt>
                <c:pt idx="696">
                  <c:v>2546.9630000000002</c:v>
                </c:pt>
                <c:pt idx="697">
                  <c:v>2550.529</c:v>
                </c:pt>
                <c:pt idx="698">
                  <c:v>2554.0949999999998</c:v>
                </c:pt>
                <c:pt idx="699">
                  <c:v>2557.6610000000001</c:v>
                </c:pt>
                <c:pt idx="700">
                  <c:v>2561.2280000000001</c:v>
                </c:pt>
                <c:pt idx="701">
                  <c:v>2564.7939999999999</c:v>
                </c:pt>
                <c:pt idx="702">
                  <c:v>2568.36</c:v>
                </c:pt>
                <c:pt idx="703">
                  <c:v>2571.9270000000001</c:v>
                </c:pt>
                <c:pt idx="704">
                  <c:v>2575.4929999999999</c:v>
                </c:pt>
                <c:pt idx="705">
                  <c:v>2579.0590000000002</c:v>
                </c:pt>
                <c:pt idx="706">
                  <c:v>2582.6260000000002</c:v>
                </c:pt>
                <c:pt idx="707">
                  <c:v>2586.192</c:v>
                </c:pt>
                <c:pt idx="708">
                  <c:v>2589.7579999999998</c:v>
                </c:pt>
                <c:pt idx="709">
                  <c:v>2593.3249999999998</c:v>
                </c:pt>
                <c:pt idx="710">
                  <c:v>2596.8910000000001</c:v>
                </c:pt>
                <c:pt idx="711">
                  <c:v>2600.4569999999999</c:v>
                </c:pt>
                <c:pt idx="712">
                  <c:v>2604.0239999999999</c:v>
                </c:pt>
                <c:pt idx="713">
                  <c:v>2607.59</c:v>
                </c:pt>
                <c:pt idx="714">
                  <c:v>2611.1559999999999</c:v>
                </c:pt>
                <c:pt idx="715">
                  <c:v>2614.723</c:v>
                </c:pt>
                <c:pt idx="716">
                  <c:v>2618.2890000000002</c:v>
                </c:pt>
                <c:pt idx="717">
                  <c:v>2621.855</c:v>
                </c:pt>
                <c:pt idx="718">
                  <c:v>2625.422</c:v>
                </c:pt>
                <c:pt idx="719">
                  <c:v>2628.9879999999998</c:v>
                </c:pt>
                <c:pt idx="720">
                  <c:v>2632.5540000000001</c:v>
                </c:pt>
                <c:pt idx="721">
                  <c:v>2636.1210000000001</c:v>
                </c:pt>
                <c:pt idx="722">
                  <c:v>2639.6869999999999</c:v>
                </c:pt>
                <c:pt idx="723">
                  <c:v>2643.2530000000002</c:v>
                </c:pt>
                <c:pt idx="724">
                  <c:v>2646.82</c:v>
                </c:pt>
                <c:pt idx="725">
                  <c:v>2650.386</c:v>
                </c:pt>
                <c:pt idx="726">
                  <c:v>2653.9520000000002</c:v>
                </c:pt>
                <c:pt idx="727">
                  <c:v>2657.5189999999998</c:v>
                </c:pt>
                <c:pt idx="728">
                  <c:v>2661.085</c:v>
                </c:pt>
                <c:pt idx="729">
                  <c:v>2664.6509999999998</c:v>
                </c:pt>
                <c:pt idx="730">
                  <c:v>2668.2170000000001</c:v>
                </c:pt>
                <c:pt idx="731">
                  <c:v>2671.7840000000001</c:v>
                </c:pt>
                <c:pt idx="732">
                  <c:v>2675.35</c:v>
                </c:pt>
                <c:pt idx="733">
                  <c:v>2678.9160000000002</c:v>
                </c:pt>
                <c:pt idx="734">
                  <c:v>2682.4830000000002</c:v>
                </c:pt>
                <c:pt idx="735">
                  <c:v>2686.049</c:v>
                </c:pt>
                <c:pt idx="736">
                  <c:v>2689.6149999999998</c:v>
                </c:pt>
                <c:pt idx="737">
                  <c:v>2693.1819999999998</c:v>
                </c:pt>
                <c:pt idx="738">
                  <c:v>2696.748</c:v>
                </c:pt>
                <c:pt idx="739">
                  <c:v>2700.3139999999999</c:v>
                </c:pt>
                <c:pt idx="740">
                  <c:v>2703.8809999999999</c:v>
                </c:pt>
                <c:pt idx="741">
                  <c:v>2707.4470000000001</c:v>
                </c:pt>
                <c:pt idx="742">
                  <c:v>2711.0129999999999</c:v>
                </c:pt>
                <c:pt idx="743">
                  <c:v>2714.58</c:v>
                </c:pt>
                <c:pt idx="744">
                  <c:v>2718.1460000000002</c:v>
                </c:pt>
                <c:pt idx="745">
                  <c:v>2721.712</c:v>
                </c:pt>
                <c:pt idx="746">
                  <c:v>2725.279</c:v>
                </c:pt>
                <c:pt idx="747">
                  <c:v>2728.8449999999998</c:v>
                </c:pt>
                <c:pt idx="748">
                  <c:v>2732.4110000000001</c:v>
                </c:pt>
                <c:pt idx="749">
                  <c:v>2735.9780000000001</c:v>
                </c:pt>
                <c:pt idx="750">
                  <c:v>2739.5439999999999</c:v>
                </c:pt>
                <c:pt idx="751">
                  <c:v>2743.11</c:v>
                </c:pt>
                <c:pt idx="752">
                  <c:v>2746.6770000000001</c:v>
                </c:pt>
                <c:pt idx="753">
                  <c:v>2750.2429999999999</c:v>
                </c:pt>
                <c:pt idx="754">
                  <c:v>2753.8090000000002</c:v>
                </c:pt>
                <c:pt idx="755">
                  <c:v>2757.3760000000002</c:v>
                </c:pt>
                <c:pt idx="756">
                  <c:v>2760.942</c:v>
                </c:pt>
                <c:pt idx="757">
                  <c:v>2764.5079999999998</c:v>
                </c:pt>
                <c:pt idx="758">
                  <c:v>2768.0749999999998</c:v>
                </c:pt>
                <c:pt idx="759">
                  <c:v>2771.6410000000001</c:v>
                </c:pt>
                <c:pt idx="760">
                  <c:v>2775.2069999999999</c:v>
                </c:pt>
                <c:pt idx="761">
                  <c:v>2778.7730000000001</c:v>
                </c:pt>
                <c:pt idx="762">
                  <c:v>2782.34</c:v>
                </c:pt>
                <c:pt idx="763">
                  <c:v>2785.9059999999999</c:v>
                </c:pt>
                <c:pt idx="764">
                  <c:v>2789.4720000000002</c:v>
                </c:pt>
                <c:pt idx="765">
                  <c:v>2793.0390000000002</c:v>
                </c:pt>
                <c:pt idx="766">
                  <c:v>2796.605</c:v>
                </c:pt>
                <c:pt idx="767">
                  <c:v>2800.1709999999998</c:v>
                </c:pt>
                <c:pt idx="768">
                  <c:v>2803.7379999999998</c:v>
                </c:pt>
                <c:pt idx="769">
                  <c:v>2807.3040000000001</c:v>
                </c:pt>
                <c:pt idx="770">
                  <c:v>2810.87</c:v>
                </c:pt>
                <c:pt idx="771">
                  <c:v>2814.4369999999999</c:v>
                </c:pt>
                <c:pt idx="772">
                  <c:v>2818.0030000000002</c:v>
                </c:pt>
                <c:pt idx="773">
                  <c:v>2821.569</c:v>
                </c:pt>
                <c:pt idx="774">
                  <c:v>2825.136</c:v>
                </c:pt>
                <c:pt idx="775">
                  <c:v>2828.7020000000002</c:v>
                </c:pt>
                <c:pt idx="776">
                  <c:v>2832.268</c:v>
                </c:pt>
                <c:pt idx="777">
                  <c:v>2835.835</c:v>
                </c:pt>
                <c:pt idx="778">
                  <c:v>2839.4009999999998</c:v>
                </c:pt>
                <c:pt idx="779">
                  <c:v>2842.9670000000001</c:v>
                </c:pt>
                <c:pt idx="780">
                  <c:v>2846.5340000000001</c:v>
                </c:pt>
                <c:pt idx="781">
                  <c:v>2850.1</c:v>
                </c:pt>
                <c:pt idx="782">
                  <c:v>2853.6660000000002</c:v>
                </c:pt>
                <c:pt idx="783">
                  <c:v>2857.2330000000002</c:v>
                </c:pt>
                <c:pt idx="784">
                  <c:v>2860.799</c:v>
                </c:pt>
                <c:pt idx="785">
                  <c:v>2864.3649999999998</c:v>
                </c:pt>
                <c:pt idx="786">
                  <c:v>2867.9319999999998</c:v>
                </c:pt>
                <c:pt idx="787">
                  <c:v>2871.498</c:v>
                </c:pt>
                <c:pt idx="788">
                  <c:v>2875.0639999999999</c:v>
                </c:pt>
                <c:pt idx="789">
                  <c:v>2878.6309999999999</c:v>
                </c:pt>
                <c:pt idx="790">
                  <c:v>2882.1970000000001</c:v>
                </c:pt>
                <c:pt idx="791">
                  <c:v>2885.7629999999999</c:v>
                </c:pt>
                <c:pt idx="792">
                  <c:v>2889.3290000000002</c:v>
                </c:pt>
                <c:pt idx="793">
                  <c:v>2892.8960000000002</c:v>
                </c:pt>
                <c:pt idx="794">
                  <c:v>2896.462</c:v>
                </c:pt>
                <c:pt idx="795">
                  <c:v>2900.0279999999998</c:v>
                </c:pt>
                <c:pt idx="796">
                  <c:v>2903.5949999999998</c:v>
                </c:pt>
                <c:pt idx="797">
                  <c:v>2907.1610000000001</c:v>
                </c:pt>
                <c:pt idx="798">
                  <c:v>2910.7269999999999</c:v>
                </c:pt>
                <c:pt idx="799">
                  <c:v>2914.2939999999999</c:v>
                </c:pt>
                <c:pt idx="800">
                  <c:v>2917.86</c:v>
                </c:pt>
                <c:pt idx="801">
                  <c:v>2921.4259999999999</c:v>
                </c:pt>
                <c:pt idx="802">
                  <c:v>2924.9929999999999</c:v>
                </c:pt>
                <c:pt idx="803">
                  <c:v>2928.5590000000002</c:v>
                </c:pt>
                <c:pt idx="804">
                  <c:v>2932.125</c:v>
                </c:pt>
                <c:pt idx="805">
                  <c:v>2935.692</c:v>
                </c:pt>
                <c:pt idx="806">
                  <c:v>2939.2579999999998</c:v>
                </c:pt>
                <c:pt idx="807">
                  <c:v>2942.8240000000001</c:v>
                </c:pt>
                <c:pt idx="808">
                  <c:v>2946.3910000000001</c:v>
                </c:pt>
                <c:pt idx="809">
                  <c:v>2949.9569999999999</c:v>
                </c:pt>
                <c:pt idx="810">
                  <c:v>2953.5230000000001</c:v>
                </c:pt>
                <c:pt idx="811">
                  <c:v>2957.09</c:v>
                </c:pt>
                <c:pt idx="812">
                  <c:v>2960.6559999999999</c:v>
                </c:pt>
                <c:pt idx="813">
                  <c:v>2964.2220000000002</c:v>
                </c:pt>
                <c:pt idx="814">
                  <c:v>2967.7890000000002</c:v>
                </c:pt>
                <c:pt idx="815">
                  <c:v>2971.355</c:v>
                </c:pt>
                <c:pt idx="816">
                  <c:v>2974.9209999999998</c:v>
                </c:pt>
                <c:pt idx="817">
                  <c:v>2978.4879999999998</c:v>
                </c:pt>
                <c:pt idx="818">
                  <c:v>2982.0540000000001</c:v>
                </c:pt>
                <c:pt idx="819">
                  <c:v>2985.62</c:v>
                </c:pt>
                <c:pt idx="820">
                  <c:v>2989.1869999999999</c:v>
                </c:pt>
                <c:pt idx="821">
                  <c:v>2992.7530000000002</c:v>
                </c:pt>
                <c:pt idx="822">
                  <c:v>2996.319</c:v>
                </c:pt>
                <c:pt idx="823">
                  <c:v>2999.8850000000002</c:v>
                </c:pt>
                <c:pt idx="824">
                  <c:v>3003.4520000000002</c:v>
                </c:pt>
                <c:pt idx="825">
                  <c:v>3007.018</c:v>
                </c:pt>
                <c:pt idx="826">
                  <c:v>3010.5839999999998</c:v>
                </c:pt>
                <c:pt idx="827">
                  <c:v>3014.1509999999998</c:v>
                </c:pt>
                <c:pt idx="828">
                  <c:v>3017.7170000000001</c:v>
                </c:pt>
                <c:pt idx="829">
                  <c:v>3021.2829999999999</c:v>
                </c:pt>
                <c:pt idx="830">
                  <c:v>3024.85</c:v>
                </c:pt>
                <c:pt idx="831">
                  <c:v>3028.4160000000002</c:v>
                </c:pt>
                <c:pt idx="832">
                  <c:v>3031.982</c:v>
                </c:pt>
                <c:pt idx="833">
                  <c:v>3035.549</c:v>
                </c:pt>
                <c:pt idx="834">
                  <c:v>3039.1149999999998</c:v>
                </c:pt>
                <c:pt idx="835">
                  <c:v>3042.681</c:v>
                </c:pt>
                <c:pt idx="836">
                  <c:v>3046.248</c:v>
                </c:pt>
                <c:pt idx="837">
                  <c:v>3049.8139999999999</c:v>
                </c:pt>
                <c:pt idx="838">
                  <c:v>3053.38</c:v>
                </c:pt>
                <c:pt idx="839">
                  <c:v>3056.9470000000001</c:v>
                </c:pt>
                <c:pt idx="840">
                  <c:v>3060.5129999999999</c:v>
                </c:pt>
                <c:pt idx="841">
                  <c:v>3064.0790000000002</c:v>
                </c:pt>
                <c:pt idx="842">
                  <c:v>3067.6460000000002</c:v>
                </c:pt>
                <c:pt idx="843">
                  <c:v>3071.212</c:v>
                </c:pt>
                <c:pt idx="844">
                  <c:v>3074.7779999999998</c:v>
                </c:pt>
                <c:pt idx="845">
                  <c:v>3078.3449999999998</c:v>
                </c:pt>
                <c:pt idx="846">
                  <c:v>3081.9110000000001</c:v>
                </c:pt>
                <c:pt idx="847">
                  <c:v>3085.4769999999999</c:v>
                </c:pt>
                <c:pt idx="848">
                  <c:v>3089.0439999999999</c:v>
                </c:pt>
                <c:pt idx="849">
                  <c:v>3092.61</c:v>
                </c:pt>
                <c:pt idx="850">
                  <c:v>3096.1759999999999</c:v>
                </c:pt>
                <c:pt idx="851">
                  <c:v>3099.7429999999999</c:v>
                </c:pt>
                <c:pt idx="852">
                  <c:v>3103.3090000000002</c:v>
                </c:pt>
                <c:pt idx="853">
                  <c:v>3106.875</c:v>
                </c:pt>
                <c:pt idx="854">
                  <c:v>3110.4409999999998</c:v>
                </c:pt>
                <c:pt idx="855">
                  <c:v>3114.0079999999998</c:v>
                </c:pt>
                <c:pt idx="856">
                  <c:v>3117.5740000000001</c:v>
                </c:pt>
                <c:pt idx="857">
                  <c:v>3121.14</c:v>
                </c:pt>
                <c:pt idx="858">
                  <c:v>3124.7069999999999</c:v>
                </c:pt>
                <c:pt idx="859">
                  <c:v>3128.2730000000001</c:v>
                </c:pt>
                <c:pt idx="860">
                  <c:v>3131.8389999999999</c:v>
                </c:pt>
                <c:pt idx="861">
                  <c:v>3135.4059999999999</c:v>
                </c:pt>
                <c:pt idx="862">
                  <c:v>3138.9720000000002</c:v>
                </c:pt>
                <c:pt idx="863">
                  <c:v>3142.538</c:v>
                </c:pt>
                <c:pt idx="864">
                  <c:v>3146.105</c:v>
                </c:pt>
                <c:pt idx="865">
                  <c:v>3149.6709999999998</c:v>
                </c:pt>
                <c:pt idx="866">
                  <c:v>3153.2370000000001</c:v>
                </c:pt>
                <c:pt idx="867">
                  <c:v>3156.8040000000001</c:v>
                </c:pt>
                <c:pt idx="868">
                  <c:v>3160.37</c:v>
                </c:pt>
                <c:pt idx="869">
                  <c:v>3163.9360000000001</c:v>
                </c:pt>
                <c:pt idx="870">
                  <c:v>3167.5030000000002</c:v>
                </c:pt>
                <c:pt idx="871">
                  <c:v>3171.069</c:v>
                </c:pt>
                <c:pt idx="872">
                  <c:v>3174.6350000000002</c:v>
                </c:pt>
                <c:pt idx="873">
                  <c:v>3178.2020000000002</c:v>
                </c:pt>
                <c:pt idx="874">
                  <c:v>3181.768</c:v>
                </c:pt>
                <c:pt idx="875">
                  <c:v>3185.3339999999998</c:v>
                </c:pt>
                <c:pt idx="876">
                  <c:v>3188.9009999999998</c:v>
                </c:pt>
                <c:pt idx="877">
                  <c:v>3192.4670000000001</c:v>
                </c:pt>
                <c:pt idx="878">
                  <c:v>3196.0329999999999</c:v>
                </c:pt>
                <c:pt idx="879">
                  <c:v>3199.6</c:v>
                </c:pt>
                <c:pt idx="880">
                  <c:v>3203.1660000000002</c:v>
                </c:pt>
                <c:pt idx="881">
                  <c:v>3206.732</c:v>
                </c:pt>
                <c:pt idx="882">
                  <c:v>3210.299</c:v>
                </c:pt>
                <c:pt idx="883">
                  <c:v>3213.8649999999998</c:v>
                </c:pt>
                <c:pt idx="884">
                  <c:v>3217.431</c:v>
                </c:pt>
                <c:pt idx="885">
                  <c:v>3220.9969999999998</c:v>
                </c:pt>
                <c:pt idx="886">
                  <c:v>3224.5639999999999</c:v>
                </c:pt>
                <c:pt idx="887">
                  <c:v>3228.13</c:v>
                </c:pt>
                <c:pt idx="888">
                  <c:v>3231.6959999999999</c:v>
                </c:pt>
                <c:pt idx="889">
                  <c:v>3235.2629999999999</c:v>
                </c:pt>
                <c:pt idx="890">
                  <c:v>3238.8290000000002</c:v>
                </c:pt>
                <c:pt idx="891">
                  <c:v>3242.395</c:v>
                </c:pt>
                <c:pt idx="892">
                  <c:v>3245.962</c:v>
                </c:pt>
                <c:pt idx="893">
                  <c:v>3249.5279999999998</c:v>
                </c:pt>
                <c:pt idx="894">
                  <c:v>3253.0940000000001</c:v>
                </c:pt>
                <c:pt idx="895">
                  <c:v>3256.6610000000001</c:v>
                </c:pt>
                <c:pt idx="896">
                  <c:v>3260.2269999999999</c:v>
                </c:pt>
                <c:pt idx="897">
                  <c:v>3263.7930000000001</c:v>
                </c:pt>
                <c:pt idx="898">
                  <c:v>3267.36</c:v>
                </c:pt>
                <c:pt idx="899">
                  <c:v>3270.9259999999999</c:v>
                </c:pt>
                <c:pt idx="900">
                  <c:v>3274.4920000000002</c:v>
                </c:pt>
                <c:pt idx="901">
                  <c:v>3278.0590000000002</c:v>
                </c:pt>
                <c:pt idx="902">
                  <c:v>3281.625</c:v>
                </c:pt>
                <c:pt idx="903">
                  <c:v>3285.1909999999998</c:v>
                </c:pt>
                <c:pt idx="904">
                  <c:v>3288.7579999999998</c:v>
                </c:pt>
                <c:pt idx="905">
                  <c:v>3292.3240000000001</c:v>
                </c:pt>
                <c:pt idx="906">
                  <c:v>3295.89</c:v>
                </c:pt>
                <c:pt idx="907">
                  <c:v>3299.4569999999999</c:v>
                </c:pt>
                <c:pt idx="908">
                  <c:v>3303.0230000000001</c:v>
                </c:pt>
                <c:pt idx="909">
                  <c:v>3306.5889999999999</c:v>
                </c:pt>
                <c:pt idx="910">
                  <c:v>3310.1559999999999</c:v>
                </c:pt>
                <c:pt idx="911">
                  <c:v>3313.7220000000002</c:v>
                </c:pt>
                <c:pt idx="912">
                  <c:v>3317.288</c:v>
                </c:pt>
                <c:pt idx="913">
                  <c:v>3320.855</c:v>
                </c:pt>
                <c:pt idx="914">
                  <c:v>3324.4209999999998</c:v>
                </c:pt>
                <c:pt idx="915">
                  <c:v>3327.9870000000001</c:v>
                </c:pt>
                <c:pt idx="916">
                  <c:v>3331.5529999999999</c:v>
                </c:pt>
                <c:pt idx="917">
                  <c:v>3335.12</c:v>
                </c:pt>
                <c:pt idx="918">
                  <c:v>3338.6860000000001</c:v>
                </c:pt>
                <c:pt idx="919">
                  <c:v>3342.252</c:v>
                </c:pt>
                <c:pt idx="920">
                  <c:v>3345.819</c:v>
                </c:pt>
                <c:pt idx="921">
                  <c:v>3349.3850000000002</c:v>
                </c:pt>
                <c:pt idx="922">
                  <c:v>3352.951</c:v>
                </c:pt>
                <c:pt idx="923">
                  <c:v>3356.518</c:v>
                </c:pt>
                <c:pt idx="924">
                  <c:v>3360.0839999999998</c:v>
                </c:pt>
                <c:pt idx="925">
                  <c:v>3363.65</c:v>
                </c:pt>
                <c:pt idx="926">
                  <c:v>3367.2170000000001</c:v>
                </c:pt>
                <c:pt idx="927">
                  <c:v>3370.7829999999999</c:v>
                </c:pt>
                <c:pt idx="928">
                  <c:v>3374.3490000000002</c:v>
                </c:pt>
                <c:pt idx="929">
                  <c:v>3377.9160000000002</c:v>
                </c:pt>
                <c:pt idx="930">
                  <c:v>3381.482</c:v>
                </c:pt>
                <c:pt idx="931">
                  <c:v>3385.0479999999998</c:v>
                </c:pt>
                <c:pt idx="932">
                  <c:v>3388.6149999999998</c:v>
                </c:pt>
                <c:pt idx="933">
                  <c:v>3392.181</c:v>
                </c:pt>
                <c:pt idx="934">
                  <c:v>3395.7469999999998</c:v>
                </c:pt>
                <c:pt idx="935">
                  <c:v>3399.3139999999999</c:v>
                </c:pt>
                <c:pt idx="936">
                  <c:v>3402.88</c:v>
                </c:pt>
                <c:pt idx="937">
                  <c:v>3406.4459999999999</c:v>
                </c:pt>
                <c:pt idx="938">
                  <c:v>3410.0129999999999</c:v>
                </c:pt>
                <c:pt idx="939">
                  <c:v>3413.5790000000002</c:v>
                </c:pt>
                <c:pt idx="940">
                  <c:v>3417.145</c:v>
                </c:pt>
                <c:pt idx="941">
                  <c:v>3420.712</c:v>
                </c:pt>
                <c:pt idx="942">
                  <c:v>3424.2779999999998</c:v>
                </c:pt>
                <c:pt idx="943">
                  <c:v>3427.8440000000001</c:v>
                </c:pt>
                <c:pt idx="944">
                  <c:v>3431.4110000000001</c:v>
                </c:pt>
                <c:pt idx="945">
                  <c:v>3434.9769999999999</c:v>
                </c:pt>
                <c:pt idx="946">
                  <c:v>3438.5430000000001</c:v>
                </c:pt>
                <c:pt idx="947">
                  <c:v>3442.1089999999999</c:v>
                </c:pt>
                <c:pt idx="948">
                  <c:v>3445.6759999999999</c:v>
                </c:pt>
                <c:pt idx="949">
                  <c:v>3449.2420000000002</c:v>
                </c:pt>
                <c:pt idx="950">
                  <c:v>3452.808</c:v>
                </c:pt>
                <c:pt idx="951">
                  <c:v>3456.375</c:v>
                </c:pt>
                <c:pt idx="952">
                  <c:v>3459.9409999999998</c:v>
                </c:pt>
                <c:pt idx="953">
                  <c:v>3463.5070000000001</c:v>
                </c:pt>
                <c:pt idx="954">
                  <c:v>3467.0740000000001</c:v>
                </c:pt>
                <c:pt idx="955">
                  <c:v>3470.64</c:v>
                </c:pt>
                <c:pt idx="956">
                  <c:v>3474.2060000000001</c:v>
                </c:pt>
                <c:pt idx="957">
                  <c:v>3477.7730000000001</c:v>
                </c:pt>
                <c:pt idx="958">
                  <c:v>3481.3389999999999</c:v>
                </c:pt>
                <c:pt idx="959">
                  <c:v>3484.9050000000002</c:v>
                </c:pt>
                <c:pt idx="960">
                  <c:v>3488.4720000000002</c:v>
                </c:pt>
                <c:pt idx="961">
                  <c:v>3492.038</c:v>
                </c:pt>
                <c:pt idx="962">
                  <c:v>3495.6039999999998</c:v>
                </c:pt>
                <c:pt idx="963">
                  <c:v>3499.1709999999998</c:v>
                </c:pt>
                <c:pt idx="964">
                  <c:v>3502.7370000000001</c:v>
                </c:pt>
                <c:pt idx="965">
                  <c:v>3506.3029999999999</c:v>
                </c:pt>
                <c:pt idx="966">
                  <c:v>3509.87</c:v>
                </c:pt>
                <c:pt idx="967">
                  <c:v>3513.4360000000001</c:v>
                </c:pt>
                <c:pt idx="968">
                  <c:v>3517.002</c:v>
                </c:pt>
                <c:pt idx="969">
                  <c:v>3520.569</c:v>
                </c:pt>
                <c:pt idx="970">
                  <c:v>3524.1350000000002</c:v>
                </c:pt>
                <c:pt idx="971">
                  <c:v>3527.701</c:v>
                </c:pt>
                <c:pt idx="972">
                  <c:v>3531.268</c:v>
                </c:pt>
                <c:pt idx="973">
                  <c:v>3534.8339999999998</c:v>
                </c:pt>
                <c:pt idx="974">
                  <c:v>3538.4</c:v>
                </c:pt>
                <c:pt idx="975">
                  <c:v>3541.9670000000001</c:v>
                </c:pt>
                <c:pt idx="976">
                  <c:v>3545.5329999999999</c:v>
                </c:pt>
                <c:pt idx="977">
                  <c:v>3549.0990000000002</c:v>
                </c:pt>
                <c:pt idx="978">
                  <c:v>3552.665</c:v>
                </c:pt>
                <c:pt idx="979">
                  <c:v>3556.232</c:v>
                </c:pt>
                <c:pt idx="980">
                  <c:v>3559.7979999999998</c:v>
                </c:pt>
                <c:pt idx="981">
                  <c:v>3563.364</c:v>
                </c:pt>
                <c:pt idx="982">
                  <c:v>3566.931</c:v>
                </c:pt>
                <c:pt idx="983">
                  <c:v>3570.4969999999998</c:v>
                </c:pt>
                <c:pt idx="984">
                  <c:v>3574.0630000000001</c:v>
                </c:pt>
                <c:pt idx="985">
                  <c:v>3577.63</c:v>
                </c:pt>
                <c:pt idx="986">
                  <c:v>3581.1959999999999</c:v>
                </c:pt>
                <c:pt idx="987">
                  <c:v>3584.7620000000002</c:v>
                </c:pt>
                <c:pt idx="988">
                  <c:v>3588.3290000000002</c:v>
                </c:pt>
                <c:pt idx="989">
                  <c:v>3591.895</c:v>
                </c:pt>
                <c:pt idx="990">
                  <c:v>3595.4609999999998</c:v>
                </c:pt>
                <c:pt idx="991">
                  <c:v>3599.0279999999998</c:v>
                </c:pt>
                <c:pt idx="992">
                  <c:v>3602.5940000000001</c:v>
                </c:pt>
                <c:pt idx="993">
                  <c:v>3606.16</c:v>
                </c:pt>
                <c:pt idx="994">
                  <c:v>3609.7269999999999</c:v>
                </c:pt>
                <c:pt idx="995">
                  <c:v>3613.2930000000001</c:v>
                </c:pt>
                <c:pt idx="996">
                  <c:v>3616.8589999999999</c:v>
                </c:pt>
                <c:pt idx="997">
                  <c:v>3620.4259999999999</c:v>
                </c:pt>
                <c:pt idx="998">
                  <c:v>3623.9920000000002</c:v>
                </c:pt>
                <c:pt idx="999">
                  <c:v>3627.558</c:v>
                </c:pt>
                <c:pt idx="1000">
                  <c:v>3631.125</c:v>
                </c:pt>
                <c:pt idx="1001">
                  <c:v>3634.6909999999998</c:v>
                </c:pt>
                <c:pt idx="1002">
                  <c:v>3638.2570000000001</c:v>
                </c:pt>
                <c:pt idx="1003">
                  <c:v>3641.8240000000001</c:v>
                </c:pt>
                <c:pt idx="1004">
                  <c:v>3645.39</c:v>
                </c:pt>
                <c:pt idx="1005">
                  <c:v>3648.9560000000001</c:v>
                </c:pt>
                <c:pt idx="1006">
                  <c:v>3652.5230000000001</c:v>
                </c:pt>
                <c:pt idx="1007">
                  <c:v>3656.0889999999999</c:v>
                </c:pt>
                <c:pt idx="1008">
                  <c:v>3659.6550000000002</c:v>
                </c:pt>
                <c:pt idx="1009">
                  <c:v>3663.221</c:v>
                </c:pt>
                <c:pt idx="1010">
                  <c:v>3666.788</c:v>
                </c:pt>
                <c:pt idx="1011">
                  <c:v>3670.3539999999998</c:v>
                </c:pt>
                <c:pt idx="1012">
                  <c:v>3673.92</c:v>
                </c:pt>
                <c:pt idx="1013">
                  <c:v>3677.4870000000001</c:v>
                </c:pt>
                <c:pt idx="1014">
                  <c:v>3681.0529999999999</c:v>
                </c:pt>
                <c:pt idx="1015">
                  <c:v>3684.6190000000001</c:v>
                </c:pt>
                <c:pt idx="1016">
                  <c:v>3688.1860000000001</c:v>
                </c:pt>
                <c:pt idx="1017">
                  <c:v>3691.752</c:v>
                </c:pt>
                <c:pt idx="1018">
                  <c:v>3695.3180000000002</c:v>
                </c:pt>
                <c:pt idx="1019">
                  <c:v>3698.8850000000002</c:v>
                </c:pt>
                <c:pt idx="1020">
                  <c:v>3702.451</c:v>
                </c:pt>
                <c:pt idx="1021">
                  <c:v>3706.0169999999998</c:v>
                </c:pt>
                <c:pt idx="1022">
                  <c:v>3709.5839999999998</c:v>
                </c:pt>
                <c:pt idx="1023">
                  <c:v>3713.15</c:v>
                </c:pt>
              </c:numCache>
            </c:numRef>
          </c:xVal>
          <c:yVal>
            <c:numRef>
              <c:f>'Sample #0016(1)'!$C$41:$C$1048576</c:f>
              <c:numCache>
                <c:formatCode>General</c:formatCode>
                <c:ptCount val="1048536"/>
                <c:pt idx="0">
                  <c:v>5.4179199999999997E-2</c:v>
                </c:pt>
                <c:pt idx="1">
                  <c:v>6.1809639999999999E-2</c:v>
                </c:pt>
                <c:pt idx="2">
                  <c:v>5.9999230000000001E-2</c:v>
                </c:pt>
                <c:pt idx="3">
                  <c:v>5.361784E-2</c:v>
                </c:pt>
                <c:pt idx="4">
                  <c:v>4.7670219999999999E-2</c:v>
                </c:pt>
                <c:pt idx="5">
                  <c:v>4.7358020000000001E-2</c:v>
                </c:pt>
                <c:pt idx="6">
                  <c:v>5.109035E-2</c:v>
                </c:pt>
                <c:pt idx="7">
                  <c:v>5.9506799999999999E-2</c:v>
                </c:pt>
                <c:pt idx="8">
                  <c:v>7.1136610000000003E-2</c:v>
                </c:pt>
                <c:pt idx="9">
                  <c:v>8.394161E-2</c:v>
                </c:pt>
                <c:pt idx="10">
                  <c:v>9.5337030000000003E-2</c:v>
                </c:pt>
                <c:pt idx="11">
                  <c:v>0.1039344</c:v>
                </c:pt>
                <c:pt idx="12">
                  <c:v>0.11265310000000001</c:v>
                </c:pt>
                <c:pt idx="13">
                  <c:v>0.1088007</c:v>
                </c:pt>
                <c:pt idx="14">
                  <c:v>9.2089450000000003E-2</c:v>
                </c:pt>
                <c:pt idx="15">
                  <c:v>7.3257900000000001E-2</c:v>
                </c:pt>
                <c:pt idx="16">
                  <c:v>5.2430079999999997E-2</c:v>
                </c:pt>
                <c:pt idx="17">
                  <c:v>3.3170360000000003E-2</c:v>
                </c:pt>
                <c:pt idx="18">
                  <c:v>1.902556E-2</c:v>
                </c:pt>
                <c:pt idx="19">
                  <c:v>1.09783E-2</c:v>
                </c:pt>
                <c:pt idx="20">
                  <c:v>7.62308E-3</c:v>
                </c:pt>
                <c:pt idx="21">
                  <c:v>-3.8368430000000002E-4</c:v>
                </c:pt>
                <c:pt idx="22">
                  <c:v>-5.7105280000000001E-4</c:v>
                </c:pt>
                <c:pt idx="23">
                  <c:v>2.7384680000000001E-4</c:v>
                </c:pt>
                <c:pt idx="24">
                  <c:v>3.2295799999999998E-4</c:v>
                </c:pt>
                <c:pt idx="25">
                  <c:v>3.1535139999999998E-4</c:v>
                </c:pt>
                <c:pt idx="26">
                  <c:v>2.290434E-3</c:v>
                </c:pt>
                <c:pt idx="27">
                  <c:v>7.2976580000000003E-3</c:v>
                </c:pt>
                <c:pt idx="28">
                  <c:v>1.610253E-2</c:v>
                </c:pt>
                <c:pt idx="29">
                  <c:v>2.8354509999999999E-2</c:v>
                </c:pt>
                <c:pt idx="30">
                  <c:v>4.1177180000000001E-2</c:v>
                </c:pt>
                <c:pt idx="31">
                  <c:v>4.1883490000000002E-2</c:v>
                </c:pt>
                <c:pt idx="32">
                  <c:v>4.2730780000000003E-2</c:v>
                </c:pt>
                <c:pt idx="33">
                  <c:v>4.2773409999999998E-2</c:v>
                </c:pt>
                <c:pt idx="34">
                  <c:v>3.5423540000000003E-2</c:v>
                </c:pt>
                <c:pt idx="35">
                  <c:v>2.0635049999999999E-2</c:v>
                </c:pt>
                <c:pt idx="36">
                  <c:v>1.6449120000000001E-2</c:v>
                </c:pt>
                <c:pt idx="37">
                  <c:v>8.978995E-3</c:v>
                </c:pt>
                <c:pt idx="38">
                  <c:v>7.8296570000000003E-3</c:v>
                </c:pt>
                <c:pt idx="39">
                  <c:v>7.6684530000000004E-3</c:v>
                </c:pt>
                <c:pt idx="40">
                  <c:v>5.7290500000000003E-3</c:v>
                </c:pt>
                <c:pt idx="41">
                  <c:v>3.9270490000000002E-3</c:v>
                </c:pt>
                <c:pt idx="42">
                  <c:v>3.6872680000000001E-3</c:v>
                </c:pt>
                <c:pt idx="43">
                  <c:v>4.0556890000000003E-3</c:v>
                </c:pt>
                <c:pt idx="44">
                  <c:v>6.8531360000000001E-3</c:v>
                </c:pt>
                <c:pt idx="45">
                  <c:v>8.738839E-3</c:v>
                </c:pt>
                <c:pt idx="46">
                  <c:v>5.3938989999999997E-3</c:v>
                </c:pt>
                <c:pt idx="47">
                  <c:v>9.4192119999999997E-3</c:v>
                </c:pt>
                <c:pt idx="48">
                  <c:v>5.0074270000000001E-3</c:v>
                </c:pt>
                <c:pt idx="49">
                  <c:v>6.6917449999999998E-3</c:v>
                </c:pt>
                <c:pt idx="50">
                  <c:v>1.393408E-2</c:v>
                </c:pt>
                <c:pt idx="51">
                  <c:v>2.1510629999999999E-2</c:v>
                </c:pt>
                <c:pt idx="52">
                  <c:v>2.2526930000000001E-2</c:v>
                </c:pt>
                <c:pt idx="53">
                  <c:v>2.0386609999999999E-2</c:v>
                </c:pt>
                <c:pt idx="54">
                  <c:v>2.435874E-2</c:v>
                </c:pt>
                <c:pt idx="55">
                  <c:v>2.1752509999999999E-2</c:v>
                </c:pt>
                <c:pt idx="56">
                  <c:v>1.338699E-2</c:v>
                </c:pt>
                <c:pt idx="57">
                  <c:v>1.410025E-2</c:v>
                </c:pt>
                <c:pt idx="58">
                  <c:v>4.6085470000000002E-3</c:v>
                </c:pt>
                <c:pt idx="59">
                  <c:v>5.5601660000000001E-3</c:v>
                </c:pt>
                <c:pt idx="60">
                  <c:v>7.5762909999999998E-3</c:v>
                </c:pt>
                <c:pt idx="61">
                  <c:v>6.4397860000000003E-3</c:v>
                </c:pt>
                <c:pt idx="62">
                  <c:v>2.2157489999999999E-3</c:v>
                </c:pt>
                <c:pt idx="63">
                  <c:v>2.5985769999999999E-3</c:v>
                </c:pt>
                <c:pt idx="64">
                  <c:v>5.5003860000000003E-3</c:v>
                </c:pt>
                <c:pt idx="65">
                  <c:v>3.724663E-3</c:v>
                </c:pt>
                <c:pt idx="66">
                  <c:v>5.0486849999999998E-3</c:v>
                </c:pt>
                <c:pt idx="67">
                  <c:v>9.4356240000000001E-3</c:v>
                </c:pt>
                <c:pt idx="68">
                  <c:v>7.5423560000000001E-3</c:v>
                </c:pt>
                <c:pt idx="69">
                  <c:v>9.5908350000000007E-3</c:v>
                </c:pt>
                <c:pt idx="70">
                  <c:v>1.3229049999999999E-2</c:v>
                </c:pt>
                <c:pt idx="71">
                  <c:v>1.9932080000000001E-2</c:v>
                </c:pt>
                <c:pt idx="72">
                  <c:v>2.4430629999999998E-2</c:v>
                </c:pt>
                <c:pt idx="73">
                  <c:v>2.3694099999999999E-2</c:v>
                </c:pt>
                <c:pt idx="74">
                  <c:v>2.7187889999999999E-2</c:v>
                </c:pt>
                <c:pt idx="75">
                  <c:v>2.807196E-2</c:v>
                </c:pt>
                <c:pt idx="76">
                  <c:v>2.0512559999999999E-2</c:v>
                </c:pt>
                <c:pt idx="77">
                  <c:v>1.7913140000000001E-2</c:v>
                </c:pt>
                <c:pt idx="78">
                  <c:v>1.8318399999999999E-2</c:v>
                </c:pt>
                <c:pt idx="79">
                  <c:v>1.0297799999999999E-2</c:v>
                </c:pt>
                <c:pt idx="80">
                  <c:v>7.0557570000000002E-3</c:v>
                </c:pt>
                <c:pt idx="81">
                  <c:v>1.077122E-2</c:v>
                </c:pt>
                <c:pt idx="82">
                  <c:v>1.044055E-2</c:v>
                </c:pt>
                <c:pt idx="83">
                  <c:v>6.7769029999999999E-3</c:v>
                </c:pt>
                <c:pt idx="84">
                  <c:v>4.9212860000000004E-3</c:v>
                </c:pt>
                <c:pt idx="85">
                  <c:v>1.151859E-2</c:v>
                </c:pt>
                <c:pt idx="86">
                  <c:v>1.06409E-2</c:v>
                </c:pt>
                <c:pt idx="87">
                  <c:v>1.0923850000000001E-2</c:v>
                </c:pt>
                <c:pt idx="88">
                  <c:v>1.3507709999999999E-2</c:v>
                </c:pt>
                <c:pt idx="89">
                  <c:v>1.7337539999999999E-2</c:v>
                </c:pt>
                <c:pt idx="90">
                  <c:v>2.225705E-2</c:v>
                </c:pt>
                <c:pt idx="91">
                  <c:v>3.1976070000000002E-2</c:v>
                </c:pt>
                <c:pt idx="92">
                  <c:v>5.0151639999999997E-2</c:v>
                </c:pt>
                <c:pt idx="93">
                  <c:v>8.8313130000000004E-2</c:v>
                </c:pt>
                <c:pt idx="94">
                  <c:v>0.1214969</c:v>
                </c:pt>
                <c:pt idx="95">
                  <c:v>0.13022010000000001</c:v>
                </c:pt>
                <c:pt idx="96">
                  <c:v>0.1075266</c:v>
                </c:pt>
                <c:pt idx="97">
                  <c:v>7.0542359999999998E-2</c:v>
                </c:pt>
                <c:pt idx="98">
                  <c:v>4.4952180000000001E-2</c:v>
                </c:pt>
                <c:pt idx="99">
                  <c:v>3.179506E-2</c:v>
                </c:pt>
                <c:pt idx="100">
                  <c:v>2.4993319999999999E-2</c:v>
                </c:pt>
                <c:pt idx="101">
                  <c:v>2.1291020000000001E-2</c:v>
                </c:pt>
                <c:pt idx="102">
                  <c:v>1.954502E-2</c:v>
                </c:pt>
                <c:pt idx="103">
                  <c:v>1.6582300000000001E-2</c:v>
                </c:pt>
                <c:pt idx="104">
                  <c:v>1.9992300000000001E-2</c:v>
                </c:pt>
                <c:pt idx="105">
                  <c:v>1.9097449999999998E-2</c:v>
                </c:pt>
                <c:pt idx="106">
                  <c:v>2.1981319999999999E-2</c:v>
                </c:pt>
                <c:pt idx="107">
                  <c:v>2.6096379999999999E-2</c:v>
                </c:pt>
                <c:pt idx="108">
                  <c:v>2.4412929999999999E-2</c:v>
                </c:pt>
                <c:pt idx="109">
                  <c:v>3.3477430000000002E-2</c:v>
                </c:pt>
                <c:pt idx="110">
                  <c:v>4.6172980000000002E-2</c:v>
                </c:pt>
                <c:pt idx="111">
                  <c:v>4.5718969999999998E-2</c:v>
                </c:pt>
                <c:pt idx="112">
                  <c:v>3.9539280000000003E-2</c:v>
                </c:pt>
                <c:pt idx="113">
                  <c:v>3.2292960000000002E-2</c:v>
                </c:pt>
                <c:pt idx="114">
                  <c:v>2.450308E-2</c:v>
                </c:pt>
                <c:pt idx="115">
                  <c:v>1.8119619999999999E-2</c:v>
                </c:pt>
                <c:pt idx="116">
                  <c:v>2.0913060000000001E-2</c:v>
                </c:pt>
                <c:pt idx="117">
                  <c:v>1.5946559999999999E-2</c:v>
                </c:pt>
                <c:pt idx="118">
                  <c:v>1.0942739999999999E-2</c:v>
                </c:pt>
                <c:pt idx="119">
                  <c:v>1.28343E-2</c:v>
                </c:pt>
                <c:pt idx="120">
                  <c:v>2.0473769999999999E-2</c:v>
                </c:pt>
                <c:pt idx="121">
                  <c:v>1.408885E-2</c:v>
                </c:pt>
                <c:pt idx="122">
                  <c:v>1.1632699999999999E-2</c:v>
                </c:pt>
                <c:pt idx="123">
                  <c:v>1.0206420000000001E-2</c:v>
                </c:pt>
                <c:pt idx="124">
                  <c:v>1.6204989999999999E-2</c:v>
                </c:pt>
                <c:pt idx="125">
                  <c:v>2.005709E-2</c:v>
                </c:pt>
                <c:pt idx="126">
                  <c:v>1.406837E-2</c:v>
                </c:pt>
                <c:pt idx="127">
                  <c:v>1.6671180000000001E-2</c:v>
                </c:pt>
                <c:pt idx="128">
                  <c:v>2.4019450000000001E-2</c:v>
                </c:pt>
                <c:pt idx="129">
                  <c:v>3.1639859999999999E-2</c:v>
                </c:pt>
                <c:pt idx="130">
                  <c:v>3.5764829999999997E-2</c:v>
                </c:pt>
                <c:pt idx="131">
                  <c:v>3.6371569999999999E-2</c:v>
                </c:pt>
                <c:pt idx="132">
                  <c:v>3.3383580000000003E-2</c:v>
                </c:pt>
                <c:pt idx="133">
                  <c:v>2.4935809999999999E-2</c:v>
                </c:pt>
                <c:pt idx="134">
                  <c:v>2.114247E-2</c:v>
                </c:pt>
                <c:pt idx="135">
                  <c:v>1.5928339999999999E-2</c:v>
                </c:pt>
                <c:pt idx="136">
                  <c:v>1.138345E-2</c:v>
                </c:pt>
                <c:pt idx="137">
                  <c:v>8.2287279999999994E-3</c:v>
                </c:pt>
                <c:pt idx="138">
                  <c:v>7.3796779999999998E-3</c:v>
                </c:pt>
                <c:pt idx="139">
                  <c:v>8.8319569999999997E-3</c:v>
                </c:pt>
                <c:pt idx="140">
                  <c:v>5.3621529999999997E-3</c:v>
                </c:pt>
                <c:pt idx="141">
                  <c:v>5.4266009999999996E-3</c:v>
                </c:pt>
                <c:pt idx="142">
                  <c:v>8.4765710000000005E-3</c:v>
                </c:pt>
                <c:pt idx="143">
                  <c:v>5.9107810000000004E-3</c:v>
                </c:pt>
                <c:pt idx="144">
                  <c:v>3.2563290000000001E-3</c:v>
                </c:pt>
                <c:pt idx="145">
                  <c:v>7.8013249999999996E-3</c:v>
                </c:pt>
                <c:pt idx="146">
                  <c:v>9.3040669999999992E-3</c:v>
                </c:pt>
                <c:pt idx="147">
                  <c:v>9.1789899999999997E-3</c:v>
                </c:pt>
                <c:pt idx="148">
                  <c:v>5.047335E-3</c:v>
                </c:pt>
                <c:pt idx="149">
                  <c:v>5.1977270000000001E-3</c:v>
                </c:pt>
                <c:pt idx="150">
                  <c:v>8.8907120000000003E-3</c:v>
                </c:pt>
                <c:pt idx="151">
                  <c:v>1.2032279999999999E-2</c:v>
                </c:pt>
                <c:pt idx="152">
                  <c:v>1.125636E-2</c:v>
                </c:pt>
                <c:pt idx="153">
                  <c:v>8.1388329999999998E-3</c:v>
                </c:pt>
                <c:pt idx="154">
                  <c:v>7.9604399999999992E-3</c:v>
                </c:pt>
                <c:pt idx="155">
                  <c:v>4.0968860000000001E-3</c:v>
                </c:pt>
                <c:pt idx="156">
                  <c:v>5.2288500000000002E-3</c:v>
                </c:pt>
                <c:pt idx="157">
                  <c:v>7.1472999999999997E-3</c:v>
                </c:pt>
                <c:pt idx="158">
                  <c:v>4.858907E-3</c:v>
                </c:pt>
                <c:pt idx="159">
                  <c:v>7.119851E-3</c:v>
                </c:pt>
                <c:pt idx="160">
                  <c:v>8.2865500000000002E-3</c:v>
                </c:pt>
                <c:pt idx="161">
                  <c:v>6.8417E-3</c:v>
                </c:pt>
                <c:pt idx="162">
                  <c:v>8.5079820000000007E-3</c:v>
                </c:pt>
                <c:pt idx="163">
                  <c:v>6.4585830000000004E-3</c:v>
                </c:pt>
                <c:pt idx="164">
                  <c:v>3.5589430000000002E-3</c:v>
                </c:pt>
                <c:pt idx="165">
                  <c:v>7.5369110000000003E-3</c:v>
                </c:pt>
                <c:pt idx="166">
                  <c:v>1.0306350000000001E-2</c:v>
                </c:pt>
                <c:pt idx="167">
                  <c:v>4.880377E-3</c:v>
                </c:pt>
                <c:pt idx="168">
                  <c:v>5.6848999999999997E-3</c:v>
                </c:pt>
                <c:pt idx="169">
                  <c:v>8.6235129999999993E-3</c:v>
                </c:pt>
                <c:pt idx="170">
                  <c:v>7.199301E-3</c:v>
                </c:pt>
                <c:pt idx="171">
                  <c:v>4.3249409999999997E-3</c:v>
                </c:pt>
                <c:pt idx="172">
                  <c:v>8.3273419999999997E-3</c:v>
                </c:pt>
                <c:pt idx="173">
                  <c:v>8.2190219999999994E-3</c:v>
                </c:pt>
                <c:pt idx="174">
                  <c:v>9.5813300000000007E-3</c:v>
                </c:pt>
                <c:pt idx="175">
                  <c:v>6.6444520000000003E-3</c:v>
                </c:pt>
                <c:pt idx="176">
                  <c:v>2.0533460000000002E-3</c:v>
                </c:pt>
                <c:pt idx="177">
                  <c:v>3.9253580000000003E-3</c:v>
                </c:pt>
                <c:pt idx="178">
                  <c:v>1.0354840000000001E-2</c:v>
                </c:pt>
                <c:pt idx="179">
                  <c:v>9.0748760000000008E-3</c:v>
                </c:pt>
                <c:pt idx="180">
                  <c:v>1.7595149999999999E-3</c:v>
                </c:pt>
                <c:pt idx="181">
                  <c:v>7.1564130000000004E-3</c:v>
                </c:pt>
                <c:pt idx="182">
                  <c:v>9.2297070000000002E-3</c:v>
                </c:pt>
                <c:pt idx="183">
                  <c:v>7.2027150000000002E-3</c:v>
                </c:pt>
                <c:pt idx="184">
                  <c:v>6.9246689999999996E-3</c:v>
                </c:pt>
                <c:pt idx="185">
                  <c:v>8.3104010000000002E-3</c:v>
                </c:pt>
                <c:pt idx="186">
                  <c:v>5.2627790000000004E-3</c:v>
                </c:pt>
                <c:pt idx="187">
                  <c:v>3.7767109999999999E-3</c:v>
                </c:pt>
                <c:pt idx="188">
                  <c:v>1.291083E-2</c:v>
                </c:pt>
                <c:pt idx="189">
                  <c:v>7.5776819999999996E-3</c:v>
                </c:pt>
                <c:pt idx="190">
                  <c:v>5.4392429999999999E-3</c:v>
                </c:pt>
                <c:pt idx="191">
                  <c:v>7.7975789999999998E-3</c:v>
                </c:pt>
                <c:pt idx="192">
                  <c:v>1.0734570000000001E-2</c:v>
                </c:pt>
                <c:pt idx="193">
                  <c:v>1.132446E-2</c:v>
                </c:pt>
                <c:pt idx="194">
                  <c:v>8.1006020000000001E-3</c:v>
                </c:pt>
                <c:pt idx="195">
                  <c:v>1.2255230000000001E-2</c:v>
                </c:pt>
                <c:pt idx="196">
                  <c:v>1.2324430000000001E-2</c:v>
                </c:pt>
                <c:pt idx="197">
                  <c:v>1.306028E-2</c:v>
                </c:pt>
                <c:pt idx="198">
                  <c:v>1.4524810000000001E-2</c:v>
                </c:pt>
                <c:pt idx="199">
                  <c:v>1.3308260000000001E-2</c:v>
                </c:pt>
                <c:pt idx="200">
                  <c:v>9.1416610000000006E-3</c:v>
                </c:pt>
                <c:pt idx="201">
                  <c:v>1.0369639999999999E-2</c:v>
                </c:pt>
                <c:pt idx="202">
                  <c:v>1.890292E-2</c:v>
                </c:pt>
                <c:pt idx="203">
                  <c:v>1.8881950000000002E-2</c:v>
                </c:pt>
                <c:pt idx="204">
                  <c:v>1.8269400000000002E-2</c:v>
                </c:pt>
                <c:pt idx="205">
                  <c:v>2.94874E-2</c:v>
                </c:pt>
                <c:pt idx="206">
                  <c:v>4.4455880000000003E-2</c:v>
                </c:pt>
                <c:pt idx="207">
                  <c:v>6.6632380000000005E-2</c:v>
                </c:pt>
                <c:pt idx="208">
                  <c:v>0.117644</c:v>
                </c:pt>
                <c:pt idx="209">
                  <c:v>0.1821884</c:v>
                </c:pt>
                <c:pt idx="210">
                  <c:v>0.18945519999999999</c:v>
                </c:pt>
                <c:pt idx="211">
                  <c:v>0.14016229999999999</c:v>
                </c:pt>
                <c:pt idx="212">
                  <c:v>9.0551190000000004E-2</c:v>
                </c:pt>
                <c:pt idx="213">
                  <c:v>5.8458599999999999E-2</c:v>
                </c:pt>
                <c:pt idx="214">
                  <c:v>5.0957549999999997E-2</c:v>
                </c:pt>
                <c:pt idx="215">
                  <c:v>6.1587360000000001E-2</c:v>
                </c:pt>
                <c:pt idx="216">
                  <c:v>6.6521360000000002E-2</c:v>
                </c:pt>
                <c:pt idx="217">
                  <c:v>9.6325569999999999E-2</c:v>
                </c:pt>
                <c:pt idx="218">
                  <c:v>0.14028299999999999</c:v>
                </c:pt>
                <c:pt idx="219">
                  <c:v>0.15045720000000001</c:v>
                </c:pt>
                <c:pt idx="220">
                  <c:v>0.1200693</c:v>
                </c:pt>
                <c:pt idx="221">
                  <c:v>7.4242130000000003E-2</c:v>
                </c:pt>
                <c:pt idx="222">
                  <c:v>3.9905749999999997E-2</c:v>
                </c:pt>
                <c:pt idx="223">
                  <c:v>2.5419810000000001E-2</c:v>
                </c:pt>
                <c:pt idx="224">
                  <c:v>1.882404E-2</c:v>
                </c:pt>
                <c:pt idx="225">
                  <c:v>1.5569380000000001E-2</c:v>
                </c:pt>
                <c:pt idx="226">
                  <c:v>1.436575E-2</c:v>
                </c:pt>
                <c:pt idx="227">
                  <c:v>8.9710350000000005E-3</c:v>
                </c:pt>
                <c:pt idx="228">
                  <c:v>8.78519E-3</c:v>
                </c:pt>
                <c:pt idx="229">
                  <c:v>1.169123E-2</c:v>
                </c:pt>
                <c:pt idx="230">
                  <c:v>1.230643E-2</c:v>
                </c:pt>
                <c:pt idx="231">
                  <c:v>1.1825499999999999E-2</c:v>
                </c:pt>
                <c:pt idx="232">
                  <c:v>1.812888E-2</c:v>
                </c:pt>
                <c:pt idx="233">
                  <c:v>1.4021779999999999E-2</c:v>
                </c:pt>
                <c:pt idx="234">
                  <c:v>2.03033E-2</c:v>
                </c:pt>
                <c:pt idx="235">
                  <c:v>2.375702E-2</c:v>
                </c:pt>
                <c:pt idx="236">
                  <c:v>2.0696059999999999E-2</c:v>
                </c:pt>
                <c:pt idx="237">
                  <c:v>1.3793740000000001E-2</c:v>
                </c:pt>
                <c:pt idx="238">
                  <c:v>8.3495349999999999E-3</c:v>
                </c:pt>
                <c:pt idx="239">
                  <c:v>5.6926889999999999E-3</c:v>
                </c:pt>
                <c:pt idx="240">
                  <c:v>-4.327337E-4</c:v>
                </c:pt>
                <c:pt idx="241">
                  <c:v>-9.1300870000000001E-4</c:v>
                </c:pt>
                <c:pt idx="242">
                  <c:v>3.9561520000000001E-3</c:v>
                </c:pt>
                <c:pt idx="243">
                  <c:v>8.9592030000000007E-3</c:v>
                </c:pt>
                <c:pt idx="244">
                  <c:v>9.1928730000000007E-3</c:v>
                </c:pt>
                <c:pt idx="245">
                  <c:v>1.8128169999999999E-2</c:v>
                </c:pt>
                <c:pt idx="246">
                  <c:v>3.068806E-2</c:v>
                </c:pt>
                <c:pt idx="247">
                  <c:v>3.1466149999999998E-2</c:v>
                </c:pt>
                <c:pt idx="248">
                  <c:v>2.3265609999999999E-2</c:v>
                </c:pt>
                <c:pt idx="249">
                  <c:v>1.312399E-2</c:v>
                </c:pt>
                <c:pt idx="250">
                  <c:v>1.192149E-2</c:v>
                </c:pt>
                <c:pt idx="251">
                  <c:v>1.101918E-2</c:v>
                </c:pt>
                <c:pt idx="252">
                  <c:v>1.243527E-2</c:v>
                </c:pt>
                <c:pt idx="253">
                  <c:v>2.2447479999999999E-2</c:v>
                </c:pt>
                <c:pt idx="254">
                  <c:v>4.5549029999999997E-2</c:v>
                </c:pt>
                <c:pt idx="255">
                  <c:v>6.8614229999999998E-2</c:v>
                </c:pt>
                <c:pt idx="256">
                  <c:v>6.9983680000000006E-2</c:v>
                </c:pt>
                <c:pt idx="257">
                  <c:v>5.4667449999999999E-2</c:v>
                </c:pt>
                <c:pt idx="258">
                  <c:v>2.932823E-2</c:v>
                </c:pt>
                <c:pt idx="259">
                  <c:v>1.46164E-2</c:v>
                </c:pt>
                <c:pt idx="260">
                  <c:v>1.7467E-2</c:v>
                </c:pt>
                <c:pt idx="261">
                  <c:v>3.0267220000000001E-2</c:v>
                </c:pt>
                <c:pt idx="262">
                  <c:v>4.1083389999999997E-2</c:v>
                </c:pt>
                <c:pt idx="263">
                  <c:v>4.5275849999999999E-2</c:v>
                </c:pt>
                <c:pt idx="264">
                  <c:v>3.8937920000000001E-2</c:v>
                </c:pt>
                <c:pt idx="265">
                  <c:v>1.938579E-2</c:v>
                </c:pt>
                <c:pt idx="266">
                  <c:v>9.0711669999999998E-3</c:v>
                </c:pt>
                <c:pt idx="267">
                  <c:v>1.363871E-2</c:v>
                </c:pt>
                <c:pt idx="268">
                  <c:v>7.0927760000000003E-3</c:v>
                </c:pt>
                <c:pt idx="269">
                  <c:v>7.1138540000000002E-3</c:v>
                </c:pt>
                <c:pt idx="270">
                  <c:v>1.119468E-2</c:v>
                </c:pt>
                <c:pt idx="271">
                  <c:v>1.885906E-2</c:v>
                </c:pt>
                <c:pt idx="272">
                  <c:v>3.1755239999999997E-2</c:v>
                </c:pt>
                <c:pt idx="273">
                  <c:v>4.1975320000000003E-2</c:v>
                </c:pt>
                <c:pt idx="274">
                  <c:v>3.7849630000000002E-2</c:v>
                </c:pt>
                <c:pt idx="275">
                  <c:v>3.693109E-2</c:v>
                </c:pt>
                <c:pt idx="276">
                  <c:v>2.3857449999999999E-2</c:v>
                </c:pt>
                <c:pt idx="277">
                  <c:v>2.7727689999999999E-2</c:v>
                </c:pt>
                <c:pt idx="278">
                  <c:v>2.1489270000000001E-2</c:v>
                </c:pt>
                <c:pt idx="279">
                  <c:v>1.525585E-2</c:v>
                </c:pt>
                <c:pt idx="280">
                  <c:v>8.4572650000000003E-3</c:v>
                </c:pt>
                <c:pt idx="281">
                  <c:v>4.3280860000000001E-3</c:v>
                </c:pt>
                <c:pt idx="282">
                  <c:v>3.3687470000000001E-3</c:v>
                </c:pt>
                <c:pt idx="283">
                  <c:v>1.651755E-3</c:v>
                </c:pt>
                <c:pt idx="284">
                  <c:v>3.7404890000000001E-3</c:v>
                </c:pt>
                <c:pt idx="285">
                  <c:v>1.9558409999999998E-3</c:v>
                </c:pt>
                <c:pt idx="286">
                  <c:v>3.4402240000000001E-4</c:v>
                </c:pt>
                <c:pt idx="287">
                  <c:v>-6.5194419999999996E-4</c:v>
                </c:pt>
                <c:pt idx="288">
                  <c:v>3.5032779999999999E-3</c:v>
                </c:pt>
                <c:pt idx="289">
                  <c:v>8.1040409999999993E-3</c:v>
                </c:pt>
                <c:pt idx="290">
                  <c:v>1.0034319999999999E-2</c:v>
                </c:pt>
                <c:pt idx="291">
                  <c:v>1.0756150000000001E-2</c:v>
                </c:pt>
                <c:pt idx="292">
                  <c:v>1.1811840000000001E-2</c:v>
                </c:pt>
                <c:pt idx="293">
                  <c:v>9.8239699999999996E-3</c:v>
                </c:pt>
                <c:pt idx="294">
                  <c:v>5.4018549999999995E-4</c:v>
                </c:pt>
                <c:pt idx="295">
                  <c:v>1.9011939999999999E-3</c:v>
                </c:pt>
                <c:pt idx="296">
                  <c:v>7.165551E-3</c:v>
                </c:pt>
                <c:pt idx="297">
                  <c:v>3.144712E-3</c:v>
                </c:pt>
                <c:pt idx="298">
                  <c:v>5.7280609999999996E-3</c:v>
                </c:pt>
                <c:pt idx="299">
                  <c:v>1.9595770000000001E-3</c:v>
                </c:pt>
                <c:pt idx="300">
                  <c:v>4.4429309999999998E-3</c:v>
                </c:pt>
                <c:pt idx="301">
                  <c:v>1.501095E-2</c:v>
                </c:pt>
                <c:pt idx="302">
                  <c:v>1.914598E-2</c:v>
                </c:pt>
                <c:pt idx="303">
                  <c:v>2.487025E-2</c:v>
                </c:pt>
                <c:pt idx="304">
                  <c:v>6.3343440000000001E-2</c:v>
                </c:pt>
                <c:pt idx="305">
                  <c:v>0.1011721</c:v>
                </c:pt>
                <c:pt idx="306">
                  <c:v>0.1150848</c:v>
                </c:pt>
                <c:pt idx="307">
                  <c:v>0.1050234</c:v>
                </c:pt>
                <c:pt idx="308">
                  <c:v>8.8343469999999993E-2</c:v>
                </c:pt>
                <c:pt idx="309">
                  <c:v>8.4501789999999993E-2</c:v>
                </c:pt>
                <c:pt idx="310">
                  <c:v>8.3656809999999998E-2</c:v>
                </c:pt>
                <c:pt idx="311">
                  <c:v>7.0697570000000001E-2</c:v>
                </c:pt>
                <c:pt idx="312">
                  <c:v>4.371738E-2</c:v>
                </c:pt>
                <c:pt idx="313">
                  <c:v>1.6925389999999998E-2</c:v>
                </c:pt>
                <c:pt idx="314">
                  <c:v>1.044775E-2</c:v>
                </c:pt>
                <c:pt idx="315">
                  <c:v>5.6839560000000004E-3</c:v>
                </c:pt>
                <c:pt idx="316">
                  <c:v>6.9107789999999997E-3</c:v>
                </c:pt>
                <c:pt idx="317">
                  <c:v>4.5327079999999999E-3</c:v>
                </c:pt>
                <c:pt idx="318">
                  <c:v>4.2100189999999997E-3</c:v>
                </c:pt>
                <c:pt idx="319">
                  <c:v>2.3417820000000002E-3</c:v>
                </c:pt>
                <c:pt idx="320">
                  <c:v>5.2367480000000003E-3</c:v>
                </c:pt>
                <c:pt idx="321">
                  <c:v>6.7473740000000004E-3</c:v>
                </c:pt>
                <c:pt idx="322">
                  <c:v>1.248982E-2</c:v>
                </c:pt>
                <c:pt idx="323">
                  <c:v>2.9441809999999999E-2</c:v>
                </c:pt>
                <c:pt idx="324">
                  <c:v>4.1413970000000001E-2</c:v>
                </c:pt>
                <c:pt idx="325">
                  <c:v>3.8829700000000002E-2</c:v>
                </c:pt>
                <c:pt idx="326">
                  <c:v>3.132646E-2</c:v>
                </c:pt>
                <c:pt idx="327">
                  <c:v>1.393578E-2</c:v>
                </c:pt>
                <c:pt idx="328">
                  <c:v>8.4567400000000008E-3</c:v>
                </c:pt>
                <c:pt idx="329">
                  <c:v>2.8352199999999998E-3</c:v>
                </c:pt>
                <c:pt idx="330">
                  <c:v>2.874592E-3</c:v>
                </c:pt>
                <c:pt idx="331">
                  <c:v>1.292035E-3</c:v>
                </c:pt>
                <c:pt idx="332">
                  <c:v>2.9087029999999999E-3</c:v>
                </c:pt>
                <c:pt idx="333">
                  <c:v>6.2782899999999997E-3</c:v>
                </c:pt>
                <c:pt idx="334">
                  <c:v>8.3321780000000008E-3</c:v>
                </c:pt>
                <c:pt idx="335">
                  <c:v>1.146571E-2</c:v>
                </c:pt>
                <c:pt idx="336">
                  <c:v>7.9054380000000007E-3</c:v>
                </c:pt>
                <c:pt idx="337">
                  <c:v>7.2606010000000002E-3</c:v>
                </c:pt>
                <c:pt idx="338">
                  <c:v>3.4212899999999999E-4</c:v>
                </c:pt>
                <c:pt idx="339">
                  <c:v>9.3634109999999997E-4</c:v>
                </c:pt>
                <c:pt idx="340">
                  <c:v>2.5557960000000002E-4</c:v>
                </c:pt>
                <c:pt idx="341">
                  <c:v>2.379768E-3</c:v>
                </c:pt>
                <c:pt idx="342">
                  <c:v>2.7493690000000002E-3</c:v>
                </c:pt>
                <c:pt idx="343">
                  <c:v>2.0640179999999999E-3</c:v>
                </c:pt>
                <c:pt idx="344">
                  <c:v>8.2447660000000006E-3</c:v>
                </c:pt>
                <c:pt idx="345">
                  <c:v>1.3284570000000001E-2</c:v>
                </c:pt>
                <c:pt idx="346">
                  <c:v>1.0890250000000001E-2</c:v>
                </c:pt>
                <c:pt idx="347">
                  <c:v>1.3593849999999999E-2</c:v>
                </c:pt>
                <c:pt idx="348">
                  <c:v>1.8259609999999999E-2</c:v>
                </c:pt>
                <c:pt idx="349">
                  <c:v>1.55072E-2</c:v>
                </c:pt>
                <c:pt idx="350">
                  <c:v>1.965882E-2</c:v>
                </c:pt>
                <c:pt idx="351">
                  <c:v>1.6496070000000002E-2</c:v>
                </c:pt>
                <c:pt idx="352">
                  <c:v>2.063195E-2</c:v>
                </c:pt>
                <c:pt idx="353">
                  <c:v>4.5608339999999997E-2</c:v>
                </c:pt>
                <c:pt idx="354">
                  <c:v>7.3195709999999997E-2</c:v>
                </c:pt>
                <c:pt idx="355">
                  <c:v>0.1096617</c:v>
                </c:pt>
                <c:pt idx="356">
                  <c:v>0.1184808</c:v>
                </c:pt>
                <c:pt idx="357">
                  <c:v>9.1299749999999999E-2</c:v>
                </c:pt>
                <c:pt idx="358">
                  <c:v>5.4985779999999998E-2</c:v>
                </c:pt>
                <c:pt idx="359">
                  <c:v>3.0552869999999999E-2</c:v>
                </c:pt>
                <c:pt idx="360">
                  <c:v>2.3009470000000001E-2</c:v>
                </c:pt>
                <c:pt idx="361">
                  <c:v>1.8710310000000001E-2</c:v>
                </c:pt>
                <c:pt idx="362">
                  <c:v>3.015572E-2</c:v>
                </c:pt>
                <c:pt idx="363">
                  <c:v>5.2032870000000002E-2</c:v>
                </c:pt>
                <c:pt idx="364">
                  <c:v>5.1373170000000003E-2</c:v>
                </c:pt>
                <c:pt idx="365">
                  <c:v>5.0829869999999999E-2</c:v>
                </c:pt>
                <c:pt idx="366">
                  <c:v>3.5053380000000002E-2</c:v>
                </c:pt>
                <c:pt idx="367">
                  <c:v>2.3972E-2</c:v>
                </c:pt>
                <c:pt idx="368">
                  <c:v>2.386079E-2</c:v>
                </c:pt>
                <c:pt idx="369">
                  <c:v>2.0604129999999998E-2</c:v>
                </c:pt>
                <c:pt idx="370">
                  <c:v>1.1113110000000001E-2</c:v>
                </c:pt>
                <c:pt idx="371">
                  <c:v>2.9137640000000001E-3</c:v>
                </c:pt>
                <c:pt idx="372">
                  <c:v>6.5633130000000001E-4</c:v>
                </c:pt>
                <c:pt idx="373">
                  <c:v>1.6761059999999999E-3</c:v>
                </c:pt>
                <c:pt idx="374">
                  <c:v>-9.7894090000000007E-4</c:v>
                </c:pt>
                <c:pt idx="375">
                  <c:v>-6.8789670000000004E-4</c:v>
                </c:pt>
                <c:pt idx="376">
                  <c:v>-7.1722569999999996E-4</c:v>
                </c:pt>
                <c:pt idx="377">
                  <c:v>1.806209E-3</c:v>
                </c:pt>
                <c:pt idx="378">
                  <c:v>7.6849220000000003E-4</c:v>
                </c:pt>
                <c:pt idx="379">
                  <c:v>2.9382319999999998E-3</c:v>
                </c:pt>
                <c:pt idx="380">
                  <c:v>3.9352190000000002E-3</c:v>
                </c:pt>
                <c:pt idx="381">
                  <c:v>5.9516940000000002E-4</c:v>
                </c:pt>
                <c:pt idx="382">
                  <c:v>4.9665739999999996E-3</c:v>
                </c:pt>
                <c:pt idx="383">
                  <c:v>1.8459380000000001E-2</c:v>
                </c:pt>
                <c:pt idx="384">
                  <c:v>4.1019010000000002E-2</c:v>
                </c:pt>
                <c:pt idx="385">
                  <c:v>6.202278E-2</c:v>
                </c:pt>
                <c:pt idx="386">
                  <c:v>6.8991839999999999E-2</c:v>
                </c:pt>
                <c:pt idx="387">
                  <c:v>6.5884319999999996E-2</c:v>
                </c:pt>
                <c:pt idx="388">
                  <c:v>7.0535360000000005E-2</c:v>
                </c:pt>
                <c:pt idx="389">
                  <c:v>9.9479449999999997E-2</c:v>
                </c:pt>
                <c:pt idx="390">
                  <c:v>0.13547429999999999</c:v>
                </c:pt>
                <c:pt idx="391">
                  <c:v>0.17601130000000001</c:v>
                </c:pt>
                <c:pt idx="392">
                  <c:v>0.18980720000000001</c:v>
                </c:pt>
                <c:pt idx="393">
                  <c:v>0.174456</c:v>
                </c:pt>
                <c:pt idx="394">
                  <c:v>0.1208814</c:v>
                </c:pt>
                <c:pt idx="395">
                  <c:v>7.0732039999999996E-2</c:v>
                </c:pt>
                <c:pt idx="396">
                  <c:v>4.2026880000000003E-2</c:v>
                </c:pt>
                <c:pt idx="397">
                  <c:v>1.9432089999999999E-2</c:v>
                </c:pt>
                <c:pt idx="398">
                  <c:v>1.340615E-2</c:v>
                </c:pt>
                <c:pt idx="399">
                  <c:v>1.4575930000000001E-2</c:v>
                </c:pt>
                <c:pt idx="400">
                  <c:v>1.2577319999999999E-2</c:v>
                </c:pt>
                <c:pt idx="401">
                  <c:v>6.5556479999999999E-3</c:v>
                </c:pt>
                <c:pt idx="402">
                  <c:v>3.9375520000000004E-3</c:v>
                </c:pt>
                <c:pt idx="403">
                  <c:v>7.2878099999999996E-3</c:v>
                </c:pt>
                <c:pt idx="404">
                  <c:v>5.096588E-3</c:v>
                </c:pt>
                <c:pt idx="405">
                  <c:v>5.0634399999999998E-3</c:v>
                </c:pt>
                <c:pt idx="406">
                  <c:v>8.0748950000000003E-3</c:v>
                </c:pt>
                <c:pt idx="407">
                  <c:v>7.7149790000000003E-3</c:v>
                </c:pt>
                <c:pt idx="408">
                  <c:v>8.2475059999999999E-3</c:v>
                </c:pt>
                <c:pt idx="409">
                  <c:v>1.0751699999999999E-2</c:v>
                </c:pt>
                <c:pt idx="410">
                  <c:v>3.8432470000000002E-3</c:v>
                </c:pt>
                <c:pt idx="411">
                  <c:v>1.5980359999999999E-3</c:v>
                </c:pt>
                <c:pt idx="412">
                  <c:v>5.4839509999999999E-3</c:v>
                </c:pt>
                <c:pt idx="413">
                  <c:v>5.4493220000000004E-3</c:v>
                </c:pt>
                <c:pt idx="414">
                  <c:v>4.4927109999999999E-3</c:v>
                </c:pt>
                <c:pt idx="415">
                  <c:v>7.8968590000000009E-3</c:v>
                </c:pt>
                <c:pt idx="416">
                  <c:v>6.3305449999999999E-3</c:v>
                </c:pt>
                <c:pt idx="417">
                  <c:v>4.6777490000000001E-3</c:v>
                </c:pt>
                <c:pt idx="418">
                  <c:v>5.5286789999999999E-3</c:v>
                </c:pt>
                <c:pt idx="419">
                  <c:v>4.471203E-3</c:v>
                </c:pt>
                <c:pt idx="420">
                  <c:v>4.5596569999999999E-3</c:v>
                </c:pt>
                <c:pt idx="421">
                  <c:v>6.8242729999999996E-3</c:v>
                </c:pt>
                <c:pt idx="422">
                  <c:v>6.947043E-3</c:v>
                </c:pt>
                <c:pt idx="423">
                  <c:v>8.7120909999999999E-3</c:v>
                </c:pt>
                <c:pt idx="424">
                  <c:v>6.8031929999999999E-3</c:v>
                </c:pt>
                <c:pt idx="425">
                  <c:v>1.265951E-3</c:v>
                </c:pt>
                <c:pt idx="426">
                  <c:v>6.5030360000000002E-3</c:v>
                </c:pt>
                <c:pt idx="427">
                  <c:v>3.2582499999999999E-3</c:v>
                </c:pt>
                <c:pt idx="428">
                  <c:v>-1.2704610000000001E-3</c:v>
                </c:pt>
                <c:pt idx="429">
                  <c:v>2.814375E-4</c:v>
                </c:pt>
                <c:pt idx="430">
                  <c:v>4.2520359999999998E-3</c:v>
                </c:pt>
                <c:pt idx="431">
                  <c:v>9.3824080000000001E-3</c:v>
                </c:pt>
                <c:pt idx="432">
                  <c:v>2.4310920000000001E-3</c:v>
                </c:pt>
                <c:pt idx="433">
                  <c:v>5.8484449999999999E-3</c:v>
                </c:pt>
                <c:pt idx="434">
                  <c:v>6.1983259999999997E-3</c:v>
                </c:pt>
                <c:pt idx="435">
                  <c:v>9.6113589999999999E-3</c:v>
                </c:pt>
                <c:pt idx="436">
                  <c:v>1.177069E-2</c:v>
                </c:pt>
                <c:pt idx="437">
                  <c:v>8.4292359999999997E-3</c:v>
                </c:pt>
                <c:pt idx="438">
                  <c:v>4.57968E-3</c:v>
                </c:pt>
                <c:pt idx="439">
                  <c:v>4.1899650000000004E-3</c:v>
                </c:pt>
                <c:pt idx="440">
                  <c:v>7.9524820000000003E-3</c:v>
                </c:pt>
                <c:pt idx="441">
                  <c:v>1.0789480000000001E-2</c:v>
                </c:pt>
                <c:pt idx="442">
                  <c:v>5.9966259999999997E-3</c:v>
                </c:pt>
                <c:pt idx="443">
                  <c:v>2.2518690000000001E-3</c:v>
                </c:pt>
                <c:pt idx="444">
                  <c:v>8.0379289999999992E-3</c:v>
                </c:pt>
                <c:pt idx="445">
                  <c:v>6.297693E-3</c:v>
                </c:pt>
                <c:pt idx="446">
                  <c:v>1.3930240000000001E-3</c:v>
                </c:pt>
                <c:pt idx="447">
                  <c:v>1.066977E-2</c:v>
                </c:pt>
                <c:pt idx="448">
                  <c:v>5.182362E-4</c:v>
                </c:pt>
                <c:pt idx="449">
                  <c:v>6.7315420000000001E-3</c:v>
                </c:pt>
                <c:pt idx="450">
                  <c:v>6.626084E-3</c:v>
                </c:pt>
                <c:pt idx="451">
                  <c:v>3.5495169999999999E-3</c:v>
                </c:pt>
                <c:pt idx="452">
                  <c:v>8.1051330000000005E-3</c:v>
                </c:pt>
                <c:pt idx="453">
                  <c:v>7.9435300000000007E-3</c:v>
                </c:pt>
                <c:pt idx="454">
                  <c:v>6.6350150000000002E-3</c:v>
                </c:pt>
                <c:pt idx="455">
                  <c:v>7.7314039999999999E-3</c:v>
                </c:pt>
                <c:pt idx="456">
                  <c:v>5.7790300000000001E-3</c:v>
                </c:pt>
                <c:pt idx="457">
                  <c:v>9.6905819999999997E-3</c:v>
                </c:pt>
                <c:pt idx="458">
                  <c:v>9.8585200000000008E-3</c:v>
                </c:pt>
                <c:pt idx="459">
                  <c:v>4.443598E-3</c:v>
                </c:pt>
                <c:pt idx="460">
                  <c:v>2.315971E-3</c:v>
                </c:pt>
                <c:pt idx="461">
                  <c:v>5.2736950000000001E-3</c:v>
                </c:pt>
                <c:pt idx="462">
                  <c:v>6.0875959999999998E-3</c:v>
                </c:pt>
                <c:pt idx="463">
                  <c:v>4.8328659999999999E-3</c:v>
                </c:pt>
                <c:pt idx="464">
                  <c:v>8.1937850000000003E-3</c:v>
                </c:pt>
                <c:pt idx="465">
                  <c:v>7.951105E-3</c:v>
                </c:pt>
                <c:pt idx="466">
                  <c:v>4.1791249999999997E-3</c:v>
                </c:pt>
                <c:pt idx="467">
                  <c:v>3.4312560000000001E-3</c:v>
                </c:pt>
                <c:pt idx="468">
                  <c:v>3.5045699999999998E-4</c:v>
                </c:pt>
                <c:pt idx="469">
                  <c:v>3.7490330000000001E-3</c:v>
                </c:pt>
                <c:pt idx="470">
                  <c:v>3.5188559999999999E-3</c:v>
                </c:pt>
                <c:pt idx="471">
                  <c:v>2.0205990000000001E-3</c:v>
                </c:pt>
                <c:pt idx="472">
                  <c:v>3.0307620000000001E-4</c:v>
                </c:pt>
                <c:pt idx="473">
                  <c:v>5.2818259999999997E-4</c:v>
                </c:pt>
                <c:pt idx="474">
                  <c:v>3.6428659999999998E-3</c:v>
                </c:pt>
                <c:pt idx="475">
                  <c:v>4.7195099999999997E-3</c:v>
                </c:pt>
                <c:pt idx="476">
                  <c:v>3.376867E-3</c:v>
                </c:pt>
                <c:pt idx="477">
                  <c:v>6.6023640000000003E-3</c:v>
                </c:pt>
                <c:pt idx="478">
                  <c:v>9.1640839999999994E-3</c:v>
                </c:pt>
                <c:pt idx="479">
                  <c:v>1.850017E-3</c:v>
                </c:pt>
                <c:pt idx="480">
                  <c:v>8.6882369999999997E-3</c:v>
                </c:pt>
                <c:pt idx="481">
                  <c:v>8.4142609999999993E-3</c:v>
                </c:pt>
                <c:pt idx="482">
                  <c:v>8.7844610000000004E-3</c:v>
                </c:pt>
                <c:pt idx="483">
                  <c:v>1.166326E-2</c:v>
                </c:pt>
                <c:pt idx="484">
                  <c:v>-2.148147E-3</c:v>
                </c:pt>
                <c:pt idx="485">
                  <c:v>1.02972E-3</c:v>
                </c:pt>
                <c:pt idx="486">
                  <c:v>5.1218560000000002E-3</c:v>
                </c:pt>
                <c:pt idx="487">
                  <c:v>4.0513959999999996E-3</c:v>
                </c:pt>
                <c:pt idx="488">
                  <c:v>1.1164489999999999E-2</c:v>
                </c:pt>
                <c:pt idx="489">
                  <c:v>6.9877330000000003E-3</c:v>
                </c:pt>
                <c:pt idx="490">
                  <c:v>5.9289260000000002E-3</c:v>
                </c:pt>
                <c:pt idx="491">
                  <c:v>9.8848900000000003E-3</c:v>
                </c:pt>
                <c:pt idx="492">
                  <c:v>9.5808960000000002E-3</c:v>
                </c:pt>
                <c:pt idx="493">
                  <c:v>9.0869799999999997E-3</c:v>
                </c:pt>
                <c:pt idx="494">
                  <c:v>7.8349879999999993E-3</c:v>
                </c:pt>
                <c:pt idx="495">
                  <c:v>3.1755910000000002E-3</c:v>
                </c:pt>
                <c:pt idx="496">
                  <c:v>3.3845350000000001E-3</c:v>
                </c:pt>
                <c:pt idx="497">
                  <c:v>4.6587440000000003E-3</c:v>
                </c:pt>
                <c:pt idx="498">
                  <c:v>1.4351940000000001E-3</c:v>
                </c:pt>
                <c:pt idx="499">
                  <c:v>8.189893E-4</c:v>
                </c:pt>
                <c:pt idx="500">
                  <c:v>4.9817840000000004E-3</c:v>
                </c:pt>
                <c:pt idx="501">
                  <c:v>5.3942240000000004E-3</c:v>
                </c:pt>
                <c:pt idx="502">
                  <c:v>5.1946559999999998E-3</c:v>
                </c:pt>
                <c:pt idx="503">
                  <c:v>8.4181700000000009E-3</c:v>
                </c:pt>
                <c:pt idx="504">
                  <c:v>9.4628980000000008E-3</c:v>
                </c:pt>
                <c:pt idx="505">
                  <c:v>5.6009450000000004E-3</c:v>
                </c:pt>
                <c:pt idx="506">
                  <c:v>3.4816030000000002E-3</c:v>
                </c:pt>
                <c:pt idx="507">
                  <c:v>5.1616489999999999E-3</c:v>
                </c:pt>
                <c:pt idx="508">
                  <c:v>4.520062E-3</c:v>
                </c:pt>
                <c:pt idx="509">
                  <c:v>4.7015950000000003E-3</c:v>
                </c:pt>
                <c:pt idx="510">
                  <c:v>5.189819E-3</c:v>
                </c:pt>
                <c:pt idx="511">
                  <c:v>7.7066890000000001E-3</c:v>
                </c:pt>
                <c:pt idx="512">
                  <c:v>4.4585359999999999E-3</c:v>
                </c:pt>
                <c:pt idx="513">
                  <c:v>3.3508549999999998E-3</c:v>
                </c:pt>
                <c:pt idx="514">
                  <c:v>8.8950660000000001E-3</c:v>
                </c:pt>
                <c:pt idx="515">
                  <c:v>8.6048170000000007E-3</c:v>
                </c:pt>
                <c:pt idx="516">
                  <c:v>8.0879179999999995E-3</c:v>
                </c:pt>
                <c:pt idx="517">
                  <c:v>4.7095990000000001E-3</c:v>
                </c:pt>
                <c:pt idx="518">
                  <c:v>8.1332699999999997E-3</c:v>
                </c:pt>
                <c:pt idx="519">
                  <c:v>4.8855720000000004E-3</c:v>
                </c:pt>
                <c:pt idx="520">
                  <c:v>5.0664969999999997E-3</c:v>
                </c:pt>
                <c:pt idx="521">
                  <c:v>6.4128190000000002E-3</c:v>
                </c:pt>
                <c:pt idx="522">
                  <c:v>7.0962259999999997E-3</c:v>
                </c:pt>
                <c:pt idx="523">
                  <c:v>7.6784330000000001E-3</c:v>
                </c:pt>
                <c:pt idx="524">
                  <c:v>9.4101150000000001E-3</c:v>
                </c:pt>
                <c:pt idx="525">
                  <c:v>7.1848140000000003E-3</c:v>
                </c:pt>
                <c:pt idx="526">
                  <c:v>5.5392439999999996E-3</c:v>
                </c:pt>
                <c:pt idx="527">
                  <c:v>5.4240360000000001E-3</c:v>
                </c:pt>
                <c:pt idx="528">
                  <c:v>1.1045910000000001E-2</c:v>
                </c:pt>
                <c:pt idx="529">
                  <c:v>1.059745E-2</c:v>
                </c:pt>
                <c:pt idx="530">
                  <c:v>1.1368090000000001E-2</c:v>
                </c:pt>
                <c:pt idx="531">
                  <c:v>5.4929419999999998E-3</c:v>
                </c:pt>
                <c:pt idx="532">
                  <c:v>3.0524630000000001E-3</c:v>
                </c:pt>
                <c:pt idx="533">
                  <c:v>4.0209970000000001E-3</c:v>
                </c:pt>
                <c:pt idx="534">
                  <c:v>7.6672679999999997E-3</c:v>
                </c:pt>
                <c:pt idx="535">
                  <c:v>5.5723270000000002E-3</c:v>
                </c:pt>
                <c:pt idx="536">
                  <c:v>-3.8470330000000001E-3</c:v>
                </c:pt>
                <c:pt idx="537">
                  <c:v>-8.8325440000000001E-4</c:v>
                </c:pt>
                <c:pt idx="538">
                  <c:v>6.7883309999999999E-3</c:v>
                </c:pt>
                <c:pt idx="539">
                  <c:v>1.283659E-2</c:v>
                </c:pt>
                <c:pt idx="540">
                  <c:v>3.9843430000000004E-3</c:v>
                </c:pt>
                <c:pt idx="541">
                  <c:v>1.0302769999999999E-2</c:v>
                </c:pt>
                <c:pt idx="542">
                  <c:v>1.015074E-2</c:v>
                </c:pt>
                <c:pt idx="543">
                  <c:v>8.3271990000000004E-3</c:v>
                </c:pt>
                <c:pt idx="544">
                  <c:v>6.7061289999999999E-3</c:v>
                </c:pt>
                <c:pt idx="545">
                  <c:v>1.151256E-2</c:v>
                </c:pt>
                <c:pt idx="546">
                  <c:v>8.3499620000000007E-3</c:v>
                </c:pt>
                <c:pt idx="547">
                  <c:v>7.2812179999999999E-3</c:v>
                </c:pt>
                <c:pt idx="548">
                  <c:v>3.545805E-3</c:v>
                </c:pt>
                <c:pt idx="549">
                  <c:v>1.024892E-2</c:v>
                </c:pt>
                <c:pt idx="550">
                  <c:v>7.8144740000000001E-3</c:v>
                </c:pt>
                <c:pt idx="551">
                  <c:v>1.323412E-2</c:v>
                </c:pt>
                <c:pt idx="552">
                  <c:v>1.063618E-2</c:v>
                </c:pt>
                <c:pt idx="553">
                  <c:v>2.5319320000000002E-3</c:v>
                </c:pt>
                <c:pt idx="554">
                  <c:v>9.0683139999999992E-3</c:v>
                </c:pt>
                <c:pt idx="555">
                  <c:v>1.022732E-2</c:v>
                </c:pt>
                <c:pt idx="556">
                  <c:v>7.1178989999999996E-3</c:v>
                </c:pt>
                <c:pt idx="557">
                  <c:v>9.6711980000000006E-3</c:v>
                </c:pt>
                <c:pt idx="558">
                  <c:v>1.181514E-2</c:v>
                </c:pt>
                <c:pt idx="559">
                  <c:v>1.4782180000000001E-2</c:v>
                </c:pt>
                <c:pt idx="560">
                  <c:v>6.7161119999999998E-3</c:v>
                </c:pt>
                <c:pt idx="561">
                  <c:v>1.063772E-2</c:v>
                </c:pt>
                <c:pt idx="562">
                  <c:v>3.9565060000000003E-3</c:v>
                </c:pt>
                <c:pt idx="563">
                  <c:v>7.8702640000000001E-3</c:v>
                </c:pt>
                <c:pt idx="564">
                  <c:v>7.4329599999999997E-3</c:v>
                </c:pt>
                <c:pt idx="565">
                  <c:v>4.5332920000000004E-3</c:v>
                </c:pt>
                <c:pt idx="566">
                  <c:v>5.1444459999999996E-3</c:v>
                </c:pt>
                <c:pt idx="567">
                  <c:v>6.2291839999999996E-3</c:v>
                </c:pt>
                <c:pt idx="568">
                  <c:v>9.988986E-3</c:v>
                </c:pt>
                <c:pt idx="569">
                  <c:v>1.008033E-2</c:v>
                </c:pt>
                <c:pt idx="570">
                  <c:v>1.3612849999999999E-2</c:v>
                </c:pt>
                <c:pt idx="571">
                  <c:v>9.2778849999999996E-3</c:v>
                </c:pt>
                <c:pt idx="572">
                  <c:v>8.7293690000000007E-3</c:v>
                </c:pt>
                <c:pt idx="573">
                  <c:v>6.9935249999999996E-3</c:v>
                </c:pt>
                <c:pt idx="574">
                  <c:v>8.5732629999999994E-3</c:v>
                </c:pt>
                <c:pt idx="575">
                  <c:v>4.6559069999999999E-3</c:v>
                </c:pt>
                <c:pt idx="576">
                  <c:v>7.1462349999999999E-3</c:v>
                </c:pt>
                <c:pt idx="577">
                  <c:v>3.7345640000000001E-3</c:v>
                </c:pt>
                <c:pt idx="578">
                  <c:v>1.944374E-3</c:v>
                </c:pt>
                <c:pt idx="579">
                  <c:v>6.7153999999999998E-3</c:v>
                </c:pt>
                <c:pt idx="580">
                  <c:v>9.3557399999999995E-3</c:v>
                </c:pt>
                <c:pt idx="581">
                  <c:v>8.9955959999999998E-3</c:v>
                </c:pt>
                <c:pt idx="582">
                  <c:v>7.7959869999999999E-3</c:v>
                </c:pt>
                <c:pt idx="583">
                  <c:v>2.4161709999999999E-3</c:v>
                </c:pt>
                <c:pt idx="584">
                  <c:v>2.155368E-3</c:v>
                </c:pt>
                <c:pt idx="585">
                  <c:v>2.7738350000000001E-3</c:v>
                </c:pt>
                <c:pt idx="586">
                  <c:v>4.4620370000000003E-3</c:v>
                </c:pt>
                <c:pt idx="587">
                  <c:v>1.3399169999999999E-3</c:v>
                </c:pt>
                <c:pt idx="588">
                  <c:v>3.7016969999999999E-3</c:v>
                </c:pt>
                <c:pt idx="589">
                  <c:v>8.5039969999999993E-3</c:v>
                </c:pt>
                <c:pt idx="590">
                  <c:v>9.0595840000000007E-3</c:v>
                </c:pt>
                <c:pt idx="591">
                  <c:v>1.000492E-2</c:v>
                </c:pt>
                <c:pt idx="592">
                  <c:v>8.5258120000000007E-3</c:v>
                </c:pt>
                <c:pt idx="593">
                  <c:v>1.25314E-2</c:v>
                </c:pt>
                <c:pt idx="594">
                  <c:v>8.5396740000000006E-3</c:v>
                </c:pt>
                <c:pt idx="595">
                  <c:v>2.1926189999999998E-3</c:v>
                </c:pt>
                <c:pt idx="596">
                  <c:v>6.2949440000000002E-3</c:v>
                </c:pt>
                <c:pt idx="597">
                  <c:v>4.376619E-3</c:v>
                </c:pt>
                <c:pt idx="598">
                  <c:v>1.368318E-2</c:v>
                </c:pt>
                <c:pt idx="599">
                  <c:v>6.9661360000000004E-3</c:v>
                </c:pt>
                <c:pt idx="600">
                  <c:v>1.0403280000000001E-2</c:v>
                </c:pt>
                <c:pt idx="601">
                  <c:v>6.317184E-3</c:v>
                </c:pt>
                <c:pt idx="602">
                  <c:v>5.6278719999999999E-3</c:v>
                </c:pt>
                <c:pt idx="603">
                  <c:v>1.363407E-2</c:v>
                </c:pt>
                <c:pt idx="604">
                  <c:v>7.8263489999999998E-3</c:v>
                </c:pt>
                <c:pt idx="605">
                  <c:v>8.1200230000000005E-3</c:v>
                </c:pt>
                <c:pt idx="606">
                  <c:v>7.6922789999999998E-3</c:v>
                </c:pt>
                <c:pt idx="607">
                  <c:v>3.2821640000000002E-3</c:v>
                </c:pt>
                <c:pt idx="608">
                  <c:v>1.1279900000000001E-2</c:v>
                </c:pt>
                <c:pt idx="609">
                  <c:v>1.1095300000000001E-2</c:v>
                </c:pt>
                <c:pt idx="610">
                  <c:v>7.6002450000000003E-3</c:v>
                </c:pt>
                <c:pt idx="611">
                  <c:v>8.1522109999999995E-3</c:v>
                </c:pt>
                <c:pt idx="612">
                  <c:v>8.1813549999999995E-3</c:v>
                </c:pt>
                <c:pt idx="613">
                  <c:v>6.6034020000000004E-3</c:v>
                </c:pt>
                <c:pt idx="614">
                  <c:v>9.2189560000000004E-3</c:v>
                </c:pt>
                <c:pt idx="615">
                  <c:v>5.8514029999999998E-3</c:v>
                </c:pt>
                <c:pt idx="616">
                  <c:v>7.1309650000000004E-3</c:v>
                </c:pt>
                <c:pt idx="617">
                  <c:v>7.0214709999999996E-3</c:v>
                </c:pt>
                <c:pt idx="618">
                  <c:v>1.5438169999999999E-2</c:v>
                </c:pt>
                <c:pt idx="619">
                  <c:v>1.399619E-2</c:v>
                </c:pt>
                <c:pt idx="620">
                  <c:v>1.0569790000000001E-2</c:v>
                </c:pt>
                <c:pt idx="621">
                  <c:v>1.3658669999999999E-2</c:v>
                </c:pt>
                <c:pt idx="622">
                  <c:v>1.0875940000000001E-2</c:v>
                </c:pt>
                <c:pt idx="623">
                  <c:v>7.5353080000000001E-3</c:v>
                </c:pt>
                <c:pt idx="624">
                  <c:v>8.9278870000000007E-3</c:v>
                </c:pt>
                <c:pt idx="625">
                  <c:v>6.5471710000000001E-3</c:v>
                </c:pt>
                <c:pt idx="626">
                  <c:v>7.113833E-3</c:v>
                </c:pt>
                <c:pt idx="627">
                  <c:v>8.4376720000000002E-3</c:v>
                </c:pt>
                <c:pt idx="628">
                  <c:v>6.7102589999999997E-3</c:v>
                </c:pt>
                <c:pt idx="629">
                  <c:v>6.0333360000000003E-3</c:v>
                </c:pt>
                <c:pt idx="630">
                  <c:v>6.6516049999999997E-3</c:v>
                </c:pt>
                <c:pt idx="631">
                  <c:v>7.6118560000000002E-3</c:v>
                </c:pt>
                <c:pt idx="632">
                  <c:v>8.5924309999999993E-3</c:v>
                </c:pt>
                <c:pt idx="633">
                  <c:v>6.0936289999999997E-3</c:v>
                </c:pt>
                <c:pt idx="634">
                  <c:v>9.3564040000000005E-3</c:v>
                </c:pt>
                <c:pt idx="635">
                  <c:v>1.5068689999999999E-2</c:v>
                </c:pt>
                <c:pt idx="636">
                  <c:v>1.35668E-2</c:v>
                </c:pt>
                <c:pt idx="637">
                  <c:v>1.057253E-2</c:v>
                </c:pt>
                <c:pt idx="638">
                  <c:v>6.0377850000000004E-3</c:v>
                </c:pt>
                <c:pt idx="639">
                  <c:v>1.6454010000000002E-2</c:v>
                </c:pt>
                <c:pt idx="640">
                  <c:v>1.446894E-2</c:v>
                </c:pt>
                <c:pt idx="641">
                  <c:v>1.261813E-2</c:v>
                </c:pt>
                <c:pt idx="642">
                  <c:v>7.952598E-3</c:v>
                </c:pt>
                <c:pt idx="643">
                  <c:v>6.0322639999999999E-3</c:v>
                </c:pt>
                <c:pt idx="644">
                  <c:v>1.209643E-2</c:v>
                </c:pt>
                <c:pt idx="645">
                  <c:v>1.216363E-2</c:v>
                </c:pt>
                <c:pt idx="646">
                  <c:v>6.7788910000000004E-3</c:v>
                </c:pt>
                <c:pt idx="647">
                  <c:v>7.4670919999999998E-3</c:v>
                </c:pt>
                <c:pt idx="648">
                  <c:v>9.5818799999999992E-3</c:v>
                </c:pt>
                <c:pt idx="649">
                  <c:v>9.7709059999999993E-3</c:v>
                </c:pt>
                <c:pt idx="650">
                  <c:v>1.4881989999999999E-3</c:v>
                </c:pt>
                <c:pt idx="651">
                  <c:v>4.1205010000000004E-3</c:v>
                </c:pt>
                <c:pt idx="652">
                  <c:v>5.3975610000000004E-3</c:v>
                </c:pt>
                <c:pt idx="653">
                  <c:v>1.46374E-2</c:v>
                </c:pt>
                <c:pt idx="654">
                  <c:v>6.1521620000000001E-3</c:v>
                </c:pt>
                <c:pt idx="655">
                  <c:v>4.1853469999999999E-3</c:v>
                </c:pt>
                <c:pt idx="656">
                  <c:v>1.4153550000000001E-2</c:v>
                </c:pt>
                <c:pt idx="657">
                  <c:v>1.1901419999999999E-2</c:v>
                </c:pt>
                <c:pt idx="658">
                  <c:v>4.557055E-3</c:v>
                </c:pt>
                <c:pt idx="659">
                  <c:v>5.4119709999999998E-3</c:v>
                </c:pt>
                <c:pt idx="660">
                  <c:v>6.2822579999999998E-3</c:v>
                </c:pt>
                <c:pt idx="661">
                  <c:v>8.4183250000000008E-3</c:v>
                </c:pt>
                <c:pt idx="662">
                  <c:v>5.4101929999999998E-3</c:v>
                </c:pt>
                <c:pt idx="663">
                  <c:v>6.6561490000000001E-3</c:v>
                </c:pt>
                <c:pt idx="664">
                  <c:v>9.0027690000000007E-3</c:v>
                </c:pt>
                <c:pt idx="665">
                  <c:v>9.3695840000000002E-3</c:v>
                </c:pt>
                <c:pt idx="666">
                  <c:v>7.7362280000000004E-3</c:v>
                </c:pt>
                <c:pt idx="667">
                  <c:v>4.7315320000000001E-3</c:v>
                </c:pt>
                <c:pt idx="668">
                  <c:v>7.9449519999999999E-3</c:v>
                </c:pt>
                <c:pt idx="669">
                  <c:v>6.7860610000000003E-3</c:v>
                </c:pt>
                <c:pt idx="670">
                  <c:v>-1.9154729999999999E-4</c:v>
                </c:pt>
                <c:pt idx="671">
                  <c:v>1.9961240000000002E-3</c:v>
                </c:pt>
                <c:pt idx="672">
                  <c:v>7.4821080000000003E-3</c:v>
                </c:pt>
                <c:pt idx="673">
                  <c:v>1.284072E-3</c:v>
                </c:pt>
                <c:pt idx="674">
                  <c:v>2.909923E-3</c:v>
                </c:pt>
                <c:pt idx="675">
                  <c:v>3.1192640000000001E-3</c:v>
                </c:pt>
                <c:pt idx="676">
                  <c:v>-1.968924E-4</c:v>
                </c:pt>
                <c:pt idx="677">
                  <c:v>1.5763820000000001E-3</c:v>
                </c:pt>
                <c:pt idx="678">
                  <c:v>6.8603960000000004E-3</c:v>
                </c:pt>
                <c:pt idx="679">
                  <c:v>2.7505419999999999E-3</c:v>
                </c:pt>
                <c:pt idx="680">
                  <c:v>3.5726500000000001E-3</c:v>
                </c:pt>
                <c:pt idx="681">
                  <c:v>1.781683E-4</c:v>
                </c:pt>
                <c:pt idx="682">
                  <c:v>1.270497E-4</c:v>
                </c:pt>
                <c:pt idx="683">
                  <c:v>1.0328539999999999E-3</c:v>
                </c:pt>
                <c:pt idx="684">
                  <c:v>1.513932E-3</c:v>
                </c:pt>
                <c:pt idx="685">
                  <c:v>2.7404479999999999E-3</c:v>
                </c:pt>
                <c:pt idx="686">
                  <c:v>3.3435650000000002E-3</c:v>
                </c:pt>
                <c:pt idx="687">
                  <c:v>5.2851090000000003E-4</c:v>
                </c:pt>
                <c:pt idx="688">
                  <c:v>4.2289429999999998E-3</c:v>
                </c:pt>
                <c:pt idx="689">
                  <c:v>6.3371190000000004E-3</c:v>
                </c:pt>
                <c:pt idx="690">
                  <c:v>8.9573719999999999E-3</c:v>
                </c:pt>
                <c:pt idx="691">
                  <c:v>1.3097080000000001E-2</c:v>
                </c:pt>
                <c:pt idx="692">
                  <c:v>4.6165019999999998E-3</c:v>
                </c:pt>
                <c:pt idx="693">
                  <c:v>2.58252E-3</c:v>
                </c:pt>
                <c:pt idx="694">
                  <c:v>4.628488E-3</c:v>
                </c:pt>
                <c:pt idx="695">
                  <c:v>4.3107270000000003E-3</c:v>
                </c:pt>
                <c:pt idx="696">
                  <c:v>6.9626599999999999E-3</c:v>
                </c:pt>
                <c:pt idx="697">
                  <c:v>4.9061510000000001E-3</c:v>
                </c:pt>
                <c:pt idx="698">
                  <c:v>2.38441E-3</c:v>
                </c:pt>
                <c:pt idx="699">
                  <c:v>4.6367969999999998E-3</c:v>
                </c:pt>
                <c:pt idx="700">
                  <c:v>2.0758150000000001E-4</c:v>
                </c:pt>
                <c:pt idx="701">
                  <c:v>4.5396670000000001E-4</c:v>
                </c:pt>
                <c:pt idx="702">
                  <c:v>3.4893749999999999E-3</c:v>
                </c:pt>
                <c:pt idx="703">
                  <c:v>-2.351077E-3</c:v>
                </c:pt>
                <c:pt idx="704">
                  <c:v>-1.425663E-4</c:v>
                </c:pt>
                <c:pt idx="705">
                  <c:v>-3.4002849999999999E-4</c:v>
                </c:pt>
                <c:pt idx="706">
                  <c:v>2.3154360000000001E-3</c:v>
                </c:pt>
                <c:pt idx="707">
                  <c:v>5.0345670000000002E-3</c:v>
                </c:pt>
                <c:pt idx="708">
                  <c:v>1.0229220000000001E-2</c:v>
                </c:pt>
                <c:pt idx="709">
                  <c:v>1.005167E-2</c:v>
                </c:pt>
                <c:pt idx="710">
                  <c:v>3.363684E-3</c:v>
                </c:pt>
                <c:pt idx="711">
                  <c:v>3.5012799999999998E-3</c:v>
                </c:pt>
                <c:pt idx="712">
                  <c:v>6.6923909999999998E-3</c:v>
                </c:pt>
                <c:pt idx="713">
                  <c:v>1.298211E-2</c:v>
                </c:pt>
                <c:pt idx="714">
                  <c:v>9.0354349999999996E-3</c:v>
                </c:pt>
                <c:pt idx="715">
                  <c:v>6.5267459999999999E-3</c:v>
                </c:pt>
                <c:pt idx="716">
                  <c:v>4.0596310000000002E-3</c:v>
                </c:pt>
                <c:pt idx="717">
                  <c:v>1.1601160000000001E-3</c:v>
                </c:pt>
                <c:pt idx="718">
                  <c:v>3.7045849999999998E-3</c:v>
                </c:pt>
                <c:pt idx="719">
                  <c:v>5.6392719999999999E-3</c:v>
                </c:pt>
                <c:pt idx="720">
                  <c:v>6.2011799999999997E-3</c:v>
                </c:pt>
                <c:pt idx="721">
                  <c:v>4.6261480000000001E-3</c:v>
                </c:pt>
                <c:pt idx="722">
                  <c:v>3.171349E-3</c:v>
                </c:pt>
                <c:pt idx="723">
                  <c:v>3.4719989999999999E-3</c:v>
                </c:pt>
                <c:pt idx="724">
                  <c:v>8.0537040000000001E-3</c:v>
                </c:pt>
                <c:pt idx="725">
                  <c:v>6.3910740000000001E-3</c:v>
                </c:pt>
                <c:pt idx="726">
                  <c:v>9.0405250000000006E-3</c:v>
                </c:pt>
                <c:pt idx="727">
                  <c:v>1.7457110000000001E-2</c:v>
                </c:pt>
                <c:pt idx="728">
                  <c:v>1.224186E-2</c:v>
                </c:pt>
                <c:pt idx="729">
                  <c:v>7.7973749999999996E-3</c:v>
                </c:pt>
                <c:pt idx="730">
                  <c:v>9.3385819999999998E-3</c:v>
                </c:pt>
                <c:pt idx="731">
                  <c:v>7.7960950000000003E-3</c:v>
                </c:pt>
                <c:pt idx="732">
                  <c:v>7.9009990000000006E-3</c:v>
                </c:pt>
                <c:pt idx="733">
                  <c:v>4.8522840000000001E-3</c:v>
                </c:pt>
                <c:pt idx="734">
                  <c:v>4.3655200000000003E-3</c:v>
                </c:pt>
                <c:pt idx="735">
                  <c:v>6.8329339999999997E-3</c:v>
                </c:pt>
                <c:pt idx="736">
                  <c:v>7.086808E-3</c:v>
                </c:pt>
                <c:pt idx="737">
                  <c:v>2.6400210000000002E-3</c:v>
                </c:pt>
                <c:pt idx="738">
                  <c:v>4.8716339999999997E-3</c:v>
                </c:pt>
                <c:pt idx="739">
                  <c:v>1.1524319999999999E-2</c:v>
                </c:pt>
                <c:pt idx="740">
                  <c:v>1.1064050000000001E-2</c:v>
                </c:pt>
                <c:pt idx="741">
                  <c:v>2.2334719999999999E-2</c:v>
                </c:pt>
                <c:pt idx="742">
                  <c:v>3.1288290000000003E-2</c:v>
                </c:pt>
                <c:pt idx="743">
                  <c:v>3.786105E-2</c:v>
                </c:pt>
                <c:pt idx="744">
                  <c:v>4.6398080000000001E-2</c:v>
                </c:pt>
                <c:pt idx="745">
                  <c:v>5.7764129999999997E-2</c:v>
                </c:pt>
                <c:pt idx="746">
                  <c:v>6.8465040000000005E-2</c:v>
                </c:pt>
                <c:pt idx="747">
                  <c:v>6.8741769999999994E-2</c:v>
                </c:pt>
                <c:pt idx="748">
                  <c:v>5.2258939999999997E-2</c:v>
                </c:pt>
                <c:pt idx="749">
                  <c:v>4.1161730000000001E-2</c:v>
                </c:pt>
                <c:pt idx="750">
                  <c:v>3.2817239999999998E-2</c:v>
                </c:pt>
                <c:pt idx="751">
                  <c:v>2.7140040000000001E-2</c:v>
                </c:pt>
                <c:pt idx="752">
                  <c:v>2.3839180000000001E-2</c:v>
                </c:pt>
                <c:pt idx="753">
                  <c:v>2.0291199999999999E-2</c:v>
                </c:pt>
                <c:pt idx="754">
                  <c:v>1.236111E-2</c:v>
                </c:pt>
                <c:pt idx="755">
                  <c:v>1.291102E-2</c:v>
                </c:pt>
                <c:pt idx="756">
                  <c:v>7.1039570000000002E-3</c:v>
                </c:pt>
                <c:pt idx="757">
                  <c:v>1.157614E-2</c:v>
                </c:pt>
                <c:pt idx="758">
                  <c:v>4.8702320000000004E-3</c:v>
                </c:pt>
                <c:pt idx="759">
                  <c:v>1.003632E-3</c:v>
                </c:pt>
                <c:pt idx="760">
                  <c:v>-4.1402909999999999E-3</c:v>
                </c:pt>
                <c:pt idx="761">
                  <c:v>2.638273E-3</c:v>
                </c:pt>
                <c:pt idx="762">
                  <c:v>3.8636249999999999E-3</c:v>
                </c:pt>
                <c:pt idx="763">
                  <c:v>6.9953100000000002E-3</c:v>
                </c:pt>
                <c:pt idx="764">
                  <c:v>3.9367020000000003E-3</c:v>
                </c:pt>
                <c:pt idx="765">
                  <c:v>4.6698989999999999E-3</c:v>
                </c:pt>
                <c:pt idx="766">
                  <c:v>7.6150469999999998E-3</c:v>
                </c:pt>
                <c:pt idx="767">
                  <c:v>6.2091480000000003E-3</c:v>
                </c:pt>
                <c:pt idx="768">
                  <c:v>5.922966E-3</c:v>
                </c:pt>
                <c:pt idx="769">
                  <c:v>1.142337E-2</c:v>
                </c:pt>
                <c:pt idx="770">
                  <c:v>1.6743939999999999E-2</c:v>
                </c:pt>
                <c:pt idx="771">
                  <c:v>2.2342939999999999E-2</c:v>
                </c:pt>
                <c:pt idx="772">
                  <c:v>2.6527769999999999E-2</c:v>
                </c:pt>
                <c:pt idx="773">
                  <c:v>3.8438979999999998E-2</c:v>
                </c:pt>
                <c:pt idx="774">
                  <c:v>4.6731229999999999E-2</c:v>
                </c:pt>
                <c:pt idx="775">
                  <c:v>6.9667259999999995E-2</c:v>
                </c:pt>
                <c:pt idx="776">
                  <c:v>0.11569599999999999</c:v>
                </c:pt>
                <c:pt idx="777">
                  <c:v>0.22008510000000001</c:v>
                </c:pt>
                <c:pt idx="778">
                  <c:v>0.3611354</c:v>
                </c:pt>
                <c:pt idx="779">
                  <c:v>0.44512059999999998</c:v>
                </c:pt>
                <c:pt idx="780">
                  <c:v>0.43618709999999999</c:v>
                </c:pt>
                <c:pt idx="781">
                  <c:v>0.34109080000000003</c:v>
                </c:pt>
                <c:pt idx="782">
                  <c:v>0.25435439999999998</c:v>
                </c:pt>
                <c:pt idx="783">
                  <c:v>0.2197577</c:v>
                </c:pt>
                <c:pt idx="784">
                  <c:v>0.24263879999999999</c:v>
                </c:pt>
                <c:pt idx="785">
                  <c:v>0.37204229999999999</c:v>
                </c:pt>
                <c:pt idx="786">
                  <c:v>0.55321830000000005</c:v>
                </c:pt>
                <c:pt idx="787">
                  <c:v>0.68125060000000004</c:v>
                </c:pt>
                <c:pt idx="788">
                  <c:v>0.73191850000000003</c:v>
                </c:pt>
                <c:pt idx="789">
                  <c:v>0.79114269999999998</c:v>
                </c:pt>
                <c:pt idx="790">
                  <c:v>0.89750430000000003</c:v>
                </c:pt>
                <c:pt idx="791">
                  <c:v>0.98313280000000003</c:v>
                </c:pt>
                <c:pt idx="792">
                  <c:v>1</c:v>
                </c:pt>
                <c:pt idx="793">
                  <c:v>0.89883550000000001</c:v>
                </c:pt>
                <c:pt idx="794">
                  <c:v>0.8040619</c:v>
                </c:pt>
                <c:pt idx="795">
                  <c:v>0.757741</c:v>
                </c:pt>
                <c:pt idx="796">
                  <c:v>0.74871449999999995</c:v>
                </c:pt>
                <c:pt idx="797">
                  <c:v>0.77897240000000001</c:v>
                </c:pt>
                <c:pt idx="798">
                  <c:v>0.75971739999999999</c:v>
                </c:pt>
                <c:pt idx="799">
                  <c:v>0.68792549999999997</c:v>
                </c:pt>
                <c:pt idx="800">
                  <c:v>0.60149739999999996</c:v>
                </c:pt>
                <c:pt idx="801">
                  <c:v>0.56395150000000005</c:v>
                </c:pt>
                <c:pt idx="802">
                  <c:v>0.57638699999999998</c:v>
                </c:pt>
                <c:pt idx="803">
                  <c:v>0.57401999999999997</c:v>
                </c:pt>
                <c:pt idx="804">
                  <c:v>0.54295230000000005</c:v>
                </c:pt>
                <c:pt idx="805">
                  <c:v>0.4575573</c:v>
                </c:pt>
                <c:pt idx="806">
                  <c:v>0.36449690000000001</c:v>
                </c:pt>
                <c:pt idx="807">
                  <c:v>0.29716949999999998</c:v>
                </c:pt>
                <c:pt idx="808">
                  <c:v>0.29681410000000003</c:v>
                </c:pt>
                <c:pt idx="809">
                  <c:v>0.3592476</c:v>
                </c:pt>
                <c:pt idx="810">
                  <c:v>0.47273680000000001</c:v>
                </c:pt>
                <c:pt idx="811">
                  <c:v>0.53964109999999998</c:v>
                </c:pt>
                <c:pt idx="812">
                  <c:v>0.54684719999999998</c:v>
                </c:pt>
                <c:pt idx="813">
                  <c:v>0.52725520000000003</c:v>
                </c:pt>
                <c:pt idx="814">
                  <c:v>0.48221340000000001</c:v>
                </c:pt>
                <c:pt idx="815">
                  <c:v>0.40493230000000002</c:v>
                </c:pt>
                <c:pt idx="816">
                  <c:v>0.30111130000000003</c:v>
                </c:pt>
                <c:pt idx="817">
                  <c:v>0.21143529999999999</c:v>
                </c:pt>
                <c:pt idx="818">
                  <c:v>0.150925</c:v>
                </c:pt>
                <c:pt idx="819">
                  <c:v>0.1160993</c:v>
                </c:pt>
                <c:pt idx="820">
                  <c:v>8.9367150000000006E-2</c:v>
                </c:pt>
                <c:pt idx="821">
                  <c:v>6.9088529999999995E-2</c:v>
                </c:pt>
                <c:pt idx="822">
                  <c:v>5.6063580000000002E-2</c:v>
                </c:pt>
                <c:pt idx="823">
                  <c:v>4.658669E-2</c:v>
                </c:pt>
                <c:pt idx="824">
                  <c:v>4.1690169999999999E-2</c:v>
                </c:pt>
                <c:pt idx="825">
                  <c:v>3.9714649999999997E-2</c:v>
                </c:pt>
                <c:pt idx="826">
                  <c:v>3.7826760000000001E-2</c:v>
                </c:pt>
                <c:pt idx="827">
                  <c:v>3.8578250000000001E-2</c:v>
                </c:pt>
                <c:pt idx="828">
                  <c:v>3.2452630000000003E-2</c:v>
                </c:pt>
                <c:pt idx="829">
                  <c:v>3.011699E-2</c:v>
                </c:pt>
                <c:pt idx="830">
                  <c:v>3.119651E-2</c:v>
                </c:pt>
                <c:pt idx="831">
                  <c:v>2.7738990000000002E-2</c:v>
                </c:pt>
                <c:pt idx="832">
                  <c:v>2.4536909999999999E-2</c:v>
                </c:pt>
                <c:pt idx="833">
                  <c:v>2.0506E-2</c:v>
                </c:pt>
                <c:pt idx="834">
                  <c:v>1.982561E-2</c:v>
                </c:pt>
                <c:pt idx="835">
                  <c:v>1.9953780000000001E-2</c:v>
                </c:pt>
                <c:pt idx="836">
                  <c:v>1.9344779999999999E-2</c:v>
                </c:pt>
                <c:pt idx="837">
                  <c:v>1.5392039999999999E-2</c:v>
                </c:pt>
                <c:pt idx="838">
                  <c:v>2.078431E-2</c:v>
                </c:pt>
                <c:pt idx="839">
                  <c:v>2.4682590000000001E-2</c:v>
                </c:pt>
                <c:pt idx="840">
                  <c:v>1.8612320000000002E-2</c:v>
                </c:pt>
                <c:pt idx="841">
                  <c:v>1.484605E-2</c:v>
                </c:pt>
                <c:pt idx="842">
                  <c:v>1.7403390000000001E-2</c:v>
                </c:pt>
                <c:pt idx="843">
                  <c:v>1.8535369999999999E-2</c:v>
                </c:pt>
                <c:pt idx="844">
                  <c:v>1.8136220000000002E-2</c:v>
                </c:pt>
                <c:pt idx="845">
                  <c:v>1.541581E-2</c:v>
                </c:pt>
                <c:pt idx="846">
                  <c:v>1.3004720000000001E-2</c:v>
                </c:pt>
                <c:pt idx="847">
                  <c:v>1.6607609999999998E-2</c:v>
                </c:pt>
                <c:pt idx="848">
                  <c:v>1.6950670000000001E-2</c:v>
                </c:pt>
                <c:pt idx="849">
                  <c:v>1.700745E-2</c:v>
                </c:pt>
                <c:pt idx="850">
                  <c:v>1.8194169999999999E-2</c:v>
                </c:pt>
                <c:pt idx="851">
                  <c:v>1.926518E-2</c:v>
                </c:pt>
                <c:pt idx="852">
                  <c:v>1.482121E-2</c:v>
                </c:pt>
                <c:pt idx="853">
                  <c:v>1.8348010000000001E-2</c:v>
                </c:pt>
                <c:pt idx="854">
                  <c:v>1.7033099999999999E-2</c:v>
                </c:pt>
                <c:pt idx="855">
                  <c:v>1.6128920000000001E-2</c:v>
                </c:pt>
                <c:pt idx="856">
                  <c:v>1.6220849999999998E-2</c:v>
                </c:pt>
                <c:pt idx="857">
                  <c:v>1.8368949999999998E-2</c:v>
                </c:pt>
                <c:pt idx="858">
                  <c:v>1.304284E-2</c:v>
                </c:pt>
                <c:pt idx="859">
                  <c:v>1.035196E-2</c:v>
                </c:pt>
                <c:pt idx="860">
                  <c:v>1.339065E-2</c:v>
                </c:pt>
                <c:pt idx="861">
                  <c:v>1.35786E-2</c:v>
                </c:pt>
                <c:pt idx="862">
                  <c:v>1.3122160000000001E-2</c:v>
                </c:pt>
                <c:pt idx="863">
                  <c:v>8.9304659999999998E-3</c:v>
                </c:pt>
                <c:pt idx="864">
                  <c:v>1.2015670000000001E-2</c:v>
                </c:pt>
                <c:pt idx="865">
                  <c:v>1.385105E-2</c:v>
                </c:pt>
                <c:pt idx="866">
                  <c:v>1.234381E-2</c:v>
                </c:pt>
                <c:pt idx="867">
                  <c:v>1.1474E-2</c:v>
                </c:pt>
                <c:pt idx="868">
                  <c:v>1.375769E-2</c:v>
                </c:pt>
                <c:pt idx="869">
                  <c:v>1.2012739999999999E-2</c:v>
                </c:pt>
                <c:pt idx="870">
                  <c:v>1.2350969999999999E-2</c:v>
                </c:pt>
                <c:pt idx="871">
                  <c:v>1.047558E-2</c:v>
                </c:pt>
                <c:pt idx="872">
                  <c:v>1.0664649999999999E-2</c:v>
                </c:pt>
                <c:pt idx="873">
                  <c:v>1.1880440000000001E-2</c:v>
                </c:pt>
                <c:pt idx="874">
                  <c:v>1.3556159999999999E-2</c:v>
                </c:pt>
                <c:pt idx="875">
                  <c:v>1.2808389999999999E-2</c:v>
                </c:pt>
                <c:pt idx="876">
                  <c:v>1.475017E-2</c:v>
                </c:pt>
                <c:pt idx="877">
                  <c:v>1.2662639999999999E-2</c:v>
                </c:pt>
                <c:pt idx="878">
                  <c:v>1.301513E-2</c:v>
                </c:pt>
                <c:pt idx="879">
                  <c:v>1.7011660000000001E-2</c:v>
                </c:pt>
                <c:pt idx="880">
                  <c:v>1.856555E-2</c:v>
                </c:pt>
                <c:pt idx="881">
                  <c:v>1.9673530000000002E-2</c:v>
                </c:pt>
                <c:pt idx="882">
                  <c:v>1.9854690000000001E-2</c:v>
                </c:pt>
                <c:pt idx="883">
                  <c:v>1.7644509999999999E-2</c:v>
                </c:pt>
                <c:pt idx="884">
                  <c:v>1.7487880000000001E-2</c:v>
                </c:pt>
                <c:pt idx="885">
                  <c:v>1.5590710000000001E-2</c:v>
                </c:pt>
                <c:pt idx="886">
                  <c:v>1.5193140000000001E-2</c:v>
                </c:pt>
                <c:pt idx="887">
                  <c:v>1.2856019999999999E-2</c:v>
                </c:pt>
                <c:pt idx="888">
                  <c:v>1.0720769999999999E-2</c:v>
                </c:pt>
                <c:pt idx="889">
                  <c:v>1.430556E-2</c:v>
                </c:pt>
                <c:pt idx="890">
                  <c:v>1.245216E-2</c:v>
                </c:pt>
                <c:pt idx="891">
                  <c:v>1.0309179999999999E-2</c:v>
                </c:pt>
                <c:pt idx="892">
                  <c:v>9.7515750000000002E-3</c:v>
                </c:pt>
                <c:pt idx="893">
                  <c:v>1.2763740000000001E-2</c:v>
                </c:pt>
                <c:pt idx="894">
                  <c:v>1.1621360000000001E-2</c:v>
                </c:pt>
                <c:pt idx="895">
                  <c:v>1.006282E-2</c:v>
                </c:pt>
                <c:pt idx="896">
                  <c:v>9.5837500000000003E-3</c:v>
                </c:pt>
                <c:pt idx="897">
                  <c:v>1.1474760000000001E-2</c:v>
                </c:pt>
                <c:pt idx="898">
                  <c:v>1.220243E-2</c:v>
                </c:pt>
                <c:pt idx="899">
                  <c:v>6.8704509999999996E-3</c:v>
                </c:pt>
                <c:pt idx="900">
                  <c:v>1.225322E-2</c:v>
                </c:pt>
                <c:pt idx="901">
                  <c:v>9.3432600000000008E-3</c:v>
                </c:pt>
                <c:pt idx="902">
                  <c:v>9.8786499999999992E-3</c:v>
                </c:pt>
                <c:pt idx="903">
                  <c:v>1.012009E-2</c:v>
                </c:pt>
                <c:pt idx="904">
                  <c:v>9.0502010000000008E-3</c:v>
                </c:pt>
                <c:pt idx="905">
                  <c:v>8.9301329999999998E-3</c:v>
                </c:pt>
                <c:pt idx="906">
                  <c:v>1.260707E-2</c:v>
                </c:pt>
                <c:pt idx="907">
                  <c:v>1.6002389999999998E-2</c:v>
                </c:pt>
                <c:pt idx="908">
                  <c:v>1.1638310000000001E-2</c:v>
                </c:pt>
                <c:pt idx="909">
                  <c:v>1.056083E-2</c:v>
                </c:pt>
                <c:pt idx="910">
                  <c:v>1.507738E-2</c:v>
                </c:pt>
                <c:pt idx="911">
                  <c:v>1.1198380000000001E-2</c:v>
                </c:pt>
                <c:pt idx="912">
                  <c:v>1.0018040000000001E-2</c:v>
                </c:pt>
                <c:pt idx="913">
                  <c:v>9.86129E-3</c:v>
                </c:pt>
                <c:pt idx="914">
                  <c:v>9.6259139999999993E-3</c:v>
                </c:pt>
                <c:pt idx="915">
                  <c:v>7.5487740000000003E-3</c:v>
                </c:pt>
                <c:pt idx="916">
                  <c:v>1.5966749999999998E-2</c:v>
                </c:pt>
                <c:pt idx="917">
                  <c:v>1.4527470000000001E-2</c:v>
                </c:pt>
                <c:pt idx="918">
                  <c:v>1.1680329999999999E-2</c:v>
                </c:pt>
                <c:pt idx="919">
                  <c:v>8.26672E-3</c:v>
                </c:pt>
                <c:pt idx="920">
                  <c:v>1.40038E-2</c:v>
                </c:pt>
                <c:pt idx="921">
                  <c:v>1.226463E-2</c:v>
                </c:pt>
                <c:pt idx="922">
                  <c:v>1.510506E-2</c:v>
                </c:pt>
                <c:pt idx="923">
                  <c:v>9.7786000000000001E-3</c:v>
                </c:pt>
                <c:pt idx="924">
                  <c:v>9.0367179999999991E-3</c:v>
                </c:pt>
                <c:pt idx="925">
                  <c:v>9.8029459999999999E-3</c:v>
                </c:pt>
                <c:pt idx="926">
                  <c:v>1.5044119999999999E-2</c:v>
                </c:pt>
                <c:pt idx="927">
                  <c:v>9.3413290000000006E-3</c:v>
                </c:pt>
                <c:pt idx="928">
                  <c:v>9.9975459999999995E-3</c:v>
                </c:pt>
                <c:pt idx="929">
                  <c:v>8.1430689999999993E-3</c:v>
                </c:pt>
                <c:pt idx="930">
                  <c:v>6.4437720000000004E-3</c:v>
                </c:pt>
                <c:pt idx="931">
                  <c:v>8.9225380000000007E-3</c:v>
                </c:pt>
                <c:pt idx="932">
                  <c:v>8.3040470000000002E-3</c:v>
                </c:pt>
                <c:pt idx="933">
                  <c:v>7.9637000000000006E-3</c:v>
                </c:pt>
                <c:pt idx="934">
                  <c:v>4.8431139999999999E-3</c:v>
                </c:pt>
                <c:pt idx="935">
                  <c:v>1.0010420000000001E-2</c:v>
                </c:pt>
                <c:pt idx="936">
                  <c:v>1.0860069999999999E-2</c:v>
                </c:pt>
                <c:pt idx="937">
                  <c:v>1.1270540000000001E-2</c:v>
                </c:pt>
                <c:pt idx="938">
                  <c:v>8.3155299999999998E-3</c:v>
                </c:pt>
                <c:pt idx="939">
                  <c:v>1.004904E-2</c:v>
                </c:pt>
                <c:pt idx="940">
                  <c:v>9.0302479999999994E-3</c:v>
                </c:pt>
                <c:pt idx="941">
                  <c:v>1.101449E-2</c:v>
                </c:pt>
                <c:pt idx="942">
                  <c:v>7.8810149999999999E-3</c:v>
                </c:pt>
                <c:pt idx="943">
                  <c:v>9.5833710000000003E-3</c:v>
                </c:pt>
                <c:pt idx="944">
                  <c:v>9.7098150000000001E-3</c:v>
                </c:pt>
                <c:pt idx="945">
                  <c:v>1.2663239999999999E-2</c:v>
                </c:pt>
                <c:pt idx="946">
                  <c:v>1.241066E-2</c:v>
                </c:pt>
                <c:pt idx="947">
                  <c:v>8.5644659999999997E-3</c:v>
                </c:pt>
                <c:pt idx="948">
                  <c:v>8.8127599999999993E-3</c:v>
                </c:pt>
                <c:pt idx="949">
                  <c:v>7.1002410000000002E-3</c:v>
                </c:pt>
                <c:pt idx="950">
                  <c:v>5.754449E-3</c:v>
                </c:pt>
                <c:pt idx="951">
                  <c:v>5.559118E-3</c:v>
                </c:pt>
                <c:pt idx="952">
                  <c:v>9.9070419999999996E-3</c:v>
                </c:pt>
                <c:pt idx="953">
                  <c:v>7.8455360000000002E-3</c:v>
                </c:pt>
                <c:pt idx="954">
                  <c:v>8.6459829999999994E-3</c:v>
                </c:pt>
                <c:pt idx="955">
                  <c:v>7.7379500000000004E-3</c:v>
                </c:pt>
                <c:pt idx="956">
                  <c:v>6.8724399999999996E-3</c:v>
                </c:pt>
                <c:pt idx="957">
                  <c:v>8.1119439999999994E-3</c:v>
                </c:pt>
                <c:pt idx="958">
                  <c:v>1.044552E-2</c:v>
                </c:pt>
                <c:pt idx="959">
                  <c:v>8.4769890000000007E-3</c:v>
                </c:pt>
                <c:pt idx="960">
                  <c:v>7.3458250000000003E-3</c:v>
                </c:pt>
                <c:pt idx="961">
                  <c:v>1.500056E-2</c:v>
                </c:pt>
                <c:pt idx="962">
                  <c:v>5.909971E-3</c:v>
                </c:pt>
                <c:pt idx="963">
                  <c:v>4.9074030000000003E-3</c:v>
                </c:pt>
                <c:pt idx="964">
                  <c:v>8.6675069999999996E-3</c:v>
                </c:pt>
                <c:pt idx="965">
                  <c:v>8.9334470000000006E-3</c:v>
                </c:pt>
                <c:pt idx="966">
                  <c:v>6.302261E-3</c:v>
                </c:pt>
                <c:pt idx="967">
                  <c:v>5.6397790000000001E-3</c:v>
                </c:pt>
                <c:pt idx="968">
                  <c:v>6.5969729999999999E-3</c:v>
                </c:pt>
                <c:pt idx="969">
                  <c:v>1.3522340000000001E-2</c:v>
                </c:pt>
                <c:pt idx="970">
                  <c:v>7.3363059999999999E-3</c:v>
                </c:pt>
                <c:pt idx="971">
                  <c:v>6.8118400000000004E-3</c:v>
                </c:pt>
                <c:pt idx="972">
                  <c:v>7.2075660000000003E-3</c:v>
                </c:pt>
                <c:pt idx="973">
                  <c:v>7.8484209999999995E-3</c:v>
                </c:pt>
                <c:pt idx="974">
                  <c:v>1.133605E-2</c:v>
                </c:pt>
                <c:pt idx="975">
                  <c:v>1.164218E-2</c:v>
                </c:pt>
                <c:pt idx="976">
                  <c:v>1.187088E-2</c:v>
                </c:pt>
                <c:pt idx="977">
                  <c:v>8.880977E-3</c:v>
                </c:pt>
                <c:pt idx="978">
                  <c:v>3.6959850000000002E-3</c:v>
                </c:pt>
                <c:pt idx="979">
                  <c:v>3.302129E-3</c:v>
                </c:pt>
                <c:pt idx="980">
                  <c:v>8.6681390000000001E-3</c:v>
                </c:pt>
                <c:pt idx="981">
                  <c:v>5.895796E-3</c:v>
                </c:pt>
                <c:pt idx="982">
                  <c:v>1.006375E-2</c:v>
                </c:pt>
                <c:pt idx="983">
                  <c:v>5.5435240000000002E-3</c:v>
                </c:pt>
                <c:pt idx="984">
                  <c:v>2.716787E-3</c:v>
                </c:pt>
                <c:pt idx="985">
                  <c:v>8.7026529999999994E-3</c:v>
                </c:pt>
                <c:pt idx="986">
                  <c:v>1.0000709999999999E-2</c:v>
                </c:pt>
                <c:pt idx="987">
                  <c:v>7.3310199999999997E-3</c:v>
                </c:pt>
                <c:pt idx="988">
                  <c:v>2.7504790000000001E-3</c:v>
                </c:pt>
                <c:pt idx="989">
                  <c:v>7.8441689999999998E-3</c:v>
                </c:pt>
                <c:pt idx="990">
                  <c:v>1.1287520000000001E-2</c:v>
                </c:pt>
                <c:pt idx="991">
                  <c:v>6.6199739999999998E-3</c:v>
                </c:pt>
                <c:pt idx="992">
                  <c:v>7.1358059999999997E-3</c:v>
                </c:pt>
                <c:pt idx="993">
                  <c:v>6.1750210000000002E-3</c:v>
                </c:pt>
                <c:pt idx="994">
                  <c:v>5.1468269999999997E-3</c:v>
                </c:pt>
                <c:pt idx="995">
                  <c:v>6.7521660000000004E-3</c:v>
                </c:pt>
                <c:pt idx="996">
                  <c:v>3.1716380000000001E-3</c:v>
                </c:pt>
                <c:pt idx="997">
                  <c:v>5.1275519999999996E-3</c:v>
                </c:pt>
                <c:pt idx="998">
                  <c:v>8.2356630000000007E-3</c:v>
                </c:pt>
                <c:pt idx="999">
                  <c:v>3.461333E-3</c:v>
                </c:pt>
                <c:pt idx="1000">
                  <c:v>4.6784330000000001E-3</c:v>
                </c:pt>
                <c:pt idx="1001">
                  <c:v>5.6314640000000001E-3</c:v>
                </c:pt>
                <c:pt idx="1002">
                  <c:v>3.1305560000000001E-3</c:v>
                </c:pt>
                <c:pt idx="1003">
                  <c:v>8.5831210000000008E-3</c:v>
                </c:pt>
                <c:pt idx="1004">
                  <c:v>3.8316460000000002E-3</c:v>
                </c:pt>
                <c:pt idx="1005">
                  <c:v>3.1886610000000002E-3</c:v>
                </c:pt>
                <c:pt idx="1006">
                  <c:v>2.9685570000000001E-3</c:v>
                </c:pt>
                <c:pt idx="1007">
                  <c:v>-2.313482E-3</c:v>
                </c:pt>
                <c:pt idx="1008">
                  <c:v>4.903279E-3</c:v>
                </c:pt>
                <c:pt idx="1009">
                  <c:v>3.2188690000000001E-3</c:v>
                </c:pt>
                <c:pt idx="1010">
                  <c:v>5.4268399999999996E-3</c:v>
                </c:pt>
                <c:pt idx="1011">
                  <c:v>1.6928449999999999E-3</c:v>
                </c:pt>
                <c:pt idx="1012">
                  <c:v>1.9026469999999999E-3</c:v>
                </c:pt>
                <c:pt idx="1013">
                  <c:v>1.50238E-3</c:v>
                </c:pt>
                <c:pt idx="1014">
                  <c:v>7.3019679999999996E-4</c:v>
                </c:pt>
                <c:pt idx="1015" formatCode="0.00E+00">
                  <c:v>-5.1554629999999998E-5</c:v>
                </c:pt>
                <c:pt idx="1016">
                  <c:v>-1.574577E-4</c:v>
                </c:pt>
                <c:pt idx="1017">
                  <c:v>1.768871E-3</c:v>
                </c:pt>
                <c:pt idx="1018">
                  <c:v>-1.80675E-3</c:v>
                </c:pt>
                <c:pt idx="1019">
                  <c:v>4.0185450000000001E-3</c:v>
                </c:pt>
                <c:pt idx="1020">
                  <c:v>9.616192E-4</c:v>
                </c:pt>
                <c:pt idx="1021">
                  <c:v>1.1540910000000001E-3</c:v>
                </c:pt>
                <c:pt idx="1022">
                  <c:v>-2.480758E-3</c:v>
                </c:pt>
                <c:pt idx="1023">
                  <c:v>2.8414970000000001E-3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DE-4829-8C0D-FB5DBDEFFF08}"/>
            </c:ext>
          </c:extLst>
        </c:ser>
        <c:ser>
          <c:idx val="1"/>
          <c:order val="1"/>
          <c:tx>
            <c:v>Polyethylene terephthalate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'Sample #0016(1)'!$E$41:$E$1021</c:f>
              <c:numCache>
                <c:formatCode>0</c:formatCode>
                <c:ptCount val="981"/>
                <c:pt idx="0">
                  <c:v>3713.15</c:v>
                </c:pt>
                <c:pt idx="1">
                  <c:v>3709.5839999999998</c:v>
                </c:pt>
                <c:pt idx="2">
                  <c:v>3706.0169999999998</c:v>
                </c:pt>
                <c:pt idx="3">
                  <c:v>3702.451</c:v>
                </c:pt>
                <c:pt idx="4">
                  <c:v>3698.8850000000002</c:v>
                </c:pt>
                <c:pt idx="5">
                  <c:v>3695.3180000000002</c:v>
                </c:pt>
                <c:pt idx="6">
                  <c:v>3691.752</c:v>
                </c:pt>
                <c:pt idx="7">
                  <c:v>3688.1860000000001</c:v>
                </c:pt>
                <c:pt idx="8">
                  <c:v>3684.6190000000001</c:v>
                </c:pt>
                <c:pt idx="9">
                  <c:v>3681.0529999999999</c:v>
                </c:pt>
                <c:pt idx="10">
                  <c:v>3677.4870000000001</c:v>
                </c:pt>
                <c:pt idx="11">
                  <c:v>3673.92</c:v>
                </c:pt>
                <c:pt idx="12">
                  <c:v>3670.3539999999998</c:v>
                </c:pt>
                <c:pt idx="13">
                  <c:v>3666.788</c:v>
                </c:pt>
                <c:pt idx="14">
                  <c:v>3663.221</c:v>
                </c:pt>
                <c:pt idx="15">
                  <c:v>3659.6550000000002</c:v>
                </c:pt>
                <c:pt idx="16">
                  <c:v>3656.0889999999999</c:v>
                </c:pt>
                <c:pt idx="17">
                  <c:v>3652.5230000000001</c:v>
                </c:pt>
                <c:pt idx="18">
                  <c:v>3648.9560000000001</c:v>
                </c:pt>
                <c:pt idx="19">
                  <c:v>3645.39</c:v>
                </c:pt>
                <c:pt idx="20">
                  <c:v>3641.8240000000001</c:v>
                </c:pt>
                <c:pt idx="21">
                  <c:v>3638.2570000000001</c:v>
                </c:pt>
                <c:pt idx="22">
                  <c:v>3634.6909999999998</c:v>
                </c:pt>
                <c:pt idx="23">
                  <c:v>3631.125</c:v>
                </c:pt>
                <c:pt idx="24">
                  <c:v>3627.558</c:v>
                </c:pt>
                <c:pt idx="25">
                  <c:v>3623.9920000000002</c:v>
                </c:pt>
                <c:pt idx="26">
                  <c:v>3620.4259999999999</c:v>
                </c:pt>
                <c:pt idx="27">
                  <c:v>3616.8589999999999</c:v>
                </c:pt>
                <c:pt idx="28">
                  <c:v>3613.2930000000001</c:v>
                </c:pt>
                <c:pt idx="29">
                  <c:v>3609.7269999999999</c:v>
                </c:pt>
                <c:pt idx="30">
                  <c:v>3606.16</c:v>
                </c:pt>
                <c:pt idx="31">
                  <c:v>3602.5940000000001</c:v>
                </c:pt>
                <c:pt idx="32">
                  <c:v>3599.0279999999998</c:v>
                </c:pt>
                <c:pt idx="33">
                  <c:v>3595.4609999999998</c:v>
                </c:pt>
                <c:pt idx="34">
                  <c:v>3591.895</c:v>
                </c:pt>
                <c:pt idx="35">
                  <c:v>3588.3290000000002</c:v>
                </c:pt>
                <c:pt idx="36">
                  <c:v>3584.7620000000002</c:v>
                </c:pt>
                <c:pt idx="37">
                  <c:v>3581.1959999999999</c:v>
                </c:pt>
                <c:pt idx="38">
                  <c:v>3577.63</c:v>
                </c:pt>
                <c:pt idx="39">
                  <c:v>3574.0630000000001</c:v>
                </c:pt>
                <c:pt idx="40">
                  <c:v>3570.4969999999998</c:v>
                </c:pt>
                <c:pt idx="41">
                  <c:v>3566.931</c:v>
                </c:pt>
                <c:pt idx="42">
                  <c:v>3563.364</c:v>
                </c:pt>
                <c:pt idx="43">
                  <c:v>3559.7979999999998</c:v>
                </c:pt>
                <c:pt idx="44">
                  <c:v>3556.232</c:v>
                </c:pt>
                <c:pt idx="45">
                  <c:v>3552.665</c:v>
                </c:pt>
                <c:pt idx="46">
                  <c:v>3549.0990000000002</c:v>
                </c:pt>
                <c:pt idx="47">
                  <c:v>3545.5329999999999</c:v>
                </c:pt>
                <c:pt idx="48">
                  <c:v>3541.9670000000001</c:v>
                </c:pt>
                <c:pt idx="49">
                  <c:v>3538.4</c:v>
                </c:pt>
                <c:pt idx="50">
                  <c:v>3534.8339999999998</c:v>
                </c:pt>
                <c:pt idx="51">
                  <c:v>3531.268</c:v>
                </c:pt>
                <c:pt idx="52">
                  <c:v>3527.701</c:v>
                </c:pt>
                <c:pt idx="53">
                  <c:v>3524.1350000000002</c:v>
                </c:pt>
                <c:pt idx="54">
                  <c:v>3520.569</c:v>
                </c:pt>
                <c:pt idx="55">
                  <c:v>3517.002</c:v>
                </c:pt>
                <c:pt idx="56">
                  <c:v>3513.4360000000001</c:v>
                </c:pt>
                <c:pt idx="57">
                  <c:v>3509.87</c:v>
                </c:pt>
                <c:pt idx="58">
                  <c:v>3506.3029999999999</c:v>
                </c:pt>
                <c:pt idx="59">
                  <c:v>3502.7370000000001</c:v>
                </c:pt>
                <c:pt idx="60">
                  <c:v>3499.1709999999998</c:v>
                </c:pt>
                <c:pt idx="61">
                  <c:v>3495.6039999999998</c:v>
                </c:pt>
                <c:pt idx="62">
                  <c:v>3492.038</c:v>
                </c:pt>
                <c:pt idx="63">
                  <c:v>3488.4720000000002</c:v>
                </c:pt>
                <c:pt idx="64">
                  <c:v>3484.9050000000002</c:v>
                </c:pt>
                <c:pt idx="65">
                  <c:v>3481.3389999999999</c:v>
                </c:pt>
                <c:pt idx="66">
                  <c:v>3477.7730000000001</c:v>
                </c:pt>
                <c:pt idx="67">
                  <c:v>3474.2060000000001</c:v>
                </c:pt>
                <c:pt idx="68">
                  <c:v>3470.64</c:v>
                </c:pt>
                <c:pt idx="69">
                  <c:v>3467.0740000000001</c:v>
                </c:pt>
                <c:pt idx="70">
                  <c:v>3463.5070000000001</c:v>
                </c:pt>
                <c:pt idx="71">
                  <c:v>3459.9409999999998</c:v>
                </c:pt>
                <c:pt idx="72">
                  <c:v>3456.375</c:v>
                </c:pt>
                <c:pt idx="73">
                  <c:v>3452.808</c:v>
                </c:pt>
                <c:pt idx="74">
                  <c:v>3449.2420000000002</c:v>
                </c:pt>
                <c:pt idx="75">
                  <c:v>3445.6759999999999</c:v>
                </c:pt>
                <c:pt idx="76">
                  <c:v>3442.1089999999999</c:v>
                </c:pt>
                <c:pt idx="77">
                  <c:v>3438.5430000000001</c:v>
                </c:pt>
                <c:pt idx="78">
                  <c:v>3434.9769999999999</c:v>
                </c:pt>
                <c:pt idx="79">
                  <c:v>3431.4110000000001</c:v>
                </c:pt>
                <c:pt idx="80">
                  <c:v>3427.8440000000001</c:v>
                </c:pt>
                <c:pt idx="81">
                  <c:v>3424.2779999999998</c:v>
                </c:pt>
                <c:pt idx="82">
                  <c:v>3420.712</c:v>
                </c:pt>
                <c:pt idx="83">
                  <c:v>3417.145</c:v>
                </c:pt>
                <c:pt idx="84">
                  <c:v>3413.5790000000002</c:v>
                </c:pt>
                <c:pt idx="85">
                  <c:v>3410.0129999999999</c:v>
                </c:pt>
                <c:pt idx="86">
                  <c:v>3406.4459999999999</c:v>
                </c:pt>
                <c:pt idx="87">
                  <c:v>3402.88</c:v>
                </c:pt>
                <c:pt idx="88">
                  <c:v>3399.3139999999999</c:v>
                </c:pt>
                <c:pt idx="89">
                  <c:v>3395.7469999999998</c:v>
                </c:pt>
                <c:pt idx="90">
                  <c:v>3392.181</c:v>
                </c:pt>
                <c:pt idx="91">
                  <c:v>3388.6149999999998</c:v>
                </c:pt>
                <c:pt idx="92">
                  <c:v>3385.0479999999998</c:v>
                </c:pt>
                <c:pt idx="93">
                  <c:v>3381.482</c:v>
                </c:pt>
                <c:pt idx="94">
                  <c:v>3377.9160000000002</c:v>
                </c:pt>
                <c:pt idx="95">
                  <c:v>3374.3490000000002</c:v>
                </c:pt>
                <c:pt idx="96">
                  <c:v>3370.7829999999999</c:v>
                </c:pt>
                <c:pt idx="97">
                  <c:v>3367.2170000000001</c:v>
                </c:pt>
                <c:pt idx="98">
                  <c:v>3363.65</c:v>
                </c:pt>
                <c:pt idx="99">
                  <c:v>3360.0839999999998</c:v>
                </c:pt>
                <c:pt idx="100">
                  <c:v>3356.518</c:v>
                </c:pt>
                <c:pt idx="101">
                  <c:v>3352.951</c:v>
                </c:pt>
                <c:pt idx="102">
                  <c:v>3349.3850000000002</c:v>
                </c:pt>
                <c:pt idx="103">
                  <c:v>3345.819</c:v>
                </c:pt>
                <c:pt idx="104">
                  <c:v>3342.252</c:v>
                </c:pt>
                <c:pt idx="105">
                  <c:v>3338.6860000000001</c:v>
                </c:pt>
                <c:pt idx="106">
                  <c:v>3335.12</c:v>
                </c:pt>
                <c:pt idx="107">
                  <c:v>3331.5529999999999</c:v>
                </c:pt>
                <c:pt idx="108">
                  <c:v>3327.9870000000001</c:v>
                </c:pt>
                <c:pt idx="109">
                  <c:v>3324.4209999999998</c:v>
                </c:pt>
                <c:pt idx="110">
                  <c:v>3320.855</c:v>
                </c:pt>
                <c:pt idx="111">
                  <c:v>3317.288</c:v>
                </c:pt>
                <c:pt idx="112">
                  <c:v>3313.7220000000002</c:v>
                </c:pt>
                <c:pt idx="113">
                  <c:v>3310.1559999999999</c:v>
                </c:pt>
                <c:pt idx="114">
                  <c:v>3306.5889999999999</c:v>
                </c:pt>
                <c:pt idx="115">
                  <c:v>3303.0230000000001</c:v>
                </c:pt>
                <c:pt idx="116">
                  <c:v>3299.4569999999999</c:v>
                </c:pt>
                <c:pt idx="117">
                  <c:v>3295.89</c:v>
                </c:pt>
                <c:pt idx="118">
                  <c:v>3292.3240000000001</c:v>
                </c:pt>
                <c:pt idx="119">
                  <c:v>3288.7579999999998</c:v>
                </c:pt>
                <c:pt idx="120">
                  <c:v>3285.1909999999998</c:v>
                </c:pt>
                <c:pt idx="121">
                  <c:v>3281.625</c:v>
                </c:pt>
                <c:pt idx="122">
                  <c:v>3278.0590000000002</c:v>
                </c:pt>
                <c:pt idx="123">
                  <c:v>3274.4920000000002</c:v>
                </c:pt>
                <c:pt idx="124">
                  <c:v>3270.9259999999999</c:v>
                </c:pt>
                <c:pt idx="125">
                  <c:v>3267.36</c:v>
                </c:pt>
                <c:pt idx="126">
                  <c:v>3263.7930000000001</c:v>
                </c:pt>
                <c:pt idx="127">
                  <c:v>3260.2269999999999</c:v>
                </c:pt>
                <c:pt idx="128">
                  <c:v>3256.6610000000001</c:v>
                </c:pt>
                <c:pt idx="129">
                  <c:v>3253.0940000000001</c:v>
                </c:pt>
                <c:pt idx="130">
                  <c:v>3249.5279999999998</c:v>
                </c:pt>
                <c:pt idx="131">
                  <c:v>3245.962</c:v>
                </c:pt>
                <c:pt idx="132">
                  <c:v>3242.395</c:v>
                </c:pt>
                <c:pt idx="133">
                  <c:v>3238.8290000000002</c:v>
                </c:pt>
                <c:pt idx="134">
                  <c:v>3235.2629999999999</c:v>
                </c:pt>
                <c:pt idx="135">
                  <c:v>3231.6959999999999</c:v>
                </c:pt>
                <c:pt idx="136">
                  <c:v>3228.13</c:v>
                </c:pt>
                <c:pt idx="137">
                  <c:v>3224.5639999999999</c:v>
                </c:pt>
                <c:pt idx="138">
                  <c:v>3220.9969999999998</c:v>
                </c:pt>
                <c:pt idx="139">
                  <c:v>3217.431</c:v>
                </c:pt>
                <c:pt idx="140">
                  <c:v>3213.8649999999998</c:v>
                </c:pt>
                <c:pt idx="141">
                  <c:v>3210.299</c:v>
                </c:pt>
                <c:pt idx="142">
                  <c:v>3206.732</c:v>
                </c:pt>
                <c:pt idx="143">
                  <c:v>3203.1660000000002</c:v>
                </c:pt>
                <c:pt idx="144">
                  <c:v>3199.6</c:v>
                </c:pt>
                <c:pt idx="145">
                  <c:v>3196.0329999999999</c:v>
                </c:pt>
                <c:pt idx="146">
                  <c:v>3192.4670000000001</c:v>
                </c:pt>
                <c:pt idx="147">
                  <c:v>3188.9009999999998</c:v>
                </c:pt>
                <c:pt idx="148">
                  <c:v>3185.3339999999998</c:v>
                </c:pt>
                <c:pt idx="149">
                  <c:v>3181.768</c:v>
                </c:pt>
                <c:pt idx="150">
                  <c:v>3178.2020000000002</c:v>
                </c:pt>
                <c:pt idx="151">
                  <c:v>3174.6350000000002</c:v>
                </c:pt>
                <c:pt idx="152">
                  <c:v>3171.069</c:v>
                </c:pt>
                <c:pt idx="153">
                  <c:v>3167.5030000000002</c:v>
                </c:pt>
                <c:pt idx="154">
                  <c:v>3163.9360000000001</c:v>
                </c:pt>
                <c:pt idx="155">
                  <c:v>3160.37</c:v>
                </c:pt>
                <c:pt idx="156">
                  <c:v>3156.8040000000001</c:v>
                </c:pt>
                <c:pt idx="157">
                  <c:v>3153.2370000000001</c:v>
                </c:pt>
                <c:pt idx="158">
                  <c:v>3149.6709999999998</c:v>
                </c:pt>
                <c:pt idx="159">
                  <c:v>3146.105</c:v>
                </c:pt>
                <c:pt idx="160">
                  <c:v>3142.538</c:v>
                </c:pt>
                <c:pt idx="161">
                  <c:v>3138.9720000000002</c:v>
                </c:pt>
                <c:pt idx="162">
                  <c:v>3135.4059999999999</c:v>
                </c:pt>
                <c:pt idx="163">
                  <c:v>3131.8389999999999</c:v>
                </c:pt>
                <c:pt idx="164">
                  <c:v>3128.2730000000001</c:v>
                </c:pt>
                <c:pt idx="165">
                  <c:v>3124.7069999999999</c:v>
                </c:pt>
                <c:pt idx="166">
                  <c:v>3121.14</c:v>
                </c:pt>
                <c:pt idx="167">
                  <c:v>3117.5740000000001</c:v>
                </c:pt>
                <c:pt idx="168">
                  <c:v>3114.0079999999998</c:v>
                </c:pt>
                <c:pt idx="169">
                  <c:v>3110.4409999999998</c:v>
                </c:pt>
                <c:pt idx="170">
                  <c:v>3106.875</c:v>
                </c:pt>
                <c:pt idx="171">
                  <c:v>3103.3090000000002</c:v>
                </c:pt>
                <c:pt idx="172">
                  <c:v>3099.7429999999999</c:v>
                </c:pt>
                <c:pt idx="173">
                  <c:v>3096.1759999999999</c:v>
                </c:pt>
                <c:pt idx="174">
                  <c:v>3092.61</c:v>
                </c:pt>
                <c:pt idx="175">
                  <c:v>3089.0439999999999</c:v>
                </c:pt>
                <c:pt idx="176">
                  <c:v>3085.4769999999999</c:v>
                </c:pt>
                <c:pt idx="177">
                  <c:v>3081.9110000000001</c:v>
                </c:pt>
                <c:pt idx="178">
                  <c:v>3078.3449999999998</c:v>
                </c:pt>
                <c:pt idx="179">
                  <c:v>3074.7779999999998</c:v>
                </c:pt>
                <c:pt idx="180">
                  <c:v>3071.212</c:v>
                </c:pt>
                <c:pt idx="181">
                  <c:v>3067.6460000000002</c:v>
                </c:pt>
                <c:pt idx="182">
                  <c:v>3064.0790000000002</c:v>
                </c:pt>
                <c:pt idx="183">
                  <c:v>3060.5129999999999</c:v>
                </c:pt>
                <c:pt idx="184">
                  <c:v>3056.9470000000001</c:v>
                </c:pt>
                <c:pt idx="185">
                  <c:v>3053.38</c:v>
                </c:pt>
                <c:pt idx="186">
                  <c:v>3049.8139999999999</c:v>
                </c:pt>
                <c:pt idx="187">
                  <c:v>3046.248</c:v>
                </c:pt>
                <c:pt idx="188">
                  <c:v>3042.681</c:v>
                </c:pt>
                <c:pt idx="189">
                  <c:v>3039.1149999999998</c:v>
                </c:pt>
                <c:pt idx="190">
                  <c:v>3035.549</c:v>
                </c:pt>
                <c:pt idx="191">
                  <c:v>3031.982</c:v>
                </c:pt>
                <c:pt idx="192">
                  <c:v>3028.4160000000002</c:v>
                </c:pt>
                <c:pt idx="193">
                  <c:v>3024.85</c:v>
                </c:pt>
                <c:pt idx="194">
                  <c:v>3021.2829999999999</c:v>
                </c:pt>
                <c:pt idx="195">
                  <c:v>3017.7170000000001</c:v>
                </c:pt>
                <c:pt idx="196">
                  <c:v>3014.1509999999998</c:v>
                </c:pt>
                <c:pt idx="197">
                  <c:v>3010.5839999999998</c:v>
                </c:pt>
                <c:pt idx="198">
                  <c:v>3007.018</c:v>
                </c:pt>
                <c:pt idx="199">
                  <c:v>3003.4520000000002</c:v>
                </c:pt>
                <c:pt idx="200">
                  <c:v>2999.8850000000002</c:v>
                </c:pt>
                <c:pt idx="201">
                  <c:v>2996.319</c:v>
                </c:pt>
                <c:pt idx="202">
                  <c:v>2992.7530000000002</c:v>
                </c:pt>
                <c:pt idx="203">
                  <c:v>2989.1869999999999</c:v>
                </c:pt>
                <c:pt idx="204">
                  <c:v>2985.62</c:v>
                </c:pt>
                <c:pt idx="205">
                  <c:v>2982.0540000000001</c:v>
                </c:pt>
                <c:pt idx="206">
                  <c:v>2978.4879999999998</c:v>
                </c:pt>
                <c:pt idx="207">
                  <c:v>2974.9209999999998</c:v>
                </c:pt>
                <c:pt idx="208">
                  <c:v>2971.355</c:v>
                </c:pt>
                <c:pt idx="209">
                  <c:v>2967.7890000000002</c:v>
                </c:pt>
                <c:pt idx="210">
                  <c:v>2964.2220000000002</c:v>
                </c:pt>
                <c:pt idx="211">
                  <c:v>2960.6559999999999</c:v>
                </c:pt>
                <c:pt idx="212">
                  <c:v>2957.09</c:v>
                </c:pt>
                <c:pt idx="213">
                  <c:v>2953.5230000000001</c:v>
                </c:pt>
                <c:pt idx="214">
                  <c:v>2949.9569999999999</c:v>
                </c:pt>
                <c:pt idx="215">
                  <c:v>2946.3910000000001</c:v>
                </c:pt>
                <c:pt idx="216">
                  <c:v>2942.8240000000001</c:v>
                </c:pt>
                <c:pt idx="217">
                  <c:v>2939.2579999999998</c:v>
                </c:pt>
                <c:pt idx="218">
                  <c:v>2935.692</c:v>
                </c:pt>
                <c:pt idx="219">
                  <c:v>2932.125</c:v>
                </c:pt>
                <c:pt idx="220">
                  <c:v>2928.5590000000002</c:v>
                </c:pt>
                <c:pt idx="221">
                  <c:v>2924.9929999999999</c:v>
                </c:pt>
                <c:pt idx="222">
                  <c:v>2921.4259999999999</c:v>
                </c:pt>
                <c:pt idx="223">
                  <c:v>2917.86</c:v>
                </c:pt>
                <c:pt idx="224">
                  <c:v>2914.2939999999999</c:v>
                </c:pt>
                <c:pt idx="225">
                  <c:v>2910.7269999999999</c:v>
                </c:pt>
                <c:pt idx="226">
                  <c:v>2907.1610000000001</c:v>
                </c:pt>
                <c:pt idx="227">
                  <c:v>2903.5949999999998</c:v>
                </c:pt>
                <c:pt idx="228">
                  <c:v>2900.0279999999998</c:v>
                </c:pt>
                <c:pt idx="229">
                  <c:v>2896.462</c:v>
                </c:pt>
                <c:pt idx="230">
                  <c:v>2892.8960000000002</c:v>
                </c:pt>
                <c:pt idx="231">
                  <c:v>2889.3290000000002</c:v>
                </c:pt>
                <c:pt idx="232">
                  <c:v>2885.7629999999999</c:v>
                </c:pt>
                <c:pt idx="233">
                  <c:v>2882.1970000000001</c:v>
                </c:pt>
                <c:pt idx="234">
                  <c:v>2878.6309999999999</c:v>
                </c:pt>
                <c:pt idx="235">
                  <c:v>2875.0639999999999</c:v>
                </c:pt>
                <c:pt idx="236">
                  <c:v>2871.498</c:v>
                </c:pt>
                <c:pt idx="237">
                  <c:v>2867.9319999999998</c:v>
                </c:pt>
                <c:pt idx="238">
                  <c:v>2864.3649999999998</c:v>
                </c:pt>
                <c:pt idx="239">
                  <c:v>2860.799</c:v>
                </c:pt>
                <c:pt idx="240">
                  <c:v>2857.2330000000002</c:v>
                </c:pt>
                <c:pt idx="241">
                  <c:v>2853.6660000000002</c:v>
                </c:pt>
                <c:pt idx="242">
                  <c:v>2850.1</c:v>
                </c:pt>
                <c:pt idx="243">
                  <c:v>2846.5340000000001</c:v>
                </c:pt>
                <c:pt idx="244">
                  <c:v>2842.9670000000001</c:v>
                </c:pt>
                <c:pt idx="245">
                  <c:v>2839.4009999999998</c:v>
                </c:pt>
                <c:pt idx="246">
                  <c:v>2835.835</c:v>
                </c:pt>
                <c:pt idx="247">
                  <c:v>2832.268</c:v>
                </c:pt>
                <c:pt idx="248">
                  <c:v>2828.7020000000002</c:v>
                </c:pt>
                <c:pt idx="249">
                  <c:v>2825.136</c:v>
                </c:pt>
                <c:pt idx="250">
                  <c:v>2821.569</c:v>
                </c:pt>
                <c:pt idx="251">
                  <c:v>2818.0030000000002</c:v>
                </c:pt>
                <c:pt idx="252">
                  <c:v>2814.4369999999999</c:v>
                </c:pt>
                <c:pt idx="253">
                  <c:v>2810.87</c:v>
                </c:pt>
                <c:pt idx="254">
                  <c:v>2807.3040000000001</c:v>
                </c:pt>
                <c:pt idx="255">
                  <c:v>2803.7379999999998</c:v>
                </c:pt>
                <c:pt idx="256">
                  <c:v>2800.1709999999998</c:v>
                </c:pt>
                <c:pt idx="257">
                  <c:v>2796.605</c:v>
                </c:pt>
                <c:pt idx="258">
                  <c:v>2793.0390000000002</c:v>
                </c:pt>
                <c:pt idx="259">
                  <c:v>2789.4720000000002</c:v>
                </c:pt>
                <c:pt idx="260">
                  <c:v>2785.9059999999999</c:v>
                </c:pt>
                <c:pt idx="261">
                  <c:v>2782.34</c:v>
                </c:pt>
                <c:pt idx="262">
                  <c:v>2778.7730000000001</c:v>
                </c:pt>
                <c:pt idx="263">
                  <c:v>2775.2069999999999</c:v>
                </c:pt>
                <c:pt idx="264">
                  <c:v>2771.6410000000001</c:v>
                </c:pt>
                <c:pt idx="265">
                  <c:v>2768.0749999999998</c:v>
                </c:pt>
                <c:pt idx="266">
                  <c:v>2764.5079999999998</c:v>
                </c:pt>
                <c:pt idx="267">
                  <c:v>2760.942</c:v>
                </c:pt>
                <c:pt idx="268">
                  <c:v>2757.3760000000002</c:v>
                </c:pt>
                <c:pt idx="269">
                  <c:v>2753.8090000000002</c:v>
                </c:pt>
                <c:pt idx="270">
                  <c:v>2750.2429999999999</c:v>
                </c:pt>
                <c:pt idx="271">
                  <c:v>2746.6770000000001</c:v>
                </c:pt>
                <c:pt idx="272">
                  <c:v>2743.11</c:v>
                </c:pt>
                <c:pt idx="273">
                  <c:v>2739.5439999999999</c:v>
                </c:pt>
                <c:pt idx="274">
                  <c:v>2735.9780000000001</c:v>
                </c:pt>
                <c:pt idx="275">
                  <c:v>2732.4110000000001</c:v>
                </c:pt>
                <c:pt idx="276">
                  <c:v>2728.8449999999998</c:v>
                </c:pt>
                <c:pt idx="277">
                  <c:v>2725.279</c:v>
                </c:pt>
                <c:pt idx="278">
                  <c:v>2721.712</c:v>
                </c:pt>
                <c:pt idx="279">
                  <c:v>2718.1460000000002</c:v>
                </c:pt>
                <c:pt idx="280">
                  <c:v>2714.58</c:v>
                </c:pt>
                <c:pt idx="281">
                  <c:v>2711.0129999999999</c:v>
                </c:pt>
                <c:pt idx="282">
                  <c:v>2707.4470000000001</c:v>
                </c:pt>
                <c:pt idx="283">
                  <c:v>2703.8809999999999</c:v>
                </c:pt>
                <c:pt idx="284">
                  <c:v>2700.3139999999999</c:v>
                </c:pt>
                <c:pt idx="285">
                  <c:v>2696.748</c:v>
                </c:pt>
                <c:pt idx="286">
                  <c:v>2693.1819999999998</c:v>
                </c:pt>
                <c:pt idx="287">
                  <c:v>2689.6149999999998</c:v>
                </c:pt>
                <c:pt idx="288">
                  <c:v>2686.049</c:v>
                </c:pt>
                <c:pt idx="289">
                  <c:v>2682.4830000000002</c:v>
                </c:pt>
                <c:pt idx="290">
                  <c:v>2678.9160000000002</c:v>
                </c:pt>
                <c:pt idx="291">
                  <c:v>2675.35</c:v>
                </c:pt>
                <c:pt idx="292">
                  <c:v>2671.7840000000001</c:v>
                </c:pt>
                <c:pt idx="293">
                  <c:v>2668.2170000000001</c:v>
                </c:pt>
                <c:pt idx="294">
                  <c:v>2664.6509999999998</c:v>
                </c:pt>
                <c:pt idx="295">
                  <c:v>2661.085</c:v>
                </c:pt>
                <c:pt idx="296">
                  <c:v>2657.5189999999998</c:v>
                </c:pt>
                <c:pt idx="297">
                  <c:v>2653.9520000000002</c:v>
                </c:pt>
                <c:pt idx="298">
                  <c:v>2650.386</c:v>
                </c:pt>
                <c:pt idx="299">
                  <c:v>2646.82</c:v>
                </c:pt>
                <c:pt idx="300">
                  <c:v>2643.2530000000002</c:v>
                </c:pt>
                <c:pt idx="301">
                  <c:v>2639.6869999999999</c:v>
                </c:pt>
                <c:pt idx="302">
                  <c:v>2636.1210000000001</c:v>
                </c:pt>
                <c:pt idx="303">
                  <c:v>2632.5540000000001</c:v>
                </c:pt>
                <c:pt idx="304">
                  <c:v>2628.9879999999998</c:v>
                </c:pt>
                <c:pt idx="305">
                  <c:v>2625.422</c:v>
                </c:pt>
                <c:pt idx="306">
                  <c:v>2621.855</c:v>
                </c:pt>
                <c:pt idx="307">
                  <c:v>2618.2890000000002</c:v>
                </c:pt>
                <c:pt idx="308">
                  <c:v>2614.723</c:v>
                </c:pt>
                <c:pt idx="309">
                  <c:v>2611.1559999999999</c:v>
                </c:pt>
                <c:pt idx="310">
                  <c:v>2607.59</c:v>
                </c:pt>
                <c:pt idx="311">
                  <c:v>2604.0239999999999</c:v>
                </c:pt>
                <c:pt idx="312">
                  <c:v>2600.4569999999999</c:v>
                </c:pt>
                <c:pt idx="313">
                  <c:v>2596.8910000000001</c:v>
                </c:pt>
                <c:pt idx="314">
                  <c:v>2593.3249999999998</c:v>
                </c:pt>
                <c:pt idx="315">
                  <c:v>2589.7579999999998</c:v>
                </c:pt>
                <c:pt idx="316">
                  <c:v>2586.192</c:v>
                </c:pt>
                <c:pt idx="317">
                  <c:v>2582.6260000000002</c:v>
                </c:pt>
                <c:pt idx="318">
                  <c:v>2579.0590000000002</c:v>
                </c:pt>
                <c:pt idx="319">
                  <c:v>2575.4929999999999</c:v>
                </c:pt>
                <c:pt idx="320">
                  <c:v>2571.9270000000001</c:v>
                </c:pt>
                <c:pt idx="321">
                  <c:v>2568.36</c:v>
                </c:pt>
                <c:pt idx="322">
                  <c:v>2564.7939999999999</c:v>
                </c:pt>
                <c:pt idx="323">
                  <c:v>2561.2280000000001</c:v>
                </c:pt>
                <c:pt idx="324">
                  <c:v>2557.6610000000001</c:v>
                </c:pt>
                <c:pt idx="325">
                  <c:v>2554.0949999999998</c:v>
                </c:pt>
                <c:pt idx="326">
                  <c:v>2550.529</c:v>
                </c:pt>
                <c:pt idx="327">
                  <c:v>2546.9630000000002</c:v>
                </c:pt>
                <c:pt idx="328">
                  <c:v>2543.3960000000002</c:v>
                </c:pt>
                <c:pt idx="329">
                  <c:v>2539.83</c:v>
                </c:pt>
                <c:pt idx="330">
                  <c:v>2536.2640000000001</c:v>
                </c:pt>
                <c:pt idx="331">
                  <c:v>2532.6970000000001</c:v>
                </c:pt>
                <c:pt idx="332">
                  <c:v>2529.1309999999999</c:v>
                </c:pt>
                <c:pt idx="333">
                  <c:v>2525.5650000000001</c:v>
                </c:pt>
                <c:pt idx="334">
                  <c:v>2521.998</c:v>
                </c:pt>
                <c:pt idx="335">
                  <c:v>2518.4319999999998</c:v>
                </c:pt>
                <c:pt idx="336">
                  <c:v>2514.866</c:v>
                </c:pt>
                <c:pt idx="337">
                  <c:v>2511.299</c:v>
                </c:pt>
                <c:pt idx="338">
                  <c:v>2507.7330000000002</c:v>
                </c:pt>
                <c:pt idx="339">
                  <c:v>2504.1669999999999</c:v>
                </c:pt>
                <c:pt idx="340">
                  <c:v>2500.6</c:v>
                </c:pt>
                <c:pt idx="341">
                  <c:v>2497.0340000000001</c:v>
                </c:pt>
                <c:pt idx="342">
                  <c:v>2493.4679999999998</c:v>
                </c:pt>
                <c:pt idx="343">
                  <c:v>2489.9009999999998</c:v>
                </c:pt>
                <c:pt idx="344">
                  <c:v>2486.335</c:v>
                </c:pt>
                <c:pt idx="345">
                  <c:v>2482.7689999999998</c:v>
                </c:pt>
                <c:pt idx="346">
                  <c:v>2479.2020000000002</c:v>
                </c:pt>
                <c:pt idx="347">
                  <c:v>2475.636</c:v>
                </c:pt>
                <c:pt idx="348">
                  <c:v>2472.0700000000002</c:v>
                </c:pt>
                <c:pt idx="349">
                  <c:v>2468.5030000000002</c:v>
                </c:pt>
                <c:pt idx="350">
                  <c:v>2464.9369999999999</c:v>
                </c:pt>
                <c:pt idx="351">
                  <c:v>2461.3710000000001</c:v>
                </c:pt>
                <c:pt idx="352">
                  <c:v>2457.8040000000001</c:v>
                </c:pt>
                <c:pt idx="353">
                  <c:v>2454.2379999999998</c:v>
                </c:pt>
                <c:pt idx="354">
                  <c:v>2450.672</c:v>
                </c:pt>
                <c:pt idx="355">
                  <c:v>2447.105</c:v>
                </c:pt>
                <c:pt idx="356">
                  <c:v>2443.5390000000002</c:v>
                </c:pt>
                <c:pt idx="357">
                  <c:v>2439.973</c:v>
                </c:pt>
                <c:pt idx="358">
                  <c:v>2436.4070000000002</c:v>
                </c:pt>
                <c:pt idx="359">
                  <c:v>2432.84</c:v>
                </c:pt>
                <c:pt idx="360">
                  <c:v>2429.2739999999999</c:v>
                </c:pt>
                <c:pt idx="361">
                  <c:v>2425.7080000000001</c:v>
                </c:pt>
                <c:pt idx="362">
                  <c:v>2422.1410000000001</c:v>
                </c:pt>
                <c:pt idx="363">
                  <c:v>2418.5749999999998</c:v>
                </c:pt>
                <c:pt idx="364">
                  <c:v>2415.009</c:v>
                </c:pt>
                <c:pt idx="365">
                  <c:v>2411.442</c:v>
                </c:pt>
                <c:pt idx="366">
                  <c:v>2407.8760000000002</c:v>
                </c:pt>
                <c:pt idx="367">
                  <c:v>2404.31</c:v>
                </c:pt>
                <c:pt idx="368">
                  <c:v>2400.7429999999999</c:v>
                </c:pt>
                <c:pt idx="369">
                  <c:v>2397.1770000000001</c:v>
                </c:pt>
                <c:pt idx="370">
                  <c:v>2393.6109999999999</c:v>
                </c:pt>
                <c:pt idx="371">
                  <c:v>2390.0439999999999</c:v>
                </c:pt>
                <c:pt idx="372">
                  <c:v>2386.4780000000001</c:v>
                </c:pt>
                <c:pt idx="373">
                  <c:v>2382.9119999999998</c:v>
                </c:pt>
                <c:pt idx="374">
                  <c:v>2379.3449999999998</c:v>
                </c:pt>
                <c:pt idx="375">
                  <c:v>2375.779</c:v>
                </c:pt>
                <c:pt idx="376">
                  <c:v>2372.2130000000002</c:v>
                </c:pt>
                <c:pt idx="377">
                  <c:v>2368.6460000000002</c:v>
                </c:pt>
                <c:pt idx="378">
                  <c:v>2365.08</c:v>
                </c:pt>
                <c:pt idx="379">
                  <c:v>2361.5140000000001</c:v>
                </c:pt>
                <c:pt idx="380">
                  <c:v>2357.9470000000001</c:v>
                </c:pt>
                <c:pt idx="381">
                  <c:v>2354.3809999999999</c:v>
                </c:pt>
                <c:pt idx="382">
                  <c:v>2350.8150000000001</c:v>
                </c:pt>
                <c:pt idx="383">
                  <c:v>2347.248</c:v>
                </c:pt>
                <c:pt idx="384">
                  <c:v>2343.6819999999998</c:v>
                </c:pt>
                <c:pt idx="385">
                  <c:v>2340.116</c:v>
                </c:pt>
                <c:pt idx="386">
                  <c:v>2336.549</c:v>
                </c:pt>
                <c:pt idx="387">
                  <c:v>2332.9830000000002</c:v>
                </c:pt>
                <c:pt idx="388">
                  <c:v>2329.4169999999999</c:v>
                </c:pt>
                <c:pt idx="389">
                  <c:v>2325.8510000000001</c:v>
                </c:pt>
                <c:pt idx="390">
                  <c:v>2322.2840000000001</c:v>
                </c:pt>
                <c:pt idx="391">
                  <c:v>2318.7179999999998</c:v>
                </c:pt>
                <c:pt idx="392">
                  <c:v>2315.152</c:v>
                </c:pt>
                <c:pt idx="393">
                  <c:v>2311.585</c:v>
                </c:pt>
                <c:pt idx="394">
                  <c:v>2308.0189999999998</c:v>
                </c:pt>
                <c:pt idx="395">
                  <c:v>2304.453</c:v>
                </c:pt>
                <c:pt idx="396">
                  <c:v>2300.886</c:v>
                </c:pt>
                <c:pt idx="397">
                  <c:v>2297.3200000000002</c:v>
                </c:pt>
                <c:pt idx="398">
                  <c:v>2293.7539999999999</c:v>
                </c:pt>
                <c:pt idx="399">
                  <c:v>2290.1869999999999</c:v>
                </c:pt>
                <c:pt idx="400">
                  <c:v>2286.6210000000001</c:v>
                </c:pt>
                <c:pt idx="401">
                  <c:v>2283.0549999999998</c:v>
                </c:pt>
                <c:pt idx="402">
                  <c:v>2279.4879999999998</c:v>
                </c:pt>
                <c:pt idx="403">
                  <c:v>2275.922</c:v>
                </c:pt>
                <c:pt idx="404">
                  <c:v>2272.3560000000002</c:v>
                </c:pt>
                <c:pt idx="405">
                  <c:v>2268.7890000000002</c:v>
                </c:pt>
                <c:pt idx="406">
                  <c:v>2265.223</c:v>
                </c:pt>
                <c:pt idx="407">
                  <c:v>2261.6570000000002</c:v>
                </c:pt>
                <c:pt idx="408">
                  <c:v>2258.09</c:v>
                </c:pt>
                <c:pt idx="409">
                  <c:v>2254.5239999999999</c:v>
                </c:pt>
                <c:pt idx="410">
                  <c:v>2250.9580000000001</c:v>
                </c:pt>
                <c:pt idx="411">
                  <c:v>2247.3910000000001</c:v>
                </c:pt>
                <c:pt idx="412">
                  <c:v>2243.8249999999998</c:v>
                </c:pt>
                <c:pt idx="413">
                  <c:v>2240.259</c:v>
                </c:pt>
                <c:pt idx="414">
                  <c:v>2236.692</c:v>
                </c:pt>
                <c:pt idx="415">
                  <c:v>2233.1260000000002</c:v>
                </c:pt>
                <c:pt idx="416">
                  <c:v>2229.56</c:v>
                </c:pt>
                <c:pt idx="417">
                  <c:v>2225.9929999999999</c:v>
                </c:pt>
                <c:pt idx="418">
                  <c:v>2222.4270000000001</c:v>
                </c:pt>
                <c:pt idx="419">
                  <c:v>2218.8609999999999</c:v>
                </c:pt>
                <c:pt idx="420">
                  <c:v>2215.2950000000001</c:v>
                </c:pt>
                <c:pt idx="421">
                  <c:v>2211.7280000000001</c:v>
                </c:pt>
                <c:pt idx="422">
                  <c:v>2208.1619999999998</c:v>
                </c:pt>
                <c:pt idx="423">
                  <c:v>2204.596</c:v>
                </c:pt>
                <c:pt idx="424">
                  <c:v>2201.029</c:v>
                </c:pt>
                <c:pt idx="425">
                  <c:v>2197.4630000000002</c:v>
                </c:pt>
                <c:pt idx="426">
                  <c:v>2193.8969999999999</c:v>
                </c:pt>
                <c:pt idx="427">
                  <c:v>2190.33</c:v>
                </c:pt>
                <c:pt idx="428">
                  <c:v>2186.7640000000001</c:v>
                </c:pt>
                <c:pt idx="429">
                  <c:v>2183.1979999999999</c:v>
                </c:pt>
                <c:pt idx="430">
                  <c:v>2179.6309999999999</c:v>
                </c:pt>
                <c:pt idx="431">
                  <c:v>2176.0650000000001</c:v>
                </c:pt>
                <c:pt idx="432">
                  <c:v>2172.4989999999998</c:v>
                </c:pt>
                <c:pt idx="433">
                  <c:v>2168.9319999999998</c:v>
                </c:pt>
                <c:pt idx="434">
                  <c:v>2165.366</c:v>
                </c:pt>
                <c:pt idx="435">
                  <c:v>2161.8000000000002</c:v>
                </c:pt>
                <c:pt idx="436">
                  <c:v>2158.2330000000002</c:v>
                </c:pt>
                <c:pt idx="437">
                  <c:v>2154.6669999999999</c:v>
                </c:pt>
                <c:pt idx="438">
                  <c:v>2151.1010000000001</c:v>
                </c:pt>
                <c:pt idx="439">
                  <c:v>2147.5340000000001</c:v>
                </c:pt>
                <c:pt idx="440">
                  <c:v>2143.9679999999998</c:v>
                </c:pt>
                <c:pt idx="441">
                  <c:v>2140.402</c:v>
                </c:pt>
                <c:pt idx="442">
                  <c:v>2136.835</c:v>
                </c:pt>
                <c:pt idx="443">
                  <c:v>2133.2689999999998</c:v>
                </c:pt>
                <c:pt idx="444">
                  <c:v>2129.703</c:v>
                </c:pt>
                <c:pt idx="445">
                  <c:v>2126.136</c:v>
                </c:pt>
                <c:pt idx="446">
                  <c:v>2122.5700000000002</c:v>
                </c:pt>
                <c:pt idx="447">
                  <c:v>2119.0039999999999</c:v>
                </c:pt>
                <c:pt idx="448">
                  <c:v>2115.4369999999999</c:v>
                </c:pt>
                <c:pt idx="449">
                  <c:v>2111.8710000000001</c:v>
                </c:pt>
                <c:pt idx="450">
                  <c:v>2108.3049999999998</c:v>
                </c:pt>
                <c:pt idx="451">
                  <c:v>2104.739</c:v>
                </c:pt>
                <c:pt idx="452">
                  <c:v>2101.172</c:v>
                </c:pt>
                <c:pt idx="453">
                  <c:v>2097.6060000000002</c:v>
                </c:pt>
                <c:pt idx="454">
                  <c:v>2094.04</c:v>
                </c:pt>
                <c:pt idx="455">
                  <c:v>2090.473</c:v>
                </c:pt>
                <c:pt idx="456">
                  <c:v>2086.9070000000002</c:v>
                </c:pt>
                <c:pt idx="457">
                  <c:v>2083.3409999999999</c:v>
                </c:pt>
                <c:pt idx="458">
                  <c:v>2079.7739999999999</c:v>
                </c:pt>
                <c:pt idx="459">
                  <c:v>2076.2080000000001</c:v>
                </c:pt>
                <c:pt idx="460">
                  <c:v>2072.6419999999998</c:v>
                </c:pt>
                <c:pt idx="461">
                  <c:v>2069.0749999999998</c:v>
                </c:pt>
                <c:pt idx="462">
                  <c:v>2065.509</c:v>
                </c:pt>
                <c:pt idx="463">
                  <c:v>2061.9430000000002</c:v>
                </c:pt>
                <c:pt idx="464">
                  <c:v>2058.3760000000002</c:v>
                </c:pt>
                <c:pt idx="465">
                  <c:v>2054.81</c:v>
                </c:pt>
                <c:pt idx="466">
                  <c:v>2051.2440000000001</c:v>
                </c:pt>
                <c:pt idx="467">
                  <c:v>2047.6769999999999</c:v>
                </c:pt>
                <c:pt idx="468">
                  <c:v>2044.1110000000001</c:v>
                </c:pt>
                <c:pt idx="469">
                  <c:v>2040.5450000000001</c:v>
                </c:pt>
                <c:pt idx="470">
                  <c:v>2036.9780000000001</c:v>
                </c:pt>
                <c:pt idx="471">
                  <c:v>2033.412</c:v>
                </c:pt>
                <c:pt idx="472">
                  <c:v>2029.846</c:v>
                </c:pt>
                <c:pt idx="473">
                  <c:v>2026.279</c:v>
                </c:pt>
                <c:pt idx="474">
                  <c:v>2022.713</c:v>
                </c:pt>
                <c:pt idx="475">
                  <c:v>2019.1469999999999</c:v>
                </c:pt>
                <c:pt idx="476">
                  <c:v>2015.58</c:v>
                </c:pt>
                <c:pt idx="477">
                  <c:v>2012.0139999999999</c:v>
                </c:pt>
                <c:pt idx="478">
                  <c:v>2008.4480000000001</c:v>
                </c:pt>
                <c:pt idx="479">
                  <c:v>2004.8810000000001</c:v>
                </c:pt>
                <c:pt idx="480">
                  <c:v>2001.3150000000001</c:v>
                </c:pt>
                <c:pt idx="481">
                  <c:v>1997.749</c:v>
                </c:pt>
                <c:pt idx="482">
                  <c:v>1994.183</c:v>
                </c:pt>
                <c:pt idx="483">
                  <c:v>1990.616</c:v>
                </c:pt>
                <c:pt idx="484">
                  <c:v>1987.05</c:v>
                </c:pt>
                <c:pt idx="485">
                  <c:v>1983.4839999999999</c:v>
                </c:pt>
                <c:pt idx="486">
                  <c:v>1979.9169999999999</c:v>
                </c:pt>
                <c:pt idx="487">
                  <c:v>1976.3510000000001</c:v>
                </c:pt>
                <c:pt idx="488">
                  <c:v>1972.7850000000001</c:v>
                </c:pt>
                <c:pt idx="489">
                  <c:v>1969.2180000000001</c:v>
                </c:pt>
                <c:pt idx="490">
                  <c:v>1965.652</c:v>
                </c:pt>
                <c:pt idx="491">
                  <c:v>1962.086</c:v>
                </c:pt>
                <c:pt idx="492">
                  <c:v>1958.519</c:v>
                </c:pt>
                <c:pt idx="493">
                  <c:v>1954.953</c:v>
                </c:pt>
                <c:pt idx="494">
                  <c:v>1951.3869999999999</c:v>
                </c:pt>
                <c:pt idx="495">
                  <c:v>1947.82</c:v>
                </c:pt>
                <c:pt idx="496">
                  <c:v>1944.2539999999999</c:v>
                </c:pt>
                <c:pt idx="497">
                  <c:v>1940.6880000000001</c:v>
                </c:pt>
                <c:pt idx="498">
                  <c:v>1937.1210000000001</c:v>
                </c:pt>
                <c:pt idx="499">
                  <c:v>1933.5550000000001</c:v>
                </c:pt>
                <c:pt idx="500">
                  <c:v>1929.989</c:v>
                </c:pt>
                <c:pt idx="501">
                  <c:v>1926.422</c:v>
                </c:pt>
                <c:pt idx="502">
                  <c:v>1922.856</c:v>
                </c:pt>
                <c:pt idx="503">
                  <c:v>1919.29</c:v>
                </c:pt>
                <c:pt idx="504">
                  <c:v>1915.723</c:v>
                </c:pt>
                <c:pt idx="505">
                  <c:v>1912.1569999999999</c:v>
                </c:pt>
                <c:pt idx="506">
                  <c:v>1908.5909999999999</c:v>
                </c:pt>
                <c:pt idx="507">
                  <c:v>1905.0239999999999</c:v>
                </c:pt>
                <c:pt idx="508">
                  <c:v>1901.4580000000001</c:v>
                </c:pt>
                <c:pt idx="509">
                  <c:v>1897.8920000000001</c:v>
                </c:pt>
                <c:pt idx="510">
                  <c:v>1894.325</c:v>
                </c:pt>
                <c:pt idx="511">
                  <c:v>1890.759</c:v>
                </c:pt>
                <c:pt idx="512">
                  <c:v>1887.193</c:v>
                </c:pt>
                <c:pt idx="513">
                  <c:v>1883.627</c:v>
                </c:pt>
                <c:pt idx="514">
                  <c:v>1880.06</c:v>
                </c:pt>
                <c:pt idx="515">
                  <c:v>1876.4939999999999</c:v>
                </c:pt>
                <c:pt idx="516">
                  <c:v>1872.9280000000001</c:v>
                </c:pt>
                <c:pt idx="517">
                  <c:v>1869.3610000000001</c:v>
                </c:pt>
                <c:pt idx="518">
                  <c:v>1865.7950000000001</c:v>
                </c:pt>
                <c:pt idx="519">
                  <c:v>1862.229</c:v>
                </c:pt>
                <c:pt idx="520">
                  <c:v>1858.662</c:v>
                </c:pt>
                <c:pt idx="521">
                  <c:v>1855.096</c:v>
                </c:pt>
                <c:pt idx="522">
                  <c:v>1851.53</c:v>
                </c:pt>
                <c:pt idx="523">
                  <c:v>1847.963</c:v>
                </c:pt>
                <c:pt idx="524">
                  <c:v>1844.3969999999999</c:v>
                </c:pt>
                <c:pt idx="525">
                  <c:v>1840.8309999999999</c:v>
                </c:pt>
                <c:pt idx="526">
                  <c:v>1837.2639999999999</c:v>
                </c:pt>
                <c:pt idx="527">
                  <c:v>1833.6980000000001</c:v>
                </c:pt>
                <c:pt idx="528">
                  <c:v>1830.1320000000001</c:v>
                </c:pt>
                <c:pt idx="529">
                  <c:v>1826.5650000000001</c:v>
                </c:pt>
                <c:pt idx="530">
                  <c:v>1822.999</c:v>
                </c:pt>
                <c:pt idx="531">
                  <c:v>1819.433</c:v>
                </c:pt>
                <c:pt idx="532">
                  <c:v>1815.866</c:v>
                </c:pt>
                <c:pt idx="533">
                  <c:v>1812.3</c:v>
                </c:pt>
                <c:pt idx="534">
                  <c:v>1808.7339999999999</c:v>
                </c:pt>
                <c:pt idx="535">
                  <c:v>1805.1669999999999</c:v>
                </c:pt>
                <c:pt idx="536">
                  <c:v>1801.6010000000001</c:v>
                </c:pt>
                <c:pt idx="537">
                  <c:v>1798.0350000000001</c:v>
                </c:pt>
                <c:pt idx="538">
                  <c:v>1794.4680000000001</c:v>
                </c:pt>
                <c:pt idx="539">
                  <c:v>1790.902</c:v>
                </c:pt>
                <c:pt idx="540">
                  <c:v>1787.336</c:v>
                </c:pt>
                <c:pt idx="541">
                  <c:v>1783.769</c:v>
                </c:pt>
                <c:pt idx="542">
                  <c:v>1780.203</c:v>
                </c:pt>
                <c:pt idx="543">
                  <c:v>1776.6369999999999</c:v>
                </c:pt>
                <c:pt idx="544">
                  <c:v>1773.0709999999999</c:v>
                </c:pt>
                <c:pt idx="545">
                  <c:v>1769.5039999999999</c:v>
                </c:pt>
                <c:pt idx="546">
                  <c:v>1765.9380000000001</c:v>
                </c:pt>
                <c:pt idx="547">
                  <c:v>1762.3720000000001</c:v>
                </c:pt>
                <c:pt idx="548">
                  <c:v>1758.8050000000001</c:v>
                </c:pt>
                <c:pt idx="549">
                  <c:v>1755.239</c:v>
                </c:pt>
                <c:pt idx="550">
                  <c:v>1751.673</c:v>
                </c:pt>
                <c:pt idx="551">
                  <c:v>1748.106</c:v>
                </c:pt>
                <c:pt idx="552">
                  <c:v>1744.54</c:v>
                </c:pt>
                <c:pt idx="553">
                  <c:v>1740.9739999999999</c:v>
                </c:pt>
                <c:pt idx="554">
                  <c:v>1737.4069999999999</c:v>
                </c:pt>
                <c:pt idx="555">
                  <c:v>1733.8409999999999</c:v>
                </c:pt>
                <c:pt idx="556">
                  <c:v>1730.2750000000001</c:v>
                </c:pt>
                <c:pt idx="557">
                  <c:v>1726.7080000000001</c:v>
                </c:pt>
                <c:pt idx="558">
                  <c:v>1723.1420000000001</c:v>
                </c:pt>
                <c:pt idx="559">
                  <c:v>1719.576</c:v>
                </c:pt>
                <c:pt idx="560">
                  <c:v>1716.009</c:v>
                </c:pt>
                <c:pt idx="561">
                  <c:v>1712.443</c:v>
                </c:pt>
                <c:pt idx="562">
                  <c:v>1708.877</c:v>
                </c:pt>
                <c:pt idx="563">
                  <c:v>1705.31</c:v>
                </c:pt>
                <c:pt idx="564">
                  <c:v>1701.7439999999999</c:v>
                </c:pt>
                <c:pt idx="565">
                  <c:v>1698.1780000000001</c:v>
                </c:pt>
                <c:pt idx="566">
                  <c:v>1694.6110000000001</c:v>
                </c:pt>
                <c:pt idx="567">
                  <c:v>1691.0450000000001</c:v>
                </c:pt>
                <c:pt idx="568">
                  <c:v>1687.479</c:v>
                </c:pt>
                <c:pt idx="569">
                  <c:v>1683.912</c:v>
                </c:pt>
                <c:pt idx="570">
                  <c:v>1680.346</c:v>
                </c:pt>
                <c:pt idx="571">
                  <c:v>1676.78</c:v>
                </c:pt>
                <c:pt idx="572">
                  <c:v>1673.213</c:v>
                </c:pt>
                <c:pt idx="573">
                  <c:v>1669.6469999999999</c:v>
                </c:pt>
                <c:pt idx="574">
                  <c:v>1666.0809999999999</c:v>
                </c:pt>
                <c:pt idx="575">
                  <c:v>1662.5150000000001</c:v>
                </c:pt>
                <c:pt idx="576">
                  <c:v>1658.9480000000001</c:v>
                </c:pt>
                <c:pt idx="577">
                  <c:v>1655.3820000000001</c:v>
                </c:pt>
                <c:pt idx="578">
                  <c:v>1651.816</c:v>
                </c:pt>
                <c:pt idx="579">
                  <c:v>1648.249</c:v>
                </c:pt>
                <c:pt idx="580">
                  <c:v>1644.683</c:v>
                </c:pt>
                <c:pt idx="581">
                  <c:v>1641.117</c:v>
                </c:pt>
                <c:pt idx="582">
                  <c:v>1637.55</c:v>
                </c:pt>
                <c:pt idx="583">
                  <c:v>1633.9839999999999</c:v>
                </c:pt>
                <c:pt idx="584">
                  <c:v>1630.4179999999999</c:v>
                </c:pt>
                <c:pt idx="585">
                  <c:v>1626.8510000000001</c:v>
                </c:pt>
                <c:pt idx="586">
                  <c:v>1623.2850000000001</c:v>
                </c:pt>
                <c:pt idx="587">
                  <c:v>1619.7190000000001</c:v>
                </c:pt>
                <c:pt idx="588">
                  <c:v>1616.152</c:v>
                </c:pt>
                <c:pt idx="589">
                  <c:v>1612.586</c:v>
                </c:pt>
                <c:pt idx="590">
                  <c:v>1609.02</c:v>
                </c:pt>
                <c:pt idx="591">
                  <c:v>1605.453</c:v>
                </c:pt>
                <c:pt idx="592">
                  <c:v>1601.8869999999999</c:v>
                </c:pt>
                <c:pt idx="593">
                  <c:v>1598.3209999999999</c:v>
                </c:pt>
                <c:pt idx="594">
                  <c:v>1594.7539999999999</c:v>
                </c:pt>
                <c:pt idx="595">
                  <c:v>1591.1880000000001</c:v>
                </c:pt>
                <c:pt idx="596">
                  <c:v>1587.6220000000001</c:v>
                </c:pt>
                <c:pt idx="597">
                  <c:v>1584.0550000000001</c:v>
                </c:pt>
                <c:pt idx="598">
                  <c:v>1580.489</c:v>
                </c:pt>
                <c:pt idx="599">
                  <c:v>1576.923</c:v>
                </c:pt>
                <c:pt idx="600">
                  <c:v>1573.356</c:v>
                </c:pt>
                <c:pt idx="601">
                  <c:v>1569.79</c:v>
                </c:pt>
                <c:pt idx="602">
                  <c:v>1566.2239999999999</c:v>
                </c:pt>
                <c:pt idx="603">
                  <c:v>1562.6569999999999</c:v>
                </c:pt>
                <c:pt idx="604">
                  <c:v>1559.0909999999999</c:v>
                </c:pt>
                <c:pt idx="605">
                  <c:v>1555.5250000000001</c:v>
                </c:pt>
                <c:pt idx="606">
                  <c:v>1551.9590000000001</c:v>
                </c:pt>
                <c:pt idx="607">
                  <c:v>1548.3920000000001</c:v>
                </c:pt>
                <c:pt idx="608">
                  <c:v>1544.826</c:v>
                </c:pt>
                <c:pt idx="609">
                  <c:v>1541.26</c:v>
                </c:pt>
                <c:pt idx="610">
                  <c:v>1537.693</c:v>
                </c:pt>
                <c:pt idx="611">
                  <c:v>1534.127</c:v>
                </c:pt>
                <c:pt idx="612">
                  <c:v>1530.5609999999999</c:v>
                </c:pt>
                <c:pt idx="613">
                  <c:v>1526.9939999999999</c:v>
                </c:pt>
                <c:pt idx="614">
                  <c:v>1523.4280000000001</c:v>
                </c:pt>
                <c:pt idx="615">
                  <c:v>1519.8620000000001</c:v>
                </c:pt>
                <c:pt idx="616">
                  <c:v>1516.2950000000001</c:v>
                </c:pt>
                <c:pt idx="617">
                  <c:v>1512.729</c:v>
                </c:pt>
                <c:pt idx="618">
                  <c:v>1509.163</c:v>
                </c:pt>
                <c:pt idx="619">
                  <c:v>1505.596</c:v>
                </c:pt>
                <c:pt idx="620">
                  <c:v>1502.03</c:v>
                </c:pt>
                <c:pt idx="621">
                  <c:v>1498.4639999999999</c:v>
                </c:pt>
                <c:pt idx="622">
                  <c:v>1494.8969999999999</c:v>
                </c:pt>
                <c:pt idx="623">
                  <c:v>1491.3309999999999</c:v>
                </c:pt>
                <c:pt idx="624">
                  <c:v>1487.7650000000001</c:v>
                </c:pt>
                <c:pt idx="625">
                  <c:v>1484.1980000000001</c:v>
                </c:pt>
                <c:pt idx="626">
                  <c:v>1480.6320000000001</c:v>
                </c:pt>
                <c:pt idx="627">
                  <c:v>1477.066</c:v>
                </c:pt>
                <c:pt idx="628">
                  <c:v>1473.499</c:v>
                </c:pt>
                <c:pt idx="629">
                  <c:v>1469.933</c:v>
                </c:pt>
                <c:pt idx="630">
                  <c:v>1466.367</c:v>
                </c:pt>
                <c:pt idx="631">
                  <c:v>1462.8</c:v>
                </c:pt>
                <c:pt idx="632">
                  <c:v>1459.2339999999999</c:v>
                </c:pt>
                <c:pt idx="633">
                  <c:v>1455.6679999999999</c:v>
                </c:pt>
                <c:pt idx="634">
                  <c:v>1452.1010000000001</c:v>
                </c:pt>
                <c:pt idx="635">
                  <c:v>1448.5350000000001</c:v>
                </c:pt>
                <c:pt idx="636">
                  <c:v>1444.9690000000001</c:v>
                </c:pt>
                <c:pt idx="637">
                  <c:v>1441.403</c:v>
                </c:pt>
                <c:pt idx="638">
                  <c:v>1437.836</c:v>
                </c:pt>
                <c:pt idx="639">
                  <c:v>1434.27</c:v>
                </c:pt>
                <c:pt idx="640">
                  <c:v>1430.704</c:v>
                </c:pt>
                <c:pt idx="641">
                  <c:v>1427.1369999999999</c:v>
                </c:pt>
                <c:pt idx="642">
                  <c:v>1423.5709999999999</c:v>
                </c:pt>
                <c:pt idx="643">
                  <c:v>1420.0050000000001</c:v>
                </c:pt>
                <c:pt idx="644">
                  <c:v>1416.4380000000001</c:v>
                </c:pt>
                <c:pt idx="645">
                  <c:v>1412.8720000000001</c:v>
                </c:pt>
                <c:pt idx="646">
                  <c:v>1409.306</c:v>
                </c:pt>
                <c:pt idx="647">
                  <c:v>1405.739</c:v>
                </c:pt>
                <c:pt idx="648">
                  <c:v>1402.173</c:v>
                </c:pt>
                <c:pt idx="649">
                  <c:v>1398.607</c:v>
                </c:pt>
                <c:pt idx="650">
                  <c:v>1395.04</c:v>
                </c:pt>
                <c:pt idx="651">
                  <c:v>1391.4739999999999</c:v>
                </c:pt>
                <c:pt idx="652">
                  <c:v>1387.9079999999999</c:v>
                </c:pt>
                <c:pt idx="653">
                  <c:v>1384.3409999999999</c:v>
                </c:pt>
                <c:pt idx="654">
                  <c:v>1380.7750000000001</c:v>
                </c:pt>
                <c:pt idx="655">
                  <c:v>1377.2090000000001</c:v>
                </c:pt>
                <c:pt idx="656">
                  <c:v>1373.6420000000001</c:v>
                </c:pt>
                <c:pt idx="657">
                  <c:v>1370.076</c:v>
                </c:pt>
                <c:pt idx="658">
                  <c:v>1366.51</c:v>
                </c:pt>
                <c:pt idx="659">
                  <c:v>1362.943</c:v>
                </c:pt>
                <c:pt idx="660">
                  <c:v>1359.377</c:v>
                </c:pt>
                <c:pt idx="661">
                  <c:v>1355.8109999999999</c:v>
                </c:pt>
                <c:pt idx="662">
                  <c:v>1352.2439999999999</c:v>
                </c:pt>
                <c:pt idx="663">
                  <c:v>1348.6780000000001</c:v>
                </c:pt>
                <c:pt idx="664">
                  <c:v>1345.1120000000001</c:v>
                </c:pt>
                <c:pt idx="665">
                  <c:v>1341.5450000000001</c:v>
                </c:pt>
                <c:pt idx="666">
                  <c:v>1337.979</c:v>
                </c:pt>
                <c:pt idx="667">
                  <c:v>1334.413</c:v>
                </c:pt>
                <c:pt idx="668">
                  <c:v>1330.847</c:v>
                </c:pt>
                <c:pt idx="669">
                  <c:v>1327.28</c:v>
                </c:pt>
                <c:pt idx="670">
                  <c:v>1323.7139999999999</c:v>
                </c:pt>
                <c:pt idx="671">
                  <c:v>1320.1479999999999</c:v>
                </c:pt>
                <c:pt idx="672">
                  <c:v>1316.5809999999999</c:v>
                </c:pt>
                <c:pt idx="673">
                  <c:v>1313.0150000000001</c:v>
                </c:pt>
                <c:pt idx="674">
                  <c:v>1309.4490000000001</c:v>
                </c:pt>
                <c:pt idx="675">
                  <c:v>1305.8820000000001</c:v>
                </c:pt>
                <c:pt idx="676">
                  <c:v>1302.316</c:v>
                </c:pt>
                <c:pt idx="677">
                  <c:v>1298.75</c:v>
                </c:pt>
                <c:pt idx="678">
                  <c:v>1295.183</c:v>
                </c:pt>
                <c:pt idx="679">
                  <c:v>1291.617</c:v>
                </c:pt>
                <c:pt idx="680">
                  <c:v>1288.0509999999999</c:v>
                </c:pt>
                <c:pt idx="681">
                  <c:v>1284.4839999999999</c:v>
                </c:pt>
                <c:pt idx="682">
                  <c:v>1280.9179999999999</c:v>
                </c:pt>
                <c:pt idx="683">
                  <c:v>1277.3520000000001</c:v>
                </c:pt>
                <c:pt idx="684">
                  <c:v>1273.7850000000001</c:v>
                </c:pt>
                <c:pt idx="685">
                  <c:v>1270.2190000000001</c:v>
                </c:pt>
                <c:pt idx="686">
                  <c:v>1266.653</c:v>
                </c:pt>
                <c:pt idx="687">
                  <c:v>1263.086</c:v>
                </c:pt>
                <c:pt idx="688">
                  <c:v>1259.52</c:v>
                </c:pt>
                <c:pt idx="689">
                  <c:v>1255.954</c:v>
                </c:pt>
                <c:pt idx="690">
                  <c:v>1252.3869999999999</c:v>
                </c:pt>
                <c:pt idx="691">
                  <c:v>1248.8209999999999</c:v>
                </c:pt>
                <c:pt idx="692">
                  <c:v>1245.2550000000001</c:v>
                </c:pt>
                <c:pt idx="693">
                  <c:v>1241.6880000000001</c:v>
                </c:pt>
                <c:pt idx="694">
                  <c:v>1238.1220000000001</c:v>
                </c:pt>
                <c:pt idx="695">
                  <c:v>1234.556</c:v>
                </c:pt>
                <c:pt idx="696">
                  <c:v>1230.989</c:v>
                </c:pt>
                <c:pt idx="697">
                  <c:v>1227.423</c:v>
                </c:pt>
                <c:pt idx="698">
                  <c:v>1223.857</c:v>
                </c:pt>
                <c:pt idx="699">
                  <c:v>1220.2909999999999</c:v>
                </c:pt>
                <c:pt idx="700">
                  <c:v>1216.7239999999999</c:v>
                </c:pt>
                <c:pt idx="701">
                  <c:v>1213.1579999999999</c:v>
                </c:pt>
                <c:pt idx="702">
                  <c:v>1209.5920000000001</c:v>
                </c:pt>
                <c:pt idx="703">
                  <c:v>1206.0250000000001</c:v>
                </c:pt>
                <c:pt idx="704">
                  <c:v>1202.4590000000001</c:v>
                </c:pt>
                <c:pt idx="705">
                  <c:v>1198.893</c:v>
                </c:pt>
                <c:pt idx="706">
                  <c:v>1195.326</c:v>
                </c:pt>
                <c:pt idx="707">
                  <c:v>1191.76</c:v>
                </c:pt>
                <c:pt idx="708">
                  <c:v>1188.194</c:v>
                </c:pt>
                <c:pt idx="709">
                  <c:v>1184.627</c:v>
                </c:pt>
                <c:pt idx="710">
                  <c:v>1181.0609999999999</c:v>
                </c:pt>
                <c:pt idx="711">
                  <c:v>1177.4949999999999</c:v>
                </c:pt>
                <c:pt idx="712">
                  <c:v>1173.9280000000001</c:v>
                </c:pt>
                <c:pt idx="713">
                  <c:v>1170.3620000000001</c:v>
                </c:pt>
                <c:pt idx="714">
                  <c:v>1166.796</c:v>
                </c:pt>
                <c:pt idx="715">
                  <c:v>1163.229</c:v>
                </c:pt>
                <c:pt idx="716">
                  <c:v>1159.663</c:v>
                </c:pt>
                <c:pt idx="717">
                  <c:v>1156.097</c:v>
                </c:pt>
                <c:pt idx="718">
                  <c:v>1152.53</c:v>
                </c:pt>
                <c:pt idx="719">
                  <c:v>1148.9639999999999</c:v>
                </c:pt>
                <c:pt idx="720">
                  <c:v>1145.3979999999999</c:v>
                </c:pt>
                <c:pt idx="721">
                  <c:v>1141.8309999999999</c:v>
                </c:pt>
                <c:pt idx="722">
                  <c:v>1138.2650000000001</c:v>
                </c:pt>
                <c:pt idx="723">
                  <c:v>1134.6990000000001</c:v>
                </c:pt>
                <c:pt idx="724">
                  <c:v>1131.1320000000001</c:v>
                </c:pt>
                <c:pt idx="725">
                  <c:v>1127.566</c:v>
                </c:pt>
                <c:pt idx="726">
                  <c:v>1124</c:v>
                </c:pt>
                <c:pt idx="727">
                  <c:v>1120.433</c:v>
                </c:pt>
                <c:pt idx="728">
                  <c:v>1116.867</c:v>
                </c:pt>
                <c:pt idx="729">
                  <c:v>1113.3009999999999</c:v>
                </c:pt>
                <c:pt idx="730">
                  <c:v>1109.7349999999999</c:v>
                </c:pt>
                <c:pt idx="731">
                  <c:v>1106.1679999999999</c:v>
                </c:pt>
                <c:pt idx="732">
                  <c:v>1102.6020000000001</c:v>
                </c:pt>
                <c:pt idx="733">
                  <c:v>1099.0360000000001</c:v>
                </c:pt>
                <c:pt idx="734">
                  <c:v>1095.4690000000001</c:v>
                </c:pt>
                <c:pt idx="735">
                  <c:v>1091.903</c:v>
                </c:pt>
                <c:pt idx="736">
                  <c:v>1088.337</c:v>
                </c:pt>
                <c:pt idx="737">
                  <c:v>1084.77</c:v>
                </c:pt>
                <c:pt idx="738">
                  <c:v>1081.204</c:v>
                </c:pt>
                <c:pt idx="739">
                  <c:v>1077.6379999999999</c:v>
                </c:pt>
                <c:pt idx="740">
                  <c:v>1074.0709999999999</c:v>
                </c:pt>
                <c:pt idx="741">
                  <c:v>1070.5050000000001</c:v>
                </c:pt>
                <c:pt idx="742">
                  <c:v>1066.9390000000001</c:v>
                </c:pt>
                <c:pt idx="743">
                  <c:v>1063.3720000000001</c:v>
                </c:pt>
                <c:pt idx="744">
                  <c:v>1059.806</c:v>
                </c:pt>
                <c:pt idx="745">
                  <c:v>1056.24</c:v>
                </c:pt>
                <c:pt idx="746">
                  <c:v>1052.673</c:v>
                </c:pt>
                <c:pt idx="747">
                  <c:v>1049.107</c:v>
                </c:pt>
                <c:pt idx="748">
                  <c:v>1045.5409999999999</c:v>
                </c:pt>
                <c:pt idx="749">
                  <c:v>1041.9739999999999</c:v>
                </c:pt>
                <c:pt idx="750">
                  <c:v>1038.4079999999999</c:v>
                </c:pt>
                <c:pt idx="751">
                  <c:v>1034.8420000000001</c:v>
                </c:pt>
                <c:pt idx="752">
                  <c:v>1031.2750000000001</c:v>
                </c:pt>
                <c:pt idx="753">
                  <c:v>1027.7090000000001</c:v>
                </c:pt>
                <c:pt idx="754">
                  <c:v>1024.143</c:v>
                </c:pt>
                <c:pt idx="755">
                  <c:v>1020.576</c:v>
                </c:pt>
                <c:pt idx="756">
                  <c:v>1017.01</c:v>
                </c:pt>
                <c:pt idx="757">
                  <c:v>1013.444</c:v>
                </c:pt>
                <c:pt idx="758">
                  <c:v>1009.877</c:v>
                </c:pt>
                <c:pt idx="759">
                  <c:v>1006.311</c:v>
                </c:pt>
                <c:pt idx="760">
                  <c:v>1002.745</c:v>
                </c:pt>
                <c:pt idx="761">
                  <c:v>999.17899999999997</c:v>
                </c:pt>
                <c:pt idx="762">
                  <c:v>995.61199999999997</c:v>
                </c:pt>
                <c:pt idx="763">
                  <c:v>992.04600000000005</c:v>
                </c:pt>
                <c:pt idx="764">
                  <c:v>988.48</c:v>
                </c:pt>
                <c:pt idx="765">
                  <c:v>984.91300000000001</c:v>
                </c:pt>
                <c:pt idx="766">
                  <c:v>981.34699999999998</c:v>
                </c:pt>
                <c:pt idx="767">
                  <c:v>977.78099999999995</c:v>
                </c:pt>
                <c:pt idx="768">
                  <c:v>974.21400000000006</c:v>
                </c:pt>
                <c:pt idx="769">
                  <c:v>970.64800000000002</c:v>
                </c:pt>
                <c:pt idx="770">
                  <c:v>967.08199999999999</c:v>
                </c:pt>
                <c:pt idx="771">
                  <c:v>963.51499999999999</c:v>
                </c:pt>
                <c:pt idx="772">
                  <c:v>959.94899999999996</c:v>
                </c:pt>
                <c:pt idx="773">
                  <c:v>956.38300000000004</c:v>
                </c:pt>
                <c:pt idx="774">
                  <c:v>952.81600000000003</c:v>
                </c:pt>
                <c:pt idx="775">
                  <c:v>949.25</c:v>
                </c:pt>
                <c:pt idx="776">
                  <c:v>945.68399999999997</c:v>
                </c:pt>
                <c:pt idx="777">
                  <c:v>942.11699999999996</c:v>
                </c:pt>
                <c:pt idx="778">
                  <c:v>938.55100000000004</c:v>
                </c:pt>
                <c:pt idx="779">
                  <c:v>934.98500000000001</c:v>
                </c:pt>
                <c:pt idx="780">
                  <c:v>931.41800000000001</c:v>
                </c:pt>
                <c:pt idx="781">
                  <c:v>927.85199999999998</c:v>
                </c:pt>
                <c:pt idx="782">
                  <c:v>924.28599999999994</c:v>
                </c:pt>
                <c:pt idx="783">
                  <c:v>920.71900000000005</c:v>
                </c:pt>
                <c:pt idx="784">
                  <c:v>917.15300000000002</c:v>
                </c:pt>
                <c:pt idx="785">
                  <c:v>913.58699999999999</c:v>
                </c:pt>
                <c:pt idx="786">
                  <c:v>910.02</c:v>
                </c:pt>
                <c:pt idx="787">
                  <c:v>906.45399999999995</c:v>
                </c:pt>
                <c:pt idx="788">
                  <c:v>902.88800000000003</c:v>
                </c:pt>
                <c:pt idx="789">
                  <c:v>899.32100000000003</c:v>
                </c:pt>
                <c:pt idx="790">
                  <c:v>895.755</c:v>
                </c:pt>
                <c:pt idx="791">
                  <c:v>892.18899999999996</c:v>
                </c:pt>
                <c:pt idx="792">
                  <c:v>888.62300000000005</c:v>
                </c:pt>
                <c:pt idx="793">
                  <c:v>885.05600000000004</c:v>
                </c:pt>
                <c:pt idx="794">
                  <c:v>881.49</c:v>
                </c:pt>
                <c:pt idx="795">
                  <c:v>877.92399999999998</c:v>
                </c:pt>
                <c:pt idx="796">
                  <c:v>874.35699999999997</c:v>
                </c:pt>
                <c:pt idx="797">
                  <c:v>870.79100000000005</c:v>
                </c:pt>
                <c:pt idx="798">
                  <c:v>867.22500000000002</c:v>
                </c:pt>
                <c:pt idx="799">
                  <c:v>863.65800000000002</c:v>
                </c:pt>
                <c:pt idx="800">
                  <c:v>860.09199999999998</c:v>
                </c:pt>
                <c:pt idx="801">
                  <c:v>856.52599999999995</c:v>
                </c:pt>
                <c:pt idx="802">
                  <c:v>852.95899999999995</c:v>
                </c:pt>
                <c:pt idx="803">
                  <c:v>849.39300000000003</c:v>
                </c:pt>
                <c:pt idx="804">
                  <c:v>845.827</c:v>
                </c:pt>
                <c:pt idx="805">
                  <c:v>842.26</c:v>
                </c:pt>
                <c:pt idx="806">
                  <c:v>838.69399999999996</c:v>
                </c:pt>
                <c:pt idx="807">
                  <c:v>835.12800000000004</c:v>
                </c:pt>
                <c:pt idx="808">
                  <c:v>831.56100000000004</c:v>
                </c:pt>
                <c:pt idx="809">
                  <c:v>827.995</c:v>
                </c:pt>
                <c:pt idx="810">
                  <c:v>824.42899999999997</c:v>
                </c:pt>
                <c:pt idx="811">
                  <c:v>820.86199999999997</c:v>
                </c:pt>
                <c:pt idx="812">
                  <c:v>817.29600000000005</c:v>
                </c:pt>
                <c:pt idx="813">
                  <c:v>813.73</c:v>
                </c:pt>
                <c:pt idx="814">
                  <c:v>810.16300000000001</c:v>
                </c:pt>
                <c:pt idx="815">
                  <c:v>806.59699999999998</c:v>
                </c:pt>
                <c:pt idx="816">
                  <c:v>803.03099999999995</c:v>
                </c:pt>
                <c:pt idx="817">
                  <c:v>799.46400000000006</c:v>
                </c:pt>
                <c:pt idx="818">
                  <c:v>795.89800000000002</c:v>
                </c:pt>
                <c:pt idx="819">
                  <c:v>792.33199999999999</c:v>
                </c:pt>
                <c:pt idx="820">
                  <c:v>788.76499999999999</c:v>
                </c:pt>
                <c:pt idx="821">
                  <c:v>785.19899999999996</c:v>
                </c:pt>
                <c:pt idx="822">
                  <c:v>781.63300000000004</c:v>
                </c:pt>
                <c:pt idx="823">
                  <c:v>778.06700000000001</c:v>
                </c:pt>
                <c:pt idx="824">
                  <c:v>774.5</c:v>
                </c:pt>
                <c:pt idx="825">
                  <c:v>770.93399999999997</c:v>
                </c:pt>
                <c:pt idx="826">
                  <c:v>767.36800000000005</c:v>
                </c:pt>
                <c:pt idx="827">
                  <c:v>763.80100000000004</c:v>
                </c:pt>
                <c:pt idx="828">
                  <c:v>760.23500000000001</c:v>
                </c:pt>
                <c:pt idx="829">
                  <c:v>756.66899999999998</c:v>
                </c:pt>
                <c:pt idx="830">
                  <c:v>753.10199999999998</c:v>
                </c:pt>
                <c:pt idx="831">
                  <c:v>749.53599999999994</c:v>
                </c:pt>
                <c:pt idx="832">
                  <c:v>745.97</c:v>
                </c:pt>
                <c:pt idx="833">
                  <c:v>742.40300000000002</c:v>
                </c:pt>
                <c:pt idx="834">
                  <c:v>738.83699999999999</c:v>
                </c:pt>
                <c:pt idx="835">
                  <c:v>735.27099999999996</c:v>
                </c:pt>
                <c:pt idx="836">
                  <c:v>731.70399999999995</c:v>
                </c:pt>
                <c:pt idx="837">
                  <c:v>728.13800000000003</c:v>
                </c:pt>
                <c:pt idx="838">
                  <c:v>724.572</c:v>
                </c:pt>
                <c:pt idx="839">
                  <c:v>721.005</c:v>
                </c:pt>
                <c:pt idx="840">
                  <c:v>717.43899999999996</c:v>
                </c:pt>
                <c:pt idx="841">
                  <c:v>713.87300000000005</c:v>
                </c:pt>
                <c:pt idx="842">
                  <c:v>710.30600000000004</c:v>
                </c:pt>
                <c:pt idx="843">
                  <c:v>706.74</c:v>
                </c:pt>
                <c:pt idx="844">
                  <c:v>703.17399999999998</c:v>
                </c:pt>
                <c:pt idx="845">
                  <c:v>699.60699999999997</c:v>
                </c:pt>
                <c:pt idx="846">
                  <c:v>696.04100000000005</c:v>
                </c:pt>
                <c:pt idx="847">
                  <c:v>692.47500000000002</c:v>
                </c:pt>
                <c:pt idx="848">
                  <c:v>688.90800000000002</c:v>
                </c:pt>
                <c:pt idx="849">
                  <c:v>685.34199999999998</c:v>
                </c:pt>
                <c:pt idx="850">
                  <c:v>681.77599999999995</c:v>
                </c:pt>
                <c:pt idx="851">
                  <c:v>678.20899999999995</c:v>
                </c:pt>
                <c:pt idx="852">
                  <c:v>674.64300000000003</c:v>
                </c:pt>
                <c:pt idx="853">
                  <c:v>671.077</c:v>
                </c:pt>
                <c:pt idx="854">
                  <c:v>667.51099999999997</c:v>
                </c:pt>
                <c:pt idx="855">
                  <c:v>663.94399999999996</c:v>
                </c:pt>
                <c:pt idx="856">
                  <c:v>660.37800000000004</c:v>
                </c:pt>
                <c:pt idx="857">
                  <c:v>656.81200000000001</c:v>
                </c:pt>
                <c:pt idx="858">
                  <c:v>653.245</c:v>
                </c:pt>
                <c:pt idx="859">
                  <c:v>649.67899999999997</c:v>
                </c:pt>
                <c:pt idx="860">
                  <c:v>646.11300000000006</c:v>
                </c:pt>
                <c:pt idx="861">
                  <c:v>642.54600000000005</c:v>
                </c:pt>
                <c:pt idx="862">
                  <c:v>638.98</c:v>
                </c:pt>
                <c:pt idx="863">
                  <c:v>635.41399999999999</c:v>
                </c:pt>
                <c:pt idx="864">
                  <c:v>631.84699999999998</c:v>
                </c:pt>
                <c:pt idx="865">
                  <c:v>628.28099999999995</c:v>
                </c:pt>
                <c:pt idx="866">
                  <c:v>624.71500000000003</c:v>
                </c:pt>
                <c:pt idx="867">
                  <c:v>621.14800000000002</c:v>
                </c:pt>
                <c:pt idx="868">
                  <c:v>617.58199999999999</c:v>
                </c:pt>
                <c:pt idx="869">
                  <c:v>614.01599999999996</c:v>
                </c:pt>
                <c:pt idx="870">
                  <c:v>610.44899999999996</c:v>
                </c:pt>
                <c:pt idx="871">
                  <c:v>606.88300000000004</c:v>
                </c:pt>
                <c:pt idx="872">
                  <c:v>603.31700000000001</c:v>
                </c:pt>
                <c:pt idx="873">
                  <c:v>599.75</c:v>
                </c:pt>
                <c:pt idx="874">
                  <c:v>596.18399999999997</c:v>
                </c:pt>
                <c:pt idx="875">
                  <c:v>592.61800000000005</c:v>
                </c:pt>
                <c:pt idx="876">
                  <c:v>589.05100000000004</c:v>
                </c:pt>
                <c:pt idx="877">
                  <c:v>585.48500000000001</c:v>
                </c:pt>
                <c:pt idx="878">
                  <c:v>581.91899999999998</c:v>
                </c:pt>
                <c:pt idx="879">
                  <c:v>578.35199999999998</c:v>
                </c:pt>
                <c:pt idx="880">
                  <c:v>574.78599999999994</c:v>
                </c:pt>
                <c:pt idx="881">
                  <c:v>571.22</c:v>
                </c:pt>
                <c:pt idx="882">
                  <c:v>567.65300000000002</c:v>
                </c:pt>
                <c:pt idx="883">
                  <c:v>564.08699999999999</c:v>
                </c:pt>
                <c:pt idx="884">
                  <c:v>560.52099999999996</c:v>
                </c:pt>
                <c:pt idx="885">
                  <c:v>556.95500000000004</c:v>
                </c:pt>
                <c:pt idx="886">
                  <c:v>553.38800000000003</c:v>
                </c:pt>
                <c:pt idx="887">
                  <c:v>549.822</c:v>
                </c:pt>
                <c:pt idx="888">
                  <c:v>546.25599999999997</c:v>
                </c:pt>
                <c:pt idx="889">
                  <c:v>542.68899999999996</c:v>
                </c:pt>
                <c:pt idx="890">
                  <c:v>539.12300000000005</c:v>
                </c:pt>
                <c:pt idx="891">
                  <c:v>535.55700000000002</c:v>
                </c:pt>
                <c:pt idx="892">
                  <c:v>531.99</c:v>
                </c:pt>
                <c:pt idx="893">
                  <c:v>528.42399999999998</c:v>
                </c:pt>
                <c:pt idx="894">
                  <c:v>524.85799999999995</c:v>
                </c:pt>
                <c:pt idx="895">
                  <c:v>521.29100000000005</c:v>
                </c:pt>
                <c:pt idx="896">
                  <c:v>517.72500000000002</c:v>
                </c:pt>
                <c:pt idx="897">
                  <c:v>514.15899999999999</c:v>
                </c:pt>
                <c:pt idx="898">
                  <c:v>510.59199999999998</c:v>
                </c:pt>
                <c:pt idx="899">
                  <c:v>507.02600000000001</c:v>
                </c:pt>
                <c:pt idx="900">
                  <c:v>503.46</c:v>
                </c:pt>
                <c:pt idx="901">
                  <c:v>499.89299999999997</c:v>
                </c:pt>
                <c:pt idx="902">
                  <c:v>496.327</c:v>
                </c:pt>
                <c:pt idx="903">
                  <c:v>492.76100000000002</c:v>
                </c:pt>
                <c:pt idx="904">
                  <c:v>489.19400000000002</c:v>
                </c:pt>
                <c:pt idx="905">
                  <c:v>485.62799999999999</c:v>
                </c:pt>
                <c:pt idx="906">
                  <c:v>482.06200000000001</c:v>
                </c:pt>
                <c:pt idx="907">
                  <c:v>478.495</c:v>
                </c:pt>
                <c:pt idx="908">
                  <c:v>474.92899999999997</c:v>
                </c:pt>
                <c:pt idx="909">
                  <c:v>471.363</c:v>
                </c:pt>
                <c:pt idx="910">
                  <c:v>467.79599999999999</c:v>
                </c:pt>
                <c:pt idx="911">
                  <c:v>464.23</c:v>
                </c:pt>
                <c:pt idx="912">
                  <c:v>460.66399999999999</c:v>
                </c:pt>
                <c:pt idx="913">
                  <c:v>457.09699999999998</c:v>
                </c:pt>
                <c:pt idx="914">
                  <c:v>453.53100000000001</c:v>
                </c:pt>
                <c:pt idx="915">
                  <c:v>449.96499999999997</c:v>
                </c:pt>
                <c:pt idx="916">
                  <c:v>446.399</c:v>
                </c:pt>
                <c:pt idx="917">
                  <c:v>442.83199999999999</c:v>
                </c:pt>
                <c:pt idx="918">
                  <c:v>439.26600000000002</c:v>
                </c:pt>
                <c:pt idx="919">
                  <c:v>435.7</c:v>
                </c:pt>
                <c:pt idx="920">
                  <c:v>432.13299999999998</c:v>
                </c:pt>
                <c:pt idx="921">
                  <c:v>428.56700000000001</c:v>
                </c:pt>
                <c:pt idx="922">
                  <c:v>425.00099999999998</c:v>
                </c:pt>
                <c:pt idx="923">
                  <c:v>421.43400000000003</c:v>
                </c:pt>
                <c:pt idx="924">
                  <c:v>417.86799999999999</c:v>
                </c:pt>
                <c:pt idx="925">
                  <c:v>414.30200000000002</c:v>
                </c:pt>
                <c:pt idx="926">
                  <c:v>410.73500000000001</c:v>
                </c:pt>
                <c:pt idx="927">
                  <c:v>407.16899999999998</c:v>
                </c:pt>
                <c:pt idx="928">
                  <c:v>403.60300000000001</c:v>
                </c:pt>
                <c:pt idx="929">
                  <c:v>400.036</c:v>
                </c:pt>
                <c:pt idx="930">
                  <c:v>396.47</c:v>
                </c:pt>
                <c:pt idx="931">
                  <c:v>392.904</c:v>
                </c:pt>
                <c:pt idx="932">
                  <c:v>389.33699999999999</c:v>
                </c:pt>
                <c:pt idx="933">
                  <c:v>385.77100000000002</c:v>
                </c:pt>
                <c:pt idx="934">
                  <c:v>382.20499999999998</c:v>
                </c:pt>
                <c:pt idx="935">
                  <c:v>378.63799999999998</c:v>
                </c:pt>
                <c:pt idx="936">
                  <c:v>375.072</c:v>
                </c:pt>
                <c:pt idx="937">
                  <c:v>371.50599999999997</c:v>
                </c:pt>
                <c:pt idx="938">
                  <c:v>367.93900000000002</c:v>
                </c:pt>
                <c:pt idx="939">
                  <c:v>364.37299999999999</c:v>
                </c:pt>
                <c:pt idx="940">
                  <c:v>360.80700000000002</c:v>
                </c:pt>
                <c:pt idx="941">
                  <c:v>357.24</c:v>
                </c:pt>
                <c:pt idx="942">
                  <c:v>353.67399999999998</c:v>
                </c:pt>
                <c:pt idx="943">
                  <c:v>350.108</c:v>
                </c:pt>
                <c:pt idx="944">
                  <c:v>346.541</c:v>
                </c:pt>
                <c:pt idx="945">
                  <c:v>342.97500000000002</c:v>
                </c:pt>
                <c:pt idx="946">
                  <c:v>339.40899999999999</c:v>
                </c:pt>
                <c:pt idx="947">
                  <c:v>335.84300000000002</c:v>
                </c:pt>
                <c:pt idx="948">
                  <c:v>332.27600000000001</c:v>
                </c:pt>
                <c:pt idx="949">
                  <c:v>328.71</c:v>
                </c:pt>
                <c:pt idx="950">
                  <c:v>325.14400000000001</c:v>
                </c:pt>
                <c:pt idx="951">
                  <c:v>321.577</c:v>
                </c:pt>
                <c:pt idx="952">
                  <c:v>318.01100000000002</c:v>
                </c:pt>
                <c:pt idx="953">
                  <c:v>314.44499999999999</c:v>
                </c:pt>
                <c:pt idx="954">
                  <c:v>310.87799999999999</c:v>
                </c:pt>
                <c:pt idx="955">
                  <c:v>307.31200000000001</c:v>
                </c:pt>
                <c:pt idx="956">
                  <c:v>303.74599999999998</c:v>
                </c:pt>
                <c:pt idx="957">
                  <c:v>300.17899999999997</c:v>
                </c:pt>
                <c:pt idx="958">
                  <c:v>296.613</c:v>
                </c:pt>
                <c:pt idx="959">
                  <c:v>293.04700000000003</c:v>
                </c:pt>
                <c:pt idx="960">
                  <c:v>289.48</c:v>
                </c:pt>
                <c:pt idx="961">
                  <c:v>285.91399999999999</c:v>
                </c:pt>
                <c:pt idx="962">
                  <c:v>282.34800000000001</c:v>
                </c:pt>
                <c:pt idx="963">
                  <c:v>278.78100000000001</c:v>
                </c:pt>
                <c:pt idx="964">
                  <c:v>275.21499999999997</c:v>
                </c:pt>
                <c:pt idx="965">
                  <c:v>271.649</c:v>
                </c:pt>
                <c:pt idx="966">
                  <c:v>268.08199999999999</c:v>
                </c:pt>
                <c:pt idx="967">
                  <c:v>264.51600000000002</c:v>
                </c:pt>
                <c:pt idx="968">
                  <c:v>260.95</c:v>
                </c:pt>
                <c:pt idx="969">
                  <c:v>257.38299999999998</c:v>
                </c:pt>
                <c:pt idx="970">
                  <c:v>253.81700000000001</c:v>
                </c:pt>
                <c:pt idx="971">
                  <c:v>250.251</c:v>
                </c:pt>
                <c:pt idx="972">
                  <c:v>246.684</c:v>
                </c:pt>
                <c:pt idx="973">
                  <c:v>243.11799999999999</c:v>
                </c:pt>
                <c:pt idx="974">
                  <c:v>239.55199999999999</c:v>
                </c:pt>
                <c:pt idx="975">
                  <c:v>235.98500000000001</c:v>
                </c:pt>
                <c:pt idx="976">
                  <c:v>232.41900000000001</c:v>
                </c:pt>
                <c:pt idx="977">
                  <c:v>228.85300000000001</c:v>
                </c:pt>
                <c:pt idx="978">
                  <c:v>225.28700000000001</c:v>
                </c:pt>
                <c:pt idx="979">
                  <c:v>221.72</c:v>
                </c:pt>
                <c:pt idx="980">
                  <c:v>218.154</c:v>
                </c:pt>
              </c:numCache>
            </c:numRef>
          </c:xVal>
          <c:yVal>
            <c:numRef>
              <c:f>'Sample #0016(1)'!$F$41:$F$1021</c:f>
              <c:numCache>
                <c:formatCode>0.0000</c:formatCode>
                <c:ptCount val="981"/>
                <c:pt idx="0">
                  <c:v>1.1017197884000001</c:v>
                </c:pt>
                <c:pt idx="1">
                  <c:v>1.09959142429</c:v>
                </c:pt>
                <c:pt idx="2">
                  <c:v>1.0995163974400002</c:v>
                </c:pt>
                <c:pt idx="3">
                  <c:v>1.101977784</c:v>
                </c:pt>
                <c:pt idx="4">
                  <c:v>1.1040928898000002</c:v>
                </c:pt>
                <c:pt idx="5">
                  <c:v>1.1076831627000001</c:v>
                </c:pt>
                <c:pt idx="6">
                  <c:v>1.1086584936000001</c:v>
                </c:pt>
                <c:pt idx="7">
                  <c:v>1.1056104821000001</c:v>
                </c:pt>
                <c:pt idx="8">
                  <c:v>1.1066393419</c:v>
                </c:pt>
                <c:pt idx="9">
                  <c:v>1.1067707311000001</c:v>
                </c:pt>
                <c:pt idx="10">
                  <c:v>1.1094351622</c:v>
                </c:pt>
                <c:pt idx="11">
                  <c:v>1.1170199470000002</c:v>
                </c:pt>
                <c:pt idx="12">
                  <c:v>1.1159245830000002</c:v>
                </c:pt>
                <c:pt idx="13">
                  <c:v>1.1184325190000002</c:v>
                </c:pt>
                <c:pt idx="14">
                  <c:v>1.117653507</c:v>
                </c:pt>
                <c:pt idx="15">
                  <c:v>1.1196809720000001</c:v>
                </c:pt>
                <c:pt idx="16">
                  <c:v>1.1164435210000001</c:v>
                </c:pt>
                <c:pt idx="17">
                  <c:v>1.1224112100000001</c:v>
                </c:pt>
                <c:pt idx="18">
                  <c:v>1.124164393</c:v>
                </c:pt>
                <c:pt idx="19">
                  <c:v>1.1227568430000001</c:v>
                </c:pt>
                <c:pt idx="20">
                  <c:v>1.1209640650000001</c:v>
                </c:pt>
                <c:pt idx="21">
                  <c:v>1.1262179140000002</c:v>
                </c:pt>
                <c:pt idx="22">
                  <c:v>1.1283007950000001</c:v>
                </c:pt>
                <c:pt idx="23">
                  <c:v>1.1250967510000001</c:v>
                </c:pt>
                <c:pt idx="24">
                  <c:v>1.1267601440000001</c:v>
                </c:pt>
                <c:pt idx="25">
                  <c:v>1.129032166</c:v>
                </c:pt>
                <c:pt idx="26">
                  <c:v>1.123360495</c:v>
                </c:pt>
                <c:pt idx="27">
                  <c:v>1.119388426</c:v>
                </c:pt>
                <c:pt idx="28">
                  <c:v>1.1193367670000001</c:v>
                </c:pt>
                <c:pt idx="29">
                  <c:v>1.122383543</c:v>
                </c:pt>
                <c:pt idx="30">
                  <c:v>1.1250539900000001</c:v>
                </c:pt>
                <c:pt idx="31">
                  <c:v>1.1260817900000002</c:v>
                </c:pt>
                <c:pt idx="32">
                  <c:v>1.128517078</c:v>
                </c:pt>
                <c:pt idx="33">
                  <c:v>1.1261330850000002</c:v>
                </c:pt>
                <c:pt idx="34">
                  <c:v>1.1245594810000001</c:v>
                </c:pt>
                <c:pt idx="35">
                  <c:v>1.1240166030000001</c:v>
                </c:pt>
                <c:pt idx="36">
                  <c:v>1.123616079</c:v>
                </c:pt>
                <c:pt idx="37">
                  <c:v>1.124794939</c:v>
                </c:pt>
                <c:pt idx="38">
                  <c:v>1.1277104850000002</c:v>
                </c:pt>
                <c:pt idx="39">
                  <c:v>1.1284049930000002</c:v>
                </c:pt>
                <c:pt idx="40">
                  <c:v>1.1253428490000001</c:v>
                </c:pt>
                <c:pt idx="41">
                  <c:v>1.1252701550000002</c:v>
                </c:pt>
                <c:pt idx="42">
                  <c:v>1.119244788</c:v>
                </c:pt>
                <c:pt idx="43">
                  <c:v>1.1204456810000001</c:v>
                </c:pt>
                <c:pt idx="44">
                  <c:v>1.1222217600000002</c:v>
                </c:pt>
                <c:pt idx="45">
                  <c:v>1.1257541760000001</c:v>
                </c:pt>
                <c:pt idx="46">
                  <c:v>1.1272667000000001</c:v>
                </c:pt>
                <c:pt idx="47">
                  <c:v>1.121607003</c:v>
                </c:pt>
                <c:pt idx="48">
                  <c:v>1.1196088080000002</c:v>
                </c:pt>
                <c:pt idx="49">
                  <c:v>1.1201189310000002</c:v>
                </c:pt>
                <c:pt idx="50">
                  <c:v>1.115704593</c:v>
                </c:pt>
                <c:pt idx="51">
                  <c:v>1.1199319680000002</c:v>
                </c:pt>
                <c:pt idx="52">
                  <c:v>1.1214763620000001</c:v>
                </c:pt>
                <c:pt idx="53">
                  <c:v>1.1196201300000002</c:v>
                </c:pt>
                <c:pt idx="54">
                  <c:v>1.1190957480000001</c:v>
                </c:pt>
                <c:pt idx="55">
                  <c:v>1.119737921</c:v>
                </c:pt>
                <c:pt idx="56">
                  <c:v>1.116467509</c:v>
                </c:pt>
                <c:pt idx="57">
                  <c:v>1.1185908740000001</c:v>
                </c:pt>
                <c:pt idx="58">
                  <c:v>1.1192292290000001</c:v>
                </c:pt>
                <c:pt idx="59">
                  <c:v>1.1157076380000002</c:v>
                </c:pt>
                <c:pt idx="60">
                  <c:v>1.1198887390000001</c:v>
                </c:pt>
                <c:pt idx="61">
                  <c:v>1.121558343</c:v>
                </c:pt>
                <c:pt idx="62">
                  <c:v>1.1182001210000001</c:v>
                </c:pt>
                <c:pt idx="63">
                  <c:v>1.1158375730000001</c:v>
                </c:pt>
                <c:pt idx="64">
                  <c:v>1.1150704960000002</c:v>
                </c:pt>
                <c:pt idx="65">
                  <c:v>1.114544022</c:v>
                </c:pt>
                <c:pt idx="66">
                  <c:v>1.116271126</c:v>
                </c:pt>
                <c:pt idx="67">
                  <c:v>1.1115823200000001</c:v>
                </c:pt>
                <c:pt idx="68">
                  <c:v>1.1112422120000001</c:v>
                </c:pt>
                <c:pt idx="69">
                  <c:v>1.1082588938</c:v>
                </c:pt>
                <c:pt idx="70">
                  <c:v>1.1083197159</c:v>
                </c:pt>
                <c:pt idx="71">
                  <c:v>1.1055234552000002</c:v>
                </c:pt>
                <c:pt idx="72">
                  <c:v>1.1015167337</c:v>
                </c:pt>
                <c:pt idx="73">
                  <c:v>1.110074596</c:v>
                </c:pt>
                <c:pt idx="74">
                  <c:v>1.1044308239</c:v>
                </c:pt>
                <c:pt idx="75">
                  <c:v>1.1052498214000002</c:v>
                </c:pt>
                <c:pt idx="76">
                  <c:v>1.1015654897</c:v>
                </c:pt>
                <c:pt idx="77">
                  <c:v>1.1012981301</c:v>
                </c:pt>
                <c:pt idx="78">
                  <c:v>1.10042560685</c:v>
                </c:pt>
                <c:pt idx="79">
                  <c:v>1.1010845198000001</c:v>
                </c:pt>
                <c:pt idx="80">
                  <c:v>1.1021324544000002</c:v>
                </c:pt>
                <c:pt idx="81">
                  <c:v>1.1031683851</c:v>
                </c:pt>
                <c:pt idx="82">
                  <c:v>1.1028911235000001</c:v>
                </c:pt>
                <c:pt idx="83">
                  <c:v>1.1095604188000001</c:v>
                </c:pt>
                <c:pt idx="84">
                  <c:v>1.1055161930000001</c:v>
                </c:pt>
                <c:pt idx="85">
                  <c:v>1.107221679</c:v>
                </c:pt>
                <c:pt idx="86">
                  <c:v>1.1081045084000001</c:v>
                </c:pt>
                <c:pt idx="87">
                  <c:v>1.1103614130000001</c:v>
                </c:pt>
                <c:pt idx="88">
                  <c:v>1.1188291300000002</c:v>
                </c:pt>
                <c:pt idx="89">
                  <c:v>1.1185367860000002</c:v>
                </c:pt>
                <c:pt idx="90">
                  <c:v>1.1167349590000002</c:v>
                </c:pt>
                <c:pt idx="91">
                  <c:v>1.1208905310000001</c:v>
                </c:pt>
                <c:pt idx="92">
                  <c:v>1.123430328</c:v>
                </c:pt>
                <c:pt idx="93">
                  <c:v>1.1189173450000001</c:v>
                </c:pt>
                <c:pt idx="94">
                  <c:v>1.122897137</c:v>
                </c:pt>
                <c:pt idx="95">
                  <c:v>1.1236445240000001</c:v>
                </c:pt>
                <c:pt idx="96">
                  <c:v>1.1246542080000002</c:v>
                </c:pt>
                <c:pt idx="97">
                  <c:v>1.130536897</c:v>
                </c:pt>
                <c:pt idx="98">
                  <c:v>1.1299781990000002</c:v>
                </c:pt>
                <c:pt idx="99">
                  <c:v>1.1312334500000001</c:v>
                </c:pt>
                <c:pt idx="100">
                  <c:v>1.1315594310000001</c:v>
                </c:pt>
                <c:pt idx="101">
                  <c:v>1.1336799750000002</c:v>
                </c:pt>
                <c:pt idx="102">
                  <c:v>1.1388797560000001</c:v>
                </c:pt>
                <c:pt idx="103">
                  <c:v>1.1397990610000002</c:v>
                </c:pt>
                <c:pt idx="104">
                  <c:v>1.1400079840000001</c:v>
                </c:pt>
                <c:pt idx="105">
                  <c:v>1.1447329720000001</c:v>
                </c:pt>
                <c:pt idx="106">
                  <c:v>1.147874778</c:v>
                </c:pt>
                <c:pt idx="107">
                  <c:v>1.150875487</c:v>
                </c:pt>
                <c:pt idx="108">
                  <c:v>1.1552766140000001</c:v>
                </c:pt>
                <c:pt idx="109">
                  <c:v>1.1527707250000001</c:v>
                </c:pt>
                <c:pt idx="110">
                  <c:v>1.15764899</c:v>
                </c:pt>
                <c:pt idx="111">
                  <c:v>1.1571186820000001</c:v>
                </c:pt>
                <c:pt idx="112">
                  <c:v>1.1584601830000001</c:v>
                </c:pt>
                <c:pt idx="113">
                  <c:v>1.1611153460000001</c:v>
                </c:pt>
                <c:pt idx="114">
                  <c:v>1.159859419</c:v>
                </c:pt>
                <c:pt idx="115">
                  <c:v>1.1546095820000002</c:v>
                </c:pt>
                <c:pt idx="116">
                  <c:v>1.1546131960000001</c:v>
                </c:pt>
                <c:pt idx="117">
                  <c:v>1.1543584210000002</c:v>
                </c:pt>
                <c:pt idx="118">
                  <c:v>1.1527272120000001</c:v>
                </c:pt>
                <c:pt idx="119">
                  <c:v>1.152983321</c:v>
                </c:pt>
                <c:pt idx="120">
                  <c:v>1.148642473</c:v>
                </c:pt>
                <c:pt idx="121">
                  <c:v>1.1488791970000001</c:v>
                </c:pt>
                <c:pt idx="122">
                  <c:v>1.150088513</c:v>
                </c:pt>
                <c:pt idx="123">
                  <c:v>1.148273455</c:v>
                </c:pt>
                <c:pt idx="124">
                  <c:v>1.1443413050000002</c:v>
                </c:pt>
                <c:pt idx="125">
                  <c:v>1.137819001</c:v>
                </c:pt>
                <c:pt idx="126">
                  <c:v>1.140067119</c:v>
                </c:pt>
                <c:pt idx="127">
                  <c:v>1.1406197790000001</c:v>
                </c:pt>
                <c:pt idx="128">
                  <c:v>1.1400903600000001</c:v>
                </c:pt>
                <c:pt idx="129">
                  <c:v>1.139732261</c:v>
                </c:pt>
                <c:pt idx="130">
                  <c:v>1.1407908760000001</c:v>
                </c:pt>
                <c:pt idx="131">
                  <c:v>1.143524465</c:v>
                </c:pt>
                <c:pt idx="132">
                  <c:v>1.14848379</c:v>
                </c:pt>
                <c:pt idx="133">
                  <c:v>1.154391583</c:v>
                </c:pt>
                <c:pt idx="134">
                  <c:v>1.1590556140000001</c:v>
                </c:pt>
                <c:pt idx="135">
                  <c:v>1.1596772470000001</c:v>
                </c:pt>
                <c:pt idx="136">
                  <c:v>1.162775264</c:v>
                </c:pt>
                <c:pt idx="137">
                  <c:v>1.1661392990000001</c:v>
                </c:pt>
                <c:pt idx="138">
                  <c:v>1.163937843</c:v>
                </c:pt>
                <c:pt idx="139">
                  <c:v>1.1616685250000001</c:v>
                </c:pt>
                <c:pt idx="140">
                  <c:v>1.1564065990000001</c:v>
                </c:pt>
                <c:pt idx="141">
                  <c:v>1.163868203</c:v>
                </c:pt>
                <c:pt idx="142">
                  <c:v>1.1570231450000001</c:v>
                </c:pt>
                <c:pt idx="143">
                  <c:v>1.1525245020000001</c:v>
                </c:pt>
                <c:pt idx="144">
                  <c:v>1.1499586700000002</c:v>
                </c:pt>
                <c:pt idx="145">
                  <c:v>1.14086354</c:v>
                </c:pt>
                <c:pt idx="146">
                  <c:v>1.1389265430000002</c:v>
                </c:pt>
                <c:pt idx="147">
                  <c:v>1.134976116</c:v>
                </c:pt>
                <c:pt idx="148">
                  <c:v>1.1277494460000002</c:v>
                </c:pt>
                <c:pt idx="149">
                  <c:v>1.1289974220000001</c:v>
                </c:pt>
                <c:pt idx="150">
                  <c:v>1.1227004930000002</c:v>
                </c:pt>
                <c:pt idx="151">
                  <c:v>1.1210410400000002</c:v>
                </c:pt>
                <c:pt idx="152">
                  <c:v>1.115843605</c:v>
                </c:pt>
                <c:pt idx="153">
                  <c:v>1.1084851580000001</c:v>
                </c:pt>
                <c:pt idx="154">
                  <c:v>1.1094767079000001</c:v>
                </c:pt>
                <c:pt idx="155">
                  <c:v>1.1042585164000001</c:v>
                </c:pt>
                <c:pt idx="156">
                  <c:v>1.10056540541</c:v>
                </c:pt>
                <c:pt idx="157">
                  <c:v>1.1040363987000001</c:v>
                </c:pt>
                <c:pt idx="158">
                  <c:v>1.0970610685000002</c:v>
                </c:pt>
                <c:pt idx="159">
                  <c:v>1.1034298558000002</c:v>
                </c:pt>
                <c:pt idx="160">
                  <c:v>1.0947928137</c:v>
                </c:pt>
                <c:pt idx="161">
                  <c:v>1.1027590651000001</c:v>
                </c:pt>
                <c:pt idx="162">
                  <c:v>1.1052200871000002</c:v>
                </c:pt>
                <c:pt idx="163">
                  <c:v>1.1102989840000002</c:v>
                </c:pt>
                <c:pt idx="164">
                  <c:v>1.114947315</c:v>
                </c:pt>
                <c:pt idx="165">
                  <c:v>1.1199607180000002</c:v>
                </c:pt>
                <c:pt idx="166">
                  <c:v>1.1278974380000002</c:v>
                </c:pt>
                <c:pt idx="167">
                  <c:v>1.140404768</c:v>
                </c:pt>
                <c:pt idx="168">
                  <c:v>1.1517362560000002</c:v>
                </c:pt>
                <c:pt idx="169">
                  <c:v>1.1610878170000001</c:v>
                </c:pt>
                <c:pt idx="170">
                  <c:v>1.1755690590000001</c:v>
                </c:pt>
                <c:pt idx="171">
                  <c:v>1.195949192</c:v>
                </c:pt>
                <c:pt idx="172">
                  <c:v>1.2335972900000001</c:v>
                </c:pt>
                <c:pt idx="173">
                  <c:v>1.2851797900000002</c:v>
                </c:pt>
                <c:pt idx="174">
                  <c:v>1.35280552</c:v>
                </c:pt>
                <c:pt idx="175">
                  <c:v>1.42157551</c:v>
                </c:pt>
                <c:pt idx="176">
                  <c:v>1.4587984200000002</c:v>
                </c:pt>
                <c:pt idx="177">
                  <c:v>1.45688828</c:v>
                </c:pt>
                <c:pt idx="178">
                  <c:v>1.4038267600000001</c:v>
                </c:pt>
                <c:pt idx="179">
                  <c:v>1.3482114600000001</c:v>
                </c:pt>
                <c:pt idx="180">
                  <c:v>1.2948266500000001</c:v>
                </c:pt>
                <c:pt idx="181">
                  <c:v>1.2460190800000002</c:v>
                </c:pt>
                <c:pt idx="182">
                  <c:v>1.2066283800000002</c:v>
                </c:pt>
                <c:pt idx="183">
                  <c:v>1.1816721410000002</c:v>
                </c:pt>
                <c:pt idx="184">
                  <c:v>1.165347951</c:v>
                </c:pt>
                <c:pt idx="185">
                  <c:v>1.1576270350000002</c:v>
                </c:pt>
                <c:pt idx="186">
                  <c:v>1.1484086900000001</c:v>
                </c:pt>
                <c:pt idx="187">
                  <c:v>1.14586991</c:v>
                </c:pt>
                <c:pt idx="188">
                  <c:v>1.1396586080000002</c:v>
                </c:pt>
                <c:pt idx="189">
                  <c:v>1.1410882390000001</c:v>
                </c:pt>
                <c:pt idx="190">
                  <c:v>1.1470362570000001</c:v>
                </c:pt>
                <c:pt idx="191">
                  <c:v>1.1493865040000002</c:v>
                </c:pt>
                <c:pt idx="192">
                  <c:v>1.1556303520000002</c:v>
                </c:pt>
                <c:pt idx="193">
                  <c:v>1.170779982</c:v>
                </c:pt>
                <c:pt idx="194">
                  <c:v>1.1793452710000001</c:v>
                </c:pt>
                <c:pt idx="195">
                  <c:v>1.190486538</c:v>
                </c:pt>
                <c:pt idx="196">
                  <c:v>1.2045437400000001</c:v>
                </c:pt>
                <c:pt idx="197">
                  <c:v>1.21659008</c:v>
                </c:pt>
                <c:pt idx="198">
                  <c:v>1.2241961100000001</c:v>
                </c:pt>
                <c:pt idx="199">
                  <c:v>1.2370641600000001</c:v>
                </c:pt>
                <c:pt idx="200">
                  <c:v>1.2395979300000002</c:v>
                </c:pt>
                <c:pt idx="201">
                  <c:v>1.24715504</c:v>
                </c:pt>
                <c:pt idx="202">
                  <c:v>1.2560418500000001</c:v>
                </c:pt>
                <c:pt idx="203">
                  <c:v>1.2727243100000001</c:v>
                </c:pt>
                <c:pt idx="204">
                  <c:v>1.29213117</c:v>
                </c:pt>
                <c:pt idx="205">
                  <c:v>1.3200895400000001</c:v>
                </c:pt>
                <c:pt idx="206">
                  <c:v>1.3478054500000001</c:v>
                </c:pt>
                <c:pt idx="207">
                  <c:v>1.3943152700000001</c:v>
                </c:pt>
                <c:pt idx="208">
                  <c:v>1.4366208200000001</c:v>
                </c:pt>
                <c:pt idx="209">
                  <c:v>1.4543959000000002</c:v>
                </c:pt>
                <c:pt idx="210">
                  <c:v>1.45809747</c:v>
                </c:pt>
                <c:pt idx="211">
                  <c:v>1.4454540300000001</c:v>
                </c:pt>
                <c:pt idx="212">
                  <c:v>1.41165739</c:v>
                </c:pt>
                <c:pt idx="213">
                  <c:v>1.3684502200000002</c:v>
                </c:pt>
                <c:pt idx="214">
                  <c:v>1.3177535200000001</c:v>
                </c:pt>
                <c:pt idx="215">
                  <c:v>1.2855706100000002</c:v>
                </c:pt>
                <c:pt idx="216">
                  <c:v>1.25952518</c:v>
                </c:pt>
                <c:pt idx="217">
                  <c:v>1.2470587200000001</c:v>
                </c:pt>
                <c:pt idx="218">
                  <c:v>1.2356051100000001</c:v>
                </c:pt>
                <c:pt idx="219">
                  <c:v>1.2288136500000002</c:v>
                </c:pt>
                <c:pt idx="220">
                  <c:v>1.2302633900000002</c:v>
                </c:pt>
                <c:pt idx="221">
                  <c:v>1.2288353700000001</c:v>
                </c:pt>
                <c:pt idx="222">
                  <c:v>1.2264636200000001</c:v>
                </c:pt>
                <c:pt idx="223">
                  <c:v>1.22909201</c:v>
                </c:pt>
                <c:pt idx="224">
                  <c:v>1.2314699100000002</c:v>
                </c:pt>
                <c:pt idx="225">
                  <c:v>1.2284115200000001</c:v>
                </c:pt>
                <c:pt idx="226">
                  <c:v>1.2299853500000002</c:v>
                </c:pt>
                <c:pt idx="227">
                  <c:v>1.2342019100000001</c:v>
                </c:pt>
                <c:pt idx="228">
                  <c:v>1.2390422600000002</c:v>
                </c:pt>
                <c:pt idx="229">
                  <c:v>1.2430185200000001</c:v>
                </c:pt>
                <c:pt idx="230">
                  <c:v>1.2394340700000002</c:v>
                </c:pt>
                <c:pt idx="231">
                  <c:v>1.2430619600000001</c:v>
                </c:pt>
                <c:pt idx="232">
                  <c:v>1.23708887</c:v>
                </c:pt>
                <c:pt idx="233">
                  <c:v>1.2280664300000002</c:v>
                </c:pt>
                <c:pt idx="234">
                  <c:v>1.2133239500000002</c:v>
                </c:pt>
                <c:pt idx="235">
                  <c:v>1.1985829130000001</c:v>
                </c:pt>
                <c:pt idx="236">
                  <c:v>1.1944295610000002</c:v>
                </c:pt>
                <c:pt idx="237">
                  <c:v>1.1883407910000001</c:v>
                </c:pt>
                <c:pt idx="238">
                  <c:v>1.1843415580000001</c:v>
                </c:pt>
                <c:pt idx="239">
                  <c:v>1.1781038000000001</c:v>
                </c:pt>
                <c:pt idx="240">
                  <c:v>1.1724192</c:v>
                </c:pt>
                <c:pt idx="241">
                  <c:v>1.1738917170000001</c:v>
                </c:pt>
                <c:pt idx="242">
                  <c:v>1.169117701</c:v>
                </c:pt>
                <c:pt idx="243">
                  <c:v>1.1572673870000001</c:v>
                </c:pt>
                <c:pt idx="244">
                  <c:v>1.1414641860000001</c:v>
                </c:pt>
                <c:pt idx="245">
                  <c:v>1.1324872210000001</c:v>
                </c:pt>
                <c:pt idx="246">
                  <c:v>1.1312152980000001</c:v>
                </c:pt>
                <c:pt idx="247">
                  <c:v>1.121364703</c:v>
                </c:pt>
                <c:pt idx="248">
                  <c:v>1.1217962500000001</c:v>
                </c:pt>
                <c:pt idx="249">
                  <c:v>1.1186381060000001</c:v>
                </c:pt>
                <c:pt idx="250">
                  <c:v>1.1168207050000001</c:v>
                </c:pt>
                <c:pt idx="251">
                  <c:v>1.1131657480000001</c:v>
                </c:pt>
                <c:pt idx="252">
                  <c:v>1.112534672</c:v>
                </c:pt>
                <c:pt idx="253">
                  <c:v>1.1136268230000002</c:v>
                </c:pt>
                <c:pt idx="254">
                  <c:v>1.1175580440000001</c:v>
                </c:pt>
                <c:pt idx="255">
                  <c:v>1.1164886780000001</c:v>
                </c:pt>
                <c:pt idx="256">
                  <c:v>1.1187709860000001</c:v>
                </c:pt>
                <c:pt idx="257">
                  <c:v>1.116147564</c:v>
                </c:pt>
                <c:pt idx="258">
                  <c:v>1.1172280090000002</c:v>
                </c:pt>
                <c:pt idx="259">
                  <c:v>1.119155892</c:v>
                </c:pt>
                <c:pt idx="260">
                  <c:v>1.1200792240000002</c:v>
                </c:pt>
                <c:pt idx="261">
                  <c:v>1.119058439</c:v>
                </c:pt>
                <c:pt idx="262">
                  <c:v>1.1149167520000001</c:v>
                </c:pt>
                <c:pt idx="263">
                  <c:v>1.112504868</c:v>
                </c:pt>
                <c:pt idx="264">
                  <c:v>1.112014249</c:v>
                </c:pt>
                <c:pt idx="265">
                  <c:v>1.1111159160000001</c:v>
                </c:pt>
                <c:pt idx="266">
                  <c:v>1.1156180770000002</c:v>
                </c:pt>
                <c:pt idx="267">
                  <c:v>1.1128366970000001</c:v>
                </c:pt>
                <c:pt idx="268">
                  <c:v>1.1087154866000002</c:v>
                </c:pt>
                <c:pt idx="269">
                  <c:v>1.1116333110000001</c:v>
                </c:pt>
                <c:pt idx="270">
                  <c:v>1.1130805270000002</c:v>
                </c:pt>
                <c:pt idx="271">
                  <c:v>1.1125497830000002</c:v>
                </c:pt>
                <c:pt idx="272">
                  <c:v>1.1112963820000001</c:v>
                </c:pt>
                <c:pt idx="273">
                  <c:v>1.1132182020000001</c:v>
                </c:pt>
                <c:pt idx="274">
                  <c:v>1.1110808870000002</c:v>
                </c:pt>
                <c:pt idx="275">
                  <c:v>1.1084417152000001</c:v>
                </c:pt>
                <c:pt idx="276">
                  <c:v>1.1061584596</c:v>
                </c:pt>
                <c:pt idx="277">
                  <c:v>1.1103146340000001</c:v>
                </c:pt>
                <c:pt idx="278">
                  <c:v>1.1043470886000002</c:v>
                </c:pt>
                <c:pt idx="279">
                  <c:v>1.1041042711</c:v>
                </c:pt>
                <c:pt idx="280">
                  <c:v>1.1024005684</c:v>
                </c:pt>
                <c:pt idx="281">
                  <c:v>1.1034901242000001</c:v>
                </c:pt>
                <c:pt idx="282">
                  <c:v>1.1031378001000001</c:v>
                </c:pt>
                <c:pt idx="283">
                  <c:v>1.1011295547000002</c:v>
                </c:pt>
                <c:pt idx="284">
                  <c:v>1.0983309423000001</c:v>
                </c:pt>
                <c:pt idx="285">
                  <c:v>1.0995610365900002</c:v>
                </c:pt>
                <c:pt idx="286">
                  <c:v>1.1037540309</c:v>
                </c:pt>
                <c:pt idx="287">
                  <c:v>1.1035142669</c:v>
                </c:pt>
                <c:pt idx="288">
                  <c:v>1.0991442204700002</c:v>
                </c:pt>
                <c:pt idx="289">
                  <c:v>1.1006810219400001</c:v>
                </c:pt>
                <c:pt idx="290">
                  <c:v>1.1024117057</c:v>
                </c:pt>
                <c:pt idx="291">
                  <c:v>1.1017544257</c:v>
                </c:pt>
                <c:pt idx="292">
                  <c:v>1.100016950773</c:v>
                </c:pt>
                <c:pt idx="293">
                  <c:v>1.0994047265</c:v>
                </c:pt>
                <c:pt idx="294">
                  <c:v>1.09981419025</c:v>
                </c:pt>
                <c:pt idx="295">
                  <c:v>1.1010626621000001</c:v>
                </c:pt>
                <c:pt idx="296">
                  <c:v>1.1065249745000001</c:v>
                </c:pt>
                <c:pt idx="297">
                  <c:v>1.1046451824000001</c:v>
                </c:pt>
                <c:pt idx="298">
                  <c:v>1.1067840821000001</c:v>
                </c:pt>
                <c:pt idx="299">
                  <c:v>1.1097951873</c:v>
                </c:pt>
                <c:pt idx="300">
                  <c:v>1.112195249</c:v>
                </c:pt>
                <c:pt idx="301">
                  <c:v>1.1155420090000001</c:v>
                </c:pt>
                <c:pt idx="302">
                  <c:v>1.1162410190000001</c:v>
                </c:pt>
                <c:pt idx="303">
                  <c:v>1.12039606</c:v>
                </c:pt>
                <c:pt idx="304">
                  <c:v>1.125138384</c:v>
                </c:pt>
                <c:pt idx="305">
                  <c:v>1.1236460970000002</c:v>
                </c:pt>
                <c:pt idx="306">
                  <c:v>1.1254593100000001</c:v>
                </c:pt>
                <c:pt idx="307">
                  <c:v>1.123926771</c:v>
                </c:pt>
                <c:pt idx="308">
                  <c:v>1.1232999590000001</c:v>
                </c:pt>
                <c:pt idx="309">
                  <c:v>1.128945839</c:v>
                </c:pt>
                <c:pt idx="310">
                  <c:v>1.1265254020000002</c:v>
                </c:pt>
                <c:pt idx="311">
                  <c:v>1.1261013340000001</c:v>
                </c:pt>
                <c:pt idx="312">
                  <c:v>1.1255353760000002</c:v>
                </c:pt>
                <c:pt idx="313">
                  <c:v>1.1239937840000001</c:v>
                </c:pt>
                <c:pt idx="314">
                  <c:v>1.1204628460000001</c:v>
                </c:pt>
                <c:pt idx="315">
                  <c:v>1.120915917</c:v>
                </c:pt>
                <c:pt idx="316">
                  <c:v>1.1188318810000002</c:v>
                </c:pt>
                <c:pt idx="317">
                  <c:v>1.1182208390000001</c:v>
                </c:pt>
                <c:pt idx="318">
                  <c:v>1.117793252</c:v>
                </c:pt>
                <c:pt idx="319">
                  <c:v>1.114388288</c:v>
                </c:pt>
                <c:pt idx="320">
                  <c:v>1.117375711</c:v>
                </c:pt>
                <c:pt idx="321">
                  <c:v>1.1135982740000001</c:v>
                </c:pt>
                <c:pt idx="322">
                  <c:v>1.1155814780000002</c:v>
                </c:pt>
                <c:pt idx="323">
                  <c:v>1.1134282740000001</c:v>
                </c:pt>
                <c:pt idx="324">
                  <c:v>1.112522086</c:v>
                </c:pt>
                <c:pt idx="325">
                  <c:v>1.1137390140000001</c:v>
                </c:pt>
                <c:pt idx="326">
                  <c:v>1.114034156</c:v>
                </c:pt>
                <c:pt idx="327">
                  <c:v>1.114062211</c:v>
                </c:pt>
                <c:pt idx="328">
                  <c:v>1.113962903</c:v>
                </c:pt>
                <c:pt idx="329">
                  <c:v>1.1116433910000001</c:v>
                </c:pt>
                <c:pt idx="330">
                  <c:v>1.113039533</c:v>
                </c:pt>
                <c:pt idx="331">
                  <c:v>1.112311472</c:v>
                </c:pt>
                <c:pt idx="332">
                  <c:v>1.1149428970000002</c:v>
                </c:pt>
                <c:pt idx="333">
                  <c:v>1.1108337940000002</c:v>
                </c:pt>
                <c:pt idx="334">
                  <c:v>1.1107182230000001</c:v>
                </c:pt>
                <c:pt idx="335">
                  <c:v>1.1121801310000001</c:v>
                </c:pt>
                <c:pt idx="336">
                  <c:v>1.1113474050000001</c:v>
                </c:pt>
                <c:pt idx="337">
                  <c:v>1.1117721970000001</c:v>
                </c:pt>
                <c:pt idx="338">
                  <c:v>1.112289278</c:v>
                </c:pt>
                <c:pt idx="339">
                  <c:v>1.1109956730000001</c:v>
                </c:pt>
                <c:pt idx="340">
                  <c:v>1.1096503351</c:v>
                </c:pt>
                <c:pt idx="341">
                  <c:v>1.1083026862000001</c:v>
                </c:pt>
                <c:pt idx="342">
                  <c:v>1.1072638983</c:v>
                </c:pt>
                <c:pt idx="343">
                  <c:v>1.1033300831000001</c:v>
                </c:pt>
                <c:pt idx="344">
                  <c:v>1.1025641669000001</c:v>
                </c:pt>
                <c:pt idx="345">
                  <c:v>1.1066143400000001</c:v>
                </c:pt>
                <c:pt idx="346">
                  <c:v>1.1052649302000002</c:v>
                </c:pt>
                <c:pt idx="347">
                  <c:v>1.1004025078000002</c:v>
                </c:pt>
                <c:pt idx="348">
                  <c:v>1.1014867479000001</c:v>
                </c:pt>
                <c:pt idx="349">
                  <c:v>1.1011614488000001</c:v>
                </c:pt>
                <c:pt idx="350">
                  <c:v>1.10166081</c:v>
                </c:pt>
                <c:pt idx="351">
                  <c:v>1.0999904782779002</c:v>
                </c:pt>
                <c:pt idx="352">
                  <c:v>1.1048772676</c:v>
                </c:pt>
                <c:pt idx="353">
                  <c:v>1.1007606198800002</c:v>
                </c:pt>
                <c:pt idx="354">
                  <c:v>1.1054248141</c:v>
                </c:pt>
                <c:pt idx="355">
                  <c:v>1.1047619595</c:v>
                </c:pt>
                <c:pt idx="356">
                  <c:v>1.1047150312</c:v>
                </c:pt>
                <c:pt idx="357">
                  <c:v>1.1087288544</c:v>
                </c:pt>
                <c:pt idx="358">
                  <c:v>1.1087519362</c:v>
                </c:pt>
                <c:pt idx="359">
                  <c:v>1.1102059290000001</c:v>
                </c:pt>
                <c:pt idx="360">
                  <c:v>1.1096427001</c:v>
                </c:pt>
                <c:pt idx="361">
                  <c:v>1.1064900578000001</c:v>
                </c:pt>
                <c:pt idx="362">
                  <c:v>1.1086669789000001</c:v>
                </c:pt>
                <c:pt idx="363">
                  <c:v>1.1087452873000001</c:v>
                </c:pt>
                <c:pt idx="364">
                  <c:v>1.1046872028000001</c:v>
                </c:pt>
                <c:pt idx="365">
                  <c:v>1.1055292062000002</c:v>
                </c:pt>
                <c:pt idx="366">
                  <c:v>1.1060504200000001</c:v>
                </c:pt>
                <c:pt idx="367">
                  <c:v>1.1063496263000001</c:v>
                </c:pt>
                <c:pt idx="368">
                  <c:v>1.1041382479000001</c:v>
                </c:pt>
                <c:pt idx="369">
                  <c:v>1.108422011</c:v>
                </c:pt>
                <c:pt idx="370">
                  <c:v>1.1056386242</c:v>
                </c:pt>
                <c:pt idx="371">
                  <c:v>1.107732951</c:v>
                </c:pt>
                <c:pt idx="372">
                  <c:v>1.103993993</c:v>
                </c:pt>
                <c:pt idx="373">
                  <c:v>1.1050293553000001</c:v>
                </c:pt>
                <c:pt idx="374">
                  <c:v>1.1047045557000001</c:v>
                </c:pt>
                <c:pt idx="375">
                  <c:v>1.1037699309000002</c:v>
                </c:pt>
                <c:pt idx="376">
                  <c:v>1.1052312219</c:v>
                </c:pt>
                <c:pt idx="377">
                  <c:v>1.1053097545000001</c:v>
                </c:pt>
                <c:pt idx="378">
                  <c:v>1.1026474992000002</c:v>
                </c:pt>
                <c:pt idx="379">
                  <c:v>1.1035779141000002</c:v>
                </c:pt>
                <c:pt idx="380">
                  <c:v>1.1045151796000001</c:v>
                </c:pt>
                <c:pt idx="381">
                  <c:v>1.1033556644</c:v>
                </c:pt>
                <c:pt idx="382">
                  <c:v>1.10202742</c:v>
                </c:pt>
                <c:pt idx="383">
                  <c:v>1.0970961067</c:v>
                </c:pt>
                <c:pt idx="384">
                  <c:v>1.1015824504</c:v>
                </c:pt>
                <c:pt idx="385">
                  <c:v>1.1017596799</c:v>
                </c:pt>
                <c:pt idx="386">
                  <c:v>1.09951343802</c:v>
                </c:pt>
                <c:pt idx="387">
                  <c:v>1.1000023782446</c:v>
                </c:pt>
                <c:pt idx="388">
                  <c:v>1.0987966398000002</c:v>
                </c:pt>
                <c:pt idx="389">
                  <c:v>1.1040522705</c:v>
                </c:pt>
                <c:pt idx="390">
                  <c:v>1.1019988521000001</c:v>
                </c:pt>
                <c:pt idx="391">
                  <c:v>1.0986600054000002</c:v>
                </c:pt>
                <c:pt idx="392">
                  <c:v>1.1063616401</c:v>
                </c:pt>
                <c:pt idx="393">
                  <c:v>1.1043807083000001</c:v>
                </c:pt>
                <c:pt idx="394">
                  <c:v>1.1071606625000001</c:v>
                </c:pt>
                <c:pt idx="395">
                  <c:v>1.1049882028</c:v>
                </c:pt>
                <c:pt idx="396">
                  <c:v>1.1071094567000002</c:v>
                </c:pt>
                <c:pt idx="397">
                  <c:v>1.1070902502000002</c:v>
                </c:pt>
                <c:pt idx="398">
                  <c:v>1.1064334630000001</c:v>
                </c:pt>
                <c:pt idx="399">
                  <c:v>1.1090173822</c:v>
                </c:pt>
                <c:pt idx="400">
                  <c:v>1.1107546030000002</c:v>
                </c:pt>
                <c:pt idx="401">
                  <c:v>1.1120070630000001</c:v>
                </c:pt>
                <c:pt idx="402">
                  <c:v>1.112727064</c:v>
                </c:pt>
                <c:pt idx="403">
                  <c:v>1.1125402520000001</c:v>
                </c:pt>
                <c:pt idx="404">
                  <c:v>1.114379403</c:v>
                </c:pt>
                <c:pt idx="405">
                  <c:v>1.1150552760000001</c:v>
                </c:pt>
                <c:pt idx="406">
                  <c:v>1.114932928</c:v>
                </c:pt>
                <c:pt idx="407">
                  <c:v>1.113110813</c:v>
                </c:pt>
                <c:pt idx="408">
                  <c:v>1.1107910080000001</c:v>
                </c:pt>
                <c:pt idx="409">
                  <c:v>1.1104167120000001</c:v>
                </c:pt>
                <c:pt idx="410">
                  <c:v>1.1100174900000002</c:v>
                </c:pt>
                <c:pt idx="411">
                  <c:v>1.1095189409000001</c:v>
                </c:pt>
                <c:pt idx="412">
                  <c:v>1.1107070430000001</c:v>
                </c:pt>
                <c:pt idx="413">
                  <c:v>1.1089288799000001</c:v>
                </c:pt>
                <c:pt idx="414">
                  <c:v>1.1080383099000002</c:v>
                </c:pt>
                <c:pt idx="415">
                  <c:v>1.105983492</c:v>
                </c:pt>
                <c:pt idx="416">
                  <c:v>1.1081800406000002</c:v>
                </c:pt>
                <c:pt idx="417">
                  <c:v>1.1066094493</c:v>
                </c:pt>
                <c:pt idx="418">
                  <c:v>1.1084968004</c:v>
                </c:pt>
                <c:pt idx="419">
                  <c:v>1.1060164495</c:v>
                </c:pt>
                <c:pt idx="420">
                  <c:v>1.1067452989000002</c:v>
                </c:pt>
                <c:pt idx="421">
                  <c:v>1.11172983</c:v>
                </c:pt>
                <c:pt idx="422">
                  <c:v>1.110350822</c:v>
                </c:pt>
                <c:pt idx="423">
                  <c:v>1.1098993632</c:v>
                </c:pt>
                <c:pt idx="424">
                  <c:v>1.1137355150000001</c:v>
                </c:pt>
                <c:pt idx="425">
                  <c:v>1.1144003770000002</c:v>
                </c:pt>
                <c:pt idx="426">
                  <c:v>1.112899879</c:v>
                </c:pt>
                <c:pt idx="427">
                  <c:v>1.1125472060000001</c:v>
                </c:pt>
                <c:pt idx="428">
                  <c:v>1.1123645210000002</c:v>
                </c:pt>
                <c:pt idx="429">
                  <c:v>1.1121467060000001</c:v>
                </c:pt>
                <c:pt idx="430">
                  <c:v>1.111132362</c:v>
                </c:pt>
                <c:pt idx="431">
                  <c:v>1.1080502014</c:v>
                </c:pt>
                <c:pt idx="432">
                  <c:v>1.1094591237</c:v>
                </c:pt>
                <c:pt idx="433">
                  <c:v>1.1093628115</c:v>
                </c:pt>
                <c:pt idx="434">
                  <c:v>1.1096657062000002</c:v>
                </c:pt>
                <c:pt idx="435">
                  <c:v>1.1085030361000001</c:v>
                </c:pt>
                <c:pt idx="436">
                  <c:v>1.1086994924</c:v>
                </c:pt>
                <c:pt idx="437">
                  <c:v>1.1064453434000001</c:v>
                </c:pt>
                <c:pt idx="438">
                  <c:v>1.1046707382000001</c:v>
                </c:pt>
                <c:pt idx="439">
                  <c:v>1.1027262280000001</c:v>
                </c:pt>
                <c:pt idx="440">
                  <c:v>1.1039532966000001</c:v>
                </c:pt>
                <c:pt idx="441">
                  <c:v>1.1068124202</c:v>
                </c:pt>
                <c:pt idx="442">
                  <c:v>1.1058410909</c:v>
                </c:pt>
                <c:pt idx="443">
                  <c:v>1.1022716722000001</c:v>
                </c:pt>
                <c:pt idx="444">
                  <c:v>1.1027879872000002</c:v>
                </c:pt>
                <c:pt idx="445">
                  <c:v>1.1021263006000002</c:v>
                </c:pt>
                <c:pt idx="446">
                  <c:v>1.10016140594</c:v>
                </c:pt>
                <c:pt idx="447">
                  <c:v>1.1031592588000001</c:v>
                </c:pt>
                <c:pt idx="448">
                  <c:v>1.1022849395000001</c:v>
                </c:pt>
                <c:pt idx="449">
                  <c:v>1.1024101219</c:v>
                </c:pt>
                <c:pt idx="450">
                  <c:v>1.1041482485</c:v>
                </c:pt>
                <c:pt idx="451">
                  <c:v>1.1049614875</c:v>
                </c:pt>
                <c:pt idx="452">
                  <c:v>1.1037580040000001</c:v>
                </c:pt>
                <c:pt idx="453">
                  <c:v>1.1059240489000002</c:v>
                </c:pt>
                <c:pt idx="454">
                  <c:v>1.1035822450000001</c:v>
                </c:pt>
                <c:pt idx="455">
                  <c:v>1.1041593643000001</c:v>
                </c:pt>
                <c:pt idx="456">
                  <c:v>1.1038796683000001</c:v>
                </c:pt>
                <c:pt idx="457">
                  <c:v>1.1024049012000001</c:v>
                </c:pt>
                <c:pt idx="458">
                  <c:v>1.1017799728000002</c:v>
                </c:pt>
                <c:pt idx="459">
                  <c:v>1.1031739994</c:v>
                </c:pt>
                <c:pt idx="460">
                  <c:v>1.1031656553</c:v>
                </c:pt>
                <c:pt idx="461">
                  <c:v>1.1079703412000002</c:v>
                </c:pt>
                <c:pt idx="462">
                  <c:v>1.1081848847</c:v>
                </c:pt>
                <c:pt idx="463">
                  <c:v>1.1075220518000002</c:v>
                </c:pt>
                <c:pt idx="464">
                  <c:v>1.1069920440000001</c:v>
                </c:pt>
                <c:pt idx="465">
                  <c:v>1.1050929476</c:v>
                </c:pt>
                <c:pt idx="466">
                  <c:v>1.1101479490000001</c:v>
                </c:pt>
                <c:pt idx="467">
                  <c:v>1.1093139856000001</c:v>
                </c:pt>
                <c:pt idx="468">
                  <c:v>1.1085419211</c:v>
                </c:pt>
                <c:pt idx="469">
                  <c:v>1.1136088190000002</c:v>
                </c:pt>
                <c:pt idx="470">
                  <c:v>1.1124671620000002</c:v>
                </c:pt>
                <c:pt idx="471">
                  <c:v>1.1093930952000002</c:v>
                </c:pt>
                <c:pt idx="472">
                  <c:v>1.1098914034</c:v>
                </c:pt>
                <c:pt idx="473">
                  <c:v>1.1094056134000001</c:v>
                </c:pt>
                <c:pt idx="474">
                  <c:v>1.112159761</c:v>
                </c:pt>
                <c:pt idx="475">
                  <c:v>1.113195358</c:v>
                </c:pt>
                <c:pt idx="476">
                  <c:v>1.1073338856000001</c:v>
                </c:pt>
                <c:pt idx="477">
                  <c:v>1.1104365920000001</c:v>
                </c:pt>
                <c:pt idx="478">
                  <c:v>1.1097023181000001</c:v>
                </c:pt>
                <c:pt idx="479">
                  <c:v>1.1094702373000001</c:v>
                </c:pt>
                <c:pt idx="480">
                  <c:v>1.1074020652000001</c:v>
                </c:pt>
                <c:pt idx="481">
                  <c:v>1.109670471</c:v>
                </c:pt>
                <c:pt idx="482">
                  <c:v>1.1129056000000002</c:v>
                </c:pt>
                <c:pt idx="483">
                  <c:v>1.1053500974000001</c:v>
                </c:pt>
                <c:pt idx="484">
                  <c:v>1.1108881880000001</c:v>
                </c:pt>
                <c:pt idx="485">
                  <c:v>1.1084238413</c:v>
                </c:pt>
                <c:pt idx="486">
                  <c:v>1.1074062977000001</c:v>
                </c:pt>
                <c:pt idx="487">
                  <c:v>1.1029689818000001</c:v>
                </c:pt>
                <c:pt idx="488">
                  <c:v>1.1051567946</c:v>
                </c:pt>
                <c:pt idx="489">
                  <c:v>1.1038609736</c:v>
                </c:pt>
                <c:pt idx="490">
                  <c:v>1.1022632977</c:v>
                </c:pt>
                <c:pt idx="491">
                  <c:v>1.1042833532</c:v>
                </c:pt>
                <c:pt idx="492">
                  <c:v>1.1017921698000002</c:v>
                </c:pt>
                <c:pt idx="493">
                  <c:v>1.1014034323000002</c:v>
                </c:pt>
                <c:pt idx="494">
                  <c:v>1.1054315291000001</c:v>
                </c:pt>
                <c:pt idx="495">
                  <c:v>1.1018047511</c:v>
                </c:pt>
                <c:pt idx="496">
                  <c:v>1.1032662025000002</c:v>
                </c:pt>
                <c:pt idx="497">
                  <c:v>1.1035071068000002</c:v>
                </c:pt>
                <c:pt idx="498">
                  <c:v>1.1020944924</c:v>
                </c:pt>
                <c:pt idx="499">
                  <c:v>1.1026675503000001</c:v>
                </c:pt>
                <c:pt idx="500">
                  <c:v>1.1036209244000001</c:v>
                </c:pt>
                <c:pt idx="501">
                  <c:v>1.1035550620000001</c:v>
                </c:pt>
                <c:pt idx="502">
                  <c:v>1.1067368087</c:v>
                </c:pt>
                <c:pt idx="503">
                  <c:v>1.1066872518000002</c:v>
                </c:pt>
                <c:pt idx="504">
                  <c:v>1.1030170914000001</c:v>
                </c:pt>
                <c:pt idx="505">
                  <c:v>1.1062635159</c:v>
                </c:pt>
                <c:pt idx="506">
                  <c:v>1.1053756791</c:v>
                </c:pt>
                <c:pt idx="507">
                  <c:v>1.1001326142100001</c:v>
                </c:pt>
                <c:pt idx="508">
                  <c:v>1.1027044523</c:v>
                </c:pt>
                <c:pt idx="509">
                  <c:v>1.1038113589</c:v>
                </c:pt>
                <c:pt idx="510">
                  <c:v>1.1044865514000002</c:v>
                </c:pt>
                <c:pt idx="511">
                  <c:v>1.1061398756</c:v>
                </c:pt>
                <c:pt idx="512">
                  <c:v>1.1070781959</c:v>
                </c:pt>
                <c:pt idx="513">
                  <c:v>1.1059641470000001</c:v>
                </c:pt>
                <c:pt idx="514">
                  <c:v>1.1063345416000001</c:v>
                </c:pt>
                <c:pt idx="515">
                  <c:v>1.1063710923000001</c:v>
                </c:pt>
                <c:pt idx="516">
                  <c:v>1.1038083509000001</c:v>
                </c:pt>
                <c:pt idx="517">
                  <c:v>1.1044953295000002</c:v>
                </c:pt>
                <c:pt idx="518">
                  <c:v>1.1050074143000002</c:v>
                </c:pt>
                <c:pt idx="519">
                  <c:v>1.1044519474000001</c:v>
                </c:pt>
                <c:pt idx="520">
                  <c:v>1.1048002119</c:v>
                </c:pt>
                <c:pt idx="521">
                  <c:v>1.1047800323000001</c:v>
                </c:pt>
                <c:pt idx="522">
                  <c:v>1.1030973905000001</c:v>
                </c:pt>
                <c:pt idx="523">
                  <c:v>1.1023242530000001</c:v>
                </c:pt>
                <c:pt idx="524">
                  <c:v>1.1008075338000001</c:v>
                </c:pt>
                <c:pt idx="525">
                  <c:v>1.0987393049</c:v>
                </c:pt>
                <c:pt idx="526">
                  <c:v>1.1000846475820001</c:v>
                </c:pt>
                <c:pt idx="527">
                  <c:v>1.1002312271300001</c:v>
                </c:pt>
                <c:pt idx="528">
                  <c:v>1.1002263601400002</c:v>
                </c:pt>
                <c:pt idx="529">
                  <c:v>1.1006535505600001</c:v>
                </c:pt>
                <c:pt idx="530">
                  <c:v>1.1038394271</c:v>
                </c:pt>
                <c:pt idx="531">
                  <c:v>1.1061908065000001</c:v>
                </c:pt>
                <c:pt idx="532">
                  <c:v>1.1065179030000001</c:v>
                </c:pt>
                <c:pt idx="533">
                  <c:v>1.1061423400000001</c:v>
                </c:pt>
                <c:pt idx="534">
                  <c:v>1.1046133419000002</c:v>
                </c:pt>
                <c:pt idx="535">
                  <c:v>1.1057550739000002</c:v>
                </c:pt>
                <c:pt idx="536">
                  <c:v>1.1068759565000001</c:v>
                </c:pt>
                <c:pt idx="537">
                  <c:v>1.1039291231000001</c:v>
                </c:pt>
                <c:pt idx="538">
                  <c:v>1.1049940714000002</c:v>
                </c:pt>
                <c:pt idx="539">
                  <c:v>1.1055226439000001</c:v>
                </c:pt>
                <c:pt idx="540">
                  <c:v>1.1039174440000001</c:v>
                </c:pt>
                <c:pt idx="541">
                  <c:v>1.1023094993</c:v>
                </c:pt>
                <c:pt idx="542">
                  <c:v>1.1080652002</c:v>
                </c:pt>
                <c:pt idx="543">
                  <c:v>1.1094554609</c:v>
                </c:pt>
                <c:pt idx="544">
                  <c:v>1.1139120330000001</c:v>
                </c:pt>
                <c:pt idx="545">
                  <c:v>1.1184540160000001</c:v>
                </c:pt>
                <c:pt idx="546">
                  <c:v>1.1227034060000001</c:v>
                </c:pt>
                <c:pt idx="547">
                  <c:v>1.1310058810000001</c:v>
                </c:pt>
                <c:pt idx="548">
                  <c:v>1.1411073090000001</c:v>
                </c:pt>
                <c:pt idx="549">
                  <c:v>1.167107337</c:v>
                </c:pt>
                <c:pt idx="550">
                  <c:v>1.2117772500000001</c:v>
                </c:pt>
                <c:pt idx="551">
                  <c:v>1.2856090600000001</c:v>
                </c:pt>
                <c:pt idx="552">
                  <c:v>1.3931772500000001</c:v>
                </c:pt>
                <c:pt idx="553">
                  <c:v>1.5148644100000002</c:v>
                </c:pt>
                <c:pt idx="554">
                  <c:v>1.62926766</c:v>
                </c:pt>
                <c:pt idx="555">
                  <c:v>1.7310649499999999</c:v>
                </c:pt>
                <c:pt idx="556">
                  <c:v>1.7984231100000001</c:v>
                </c:pt>
                <c:pt idx="557">
                  <c:v>1.8136780200000002</c:v>
                </c:pt>
                <c:pt idx="558">
                  <c:v>1.75801455</c:v>
                </c:pt>
                <c:pt idx="559">
                  <c:v>1.6313486100000001</c:v>
                </c:pt>
                <c:pt idx="560">
                  <c:v>1.4717152500000001</c:v>
                </c:pt>
                <c:pt idx="561">
                  <c:v>1.3296991</c:v>
                </c:pt>
                <c:pt idx="562">
                  <c:v>1.2326758900000001</c:v>
                </c:pt>
                <c:pt idx="563">
                  <c:v>1.1803395970000001</c:v>
                </c:pt>
                <c:pt idx="564">
                  <c:v>1.1574012330000001</c:v>
                </c:pt>
                <c:pt idx="565">
                  <c:v>1.144382985</c:v>
                </c:pt>
                <c:pt idx="566">
                  <c:v>1.1381653390000002</c:v>
                </c:pt>
                <c:pt idx="567">
                  <c:v>1.1364750850000001</c:v>
                </c:pt>
                <c:pt idx="568">
                  <c:v>1.1368577640000002</c:v>
                </c:pt>
                <c:pt idx="569">
                  <c:v>1.1337460570000002</c:v>
                </c:pt>
                <c:pt idx="570">
                  <c:v>1.1312471020000001</c:v>
                </c:pt>
                <c:pt idx="571">
                  <c:v>1.126125778</c:v>
                </c:pt>
                <c:pt idx="572">
                  <c:v>1.1255313530000002</c:v>
                </c:pt>
                <c:pt idx="573">
                  <c:v>1.1235447120000002</c:v>
                </c:pt>
                <c:pt idx="574">
                  <c:v>1.1240877180000002</c:v>
                </c:pt>
                <c:pt idx="575">
                  <c:v>1.1260079470000002</c:v>
                </c:pt>
                <c:pt idx="576">
                  <c:v>1.129575902</c:v>
                </c:pt>
                <c:pt idx="577">
                  <c:v>1.131589296</c:v>
                </c:pt>
                <c:pt idx="578">
                  <c:v>1.129830764</c:v>
                </c:pt>
                <c:pt idx="579">
                  <c:v>1.1291147890000002</c:v>
                </c:pt>
                <c:pt idx="580">
                  <c:v>1.1333296610000001</c:v>
                </c:pt>
                <c:pt idx="581">
                  <c:v>1.1368057650000001</c:v>
                </c:pt>
                <c:pt idx="582">
                  <c:v>1.1434179130000002</c:v>
                </c:pt>
                <c:pt idx="583">
                  <c:v>1.1562706740000002</c:v>
                </c:pt>
                <c:pt idx="584">
                  <c:v>1.195281743</c:v>
                </c:pt>
                <c:pt idx="585">
                  <c:v>1.30910287</c:v>
                </c:pt>
                <c:pt idx="586">
                  <c:v>1.5689127700000001</c:v>
                </c:pt>
                <c:pt idx="587">
                  <c:v>1.9199960300000001</c:v>
                </c:pt>
                <c:pt idx="588">
                  <c:v>2.1</c:v>
                </c:pt>
                <c:pt idx="589">
                  <c:v>1.9549820200000001</c:v>
                </c:pt>
                <c:pt idx="590">
                  <c:v>1.6760364700000001</c:v>
                </c:pt>
                <c:pt idx="591">
                  <c:v>1.4551621700000001</c:v>
                </c:pt>
                <c:pt idx="592">
                  <c:v>1.31992668</c:v>
                </c:pt>
                <c:pt idx="593">
                  <c:v>1.2552606100000001</c:v>
                </c:pt>
                <c:pt idx="594">
                  <c:v>1.2408480400000002</c:v>
                </c:pt>
                <c:pt idx="595">
                  <c:v>1.2232621400000001</c:v>
                </c:pt>
                <c:pt idx="596">
                  <c:v>1.1940733570000002</c:v>
                </c:pt>
                <c:pt idx="597">
                  <c:v>1.1684790660000002</c:v>
                </c:pt>
                <c:pt idx="598">
                  <c:v>1.1543478840000001</c:v>
                </c:pt>
                <c:pt idx="599">
                  <c:v>1.1439040970000001</c:v>
                </c:pt>
                <c:pt idx="600">
                  <c:v>1.1352074220000001</c:v>
                </c:pt>
                <c:pt idx="601">
                  <c:v>1.1283140810000001</c:v>
                </c:pt>
                <c:pt idx="602">
                  <c:v>1.1266534240000001</c:v>
                </c:pt>
                <c:pt idx="603">
                  <c:v>1.1223574650000001</c:v>
                </c:pt>
                <c:pt idx="604">
                  <c:v>1.1209464630000001</c:v>
                </c:pt>
                <c:pt idx="605">
                  <c:v>1.121554967</c:v>
                </c:pt>
                <c:pt idx="606">
                  <c:v>1.1184013640000001</c:v>
                </c:pt>
                <c:pt idx="607">
                  <c:v>1.114593393</c:v>
                </c:pt>
                <c:pt idx="608">
                  <c:v>1.1139567690000001</c:v>
                </c:pt>
                <c:pt idx="609">
                  <c:v>1.116025939</c:v>
                </c:pt>
                <c:pt idx="610">
                  <c:v>1.1189478000000002</c:v>
                </c:pt>
                <c:pt idx="611">
                  <c:v>1.1148329050000001</c:v>
                </c:pt>
                <c:pt idx="612">
                  <c:v>1.113828748</c:v>
                </c:pt>
                <c:pt idx="613">
                  <c:v>1.1108468020000002</c:v>
                </c:pt>
                <c:pt idx="614">
                  <c:v>1.1093123001</c:v>
                </c:pt>
                <c:pt idx="615">
                  <c:v>1.1120939560000001</c:v>
                </c:pt>
                <c:pt idx="616">
                  <c:v>1.1099518265000001</c:v>
                </c:pt>
                <c:pt idx="617">
                  <c:v>1.1080466106</c:v>
                </c:pt>
                <c:pt idx="618">
                  <c:v>1.1051502739000001</c:v>
                </c:pt>
                <c:pt idx="619">
                  <c:v>1.1067063860000002</c:v>
                </c:pt>
                <c:pt idx="620">
                  <c:v>1.104547535</c:v>
                </c:pt>
                <c:pt idx="621">
                  <c:v>1.1022107203</c:v>
                </c:pt>
                <c:pt idx="622">
                  <c:v>1.1042264989000001</c:v>
                </c:pt>
                <c:pt idx="623">
                  <c:v>1.1067379645000002</c:v>
                </c:pt>
                <c:pt idx="624">
                  <c:v>1.1081748669</c:v>
                </c:pt>
                <c:pt idx="625">
                  <c:v>1.1092872589</c:v>
                </c:pt>
                <c:pt idx="626">
                  <c:v>1.111146865</c:v>
                </c:pt>
                <c:pt idx="627">
                  <c:v>1.1171321390000002</c:v>
                </c:pt>
                <c:pt idx="628">
                  <c:v>1.1245944890000001</c:v>
                </c:pt>
                <c:pt idx="629">
                  <c:v>1.1337260120000001</c:v>
                </c:pt>
                <c:pt idx="630">
                  <c:v>1.148534489</c:v>
                </c:pt>
                <c:pt idx="631">
                  <c:v>1.1633397910000001</c:v>
                </c:pt>
                <c:pt idx="632">
                  <c:v>1.178511206</c:v>
                </c:pt>
                <c:pt idx="633">
                  <c:v>1.189051442</c:v>
                </c:pt>
                <c:pt idx="634">
                  <c:v>1.193252033</c:v>
                </c:pt>
                <c:pt idx="635">
                  <c:v>1.1941334140000002</c:v>
                </c:pt>
                <c:pt idx="636">
                  <c:v>1.1886523390000001</c:v>
                </c:pt>
                <c:pt idx="637">
                  <c:v>1.177867591</c:v>
                </c:pt>
                <c:pt idx="638">
                  <c:v>1.160585918</c:v>
                </c:pt>
                <c:pt idx="639">
                  <c:v>1.142246289</c:v>
                </c:pt>
                <c:pt idx="640">
                  <c:v>1.127777257</c:v>
                </c:pt>
                <c:pt idx="641">
                  <c:v>1.1187583160000001</c:v>
                </c:pt>
                <c:pt idx="642">
                  <c:v>1.1191699370000001</c:v>
                </c:pt>
                <c:pt idx="643">
                  <c:v>1.130581829</c:v>
                </c:pt>
                <c:pt idx="644">
                  <c:v>1.1447166910000002</c:v>
                </c:pt>
                <c:pt idx="645">
                  <c:v>1.1493749320000002</c:v>
                </c:pt>
                <c:pt idx="646">
                  <c:v>1.140050134</c:v>
                </c:pt>
                <c:pt idx="647">
                  <c:v>1.1274478050000001</c:v>
                </c:pt>
                <c:pt idx="648">
                  <c:v>1.1226338120000001</c:v>
                </c:pt>
                <c:pt idx="649">
                  <c:v>1.1182745390000002</c:v>
                </c:pt>
                <c:pt idx="650">
                  <c:v>1.1108051460000001</c:v>
                </c:pt>
                <c:pt idx="651">
                  <c:v>1.1101353120000002</c:v>
                </c:pt>
                <c:pt idx="652">
                  <c:v>1.1092910953000001</c:v>
                </c:pt>
                <c:pt idx="653">
                  <c:v>1.1116738100000001</c:v>
                </c:pt>
                <c:pt idx="654">
                  <c:v>1.1194246520000002</c:v>
                </c:pt>
                <c:pt idx="655">
                  <c:v>1.1272850380000001</c:v>
                </c:pt>
                <c:pt idx="656">
                  <c:v>1.1304606380000002</c:v>
                </c:pt>
                <c:pt idx="657">
                  <c:v>1.1256595330000001</c:v>
                </c:pt>
                <c:pt idx="658">
                  <c:v>1.112914355</c:v>
                </c:pt>
                <c:pt idx="659">
                  <c:v>1.105425444</c:v>
                </c:pt>
                <c:pt idx="660">
                  <c:v>1.1052081164000001</c:v>
                </c:pt>
                <c:pt idx="661">
                  <c:v>1.0998584308300001</c:v>
                </c:pt>
                <c:pt idx="662">
                  <c:v>1.09914207954</c:v>
                </c:pt>
                <c:pt idx="663">
                  <c:v>1.1034825218000002</c:v>
                </c:pt>
                <c:pt idx="664">
                  <c:v>1.1075543960000001</c:v>
                </c:pt>
                <c:pt idx="665">
                  <c:v>1.1086258923000001</c:v>
                </c:pt>
                <c:pt idx="666">
                  <c:v>1.1108705830000001</c:v>
                </c:pt>
                <c:pt idx="667">
                  <c:v>1.1205875110000001</c:v>
                </c:pt>
                <c:pt idx="668">
                  <c:v>1.1381973120000002</c:v>
                </c:pt>
                <c:pt idx="669">
                  <c:v>1.1646048550000001</c:v>
                </c:pt>
                <c:pt idx="670">
                  <c:v>1.20363493</c:v>
                </c:pt>
                <c:pt idx="671">
                  <c:v>1.2490841300000002</c:v>
                </c:pt>
                <c:pt idx="672">
                  <c:v>1.2961343200000002</c:v>
                </c:pt>
                <c:pt idx="673">
                  <c:v>1.3335100100000001</c:v>
                </c:pt>
                <c:pt idx="674">
                  <c:v>1.3387850400000001</c:v>
                </c:pt>
                <c:pt idx="675">
                  <c:v>1.3309245500000002</c:v>
                </c:pt>
                <c:pt idx="676">
                  <c:v>1.3253954600000002</c:v>
                </c:pt>
                <c:pt idx="677">
                  <c:v>1.3334598500000001</c:v>
                </c:pt>
                <c:pt idx="678">
                  <c:v>1.3446795300000001</c:v>
                </c:pt>
                <c:pt idx="679">
                  <c:v>1.34747028</c:v>
                </c:pt>
                <c:pt idx="680">
                  <c:v>1.3406909500000002</c:v>
                </c:pt>
                <c:pt idx="681">
                  <c:v>1.3246728300000001</c:v>
                </c:pt>
                <c:pt idx="682">
                  <c:v>1.3008508300000001</c:v>
                </c:pt>
                <c:pt idx="683">
                  <c:v>1.2772479300000001</c:v>
                </c:pt>
                <c:pt idx="684">
                  <c:v>1.2496599400000001</c:v>
                </c:pt>
                <c:pt idx="685">
                  <c:v>1.2236924300000001</c:v>
                </c:pt>
                <c:pt idx="686">
                  <c:v>1.1958026980000001</c:v>
                </c:pt>
                <c:pt idx="687">
                  <c:v>1.172481015</c:v>
                </c:pt>
                <c:pt idx="688">
                  <c:v>1.156909081</c:v>
                </c:pt>
                <c:pt idx="689">
                  <c:v>1.147007326</c:v>
                </c:pt>
                <c:pt idx="690">
                  <c:v>1.1428336610000001</c:v>
                </c:pt>
                <c:pt idx="691">
                  <c:v>1.1408175630000001</c:v>
                </c:pt>
                <c:pt idx="692">
                  <c:v>1.1394299540000001</c:v>
                </c:pt>
                <c:pt idx="693">
                  <c:v>1.136995113</c:v>
                </c:pt>
                <c:pt idx="694">
                  <c:v>1.1322875940000001</c:v>
                </c:pt>
                <c:pt idx="695">
                  <c:v>1.1305715630000002</c:v>
                </c:pt>
                <c:pt idx="696">
                  <c:v>1.1262462500000001</c:v>
                </c:pt>
                <c:pt idx="697">
                  <c:v>1.1254436030000001</c:v>
                </c:pt>
                <c:pt idx="698">
                  <c:v>1.116475774</c:v>
                </c:pt>
                <c:pt idx="699">
                  <c:v>1.1073297440000001</c:v>
                </c:pt>
                <c:pt idx="700">
                  <c:v>1.1029224881000002</c:v>
                </c:pt>
                <c:pt idx="701">
                  <c:v>1.0995013979100001</c:v>
                </c:pt>
                <c:pt idx="702">
                  <c:v>1.0987166215000002</c:v>
                </c:pt>
                <c:pt idx="703">
                  <c:v>1.0993380909000001</c:v>
                </c:pt>
                <c:pt idx="704">
                  <c:v>1.10020243884</c:v>
                </c:pt>
                <c:pt idx="705">
                  <c:v>1.1025523257000001</c:v>
                </c:pt>
                <c:pt idx="706">
                  <c:v>1.1052394559000001</c:v>
                </c:pt>
                <c:pt idx="707">
                  <c:v>1.1114658470000001</c:v>
                </c:pt>
                <c:pt idx="708">
                  <c:v>1.1212436130000001</c:v>
                </c:pt>
                <c:pt idx="709">
                  <c:v>1.145592513</c:v>
                </c:pt>
                <c:pt idx="710">
                  <c:v>1.1622834610000001</c:v>
                </c:pt>
                <c:pt idx="711">
                  <c:v>1.1630014750000002</c:v>
                </c:pt>
                <c:pt idx="712">
                  <c:v>1.1528986350000001</c:v>
                </c:pt>
                <c:pt idx="713">
                  <c:v>1.1383908220000001</c:v>
                </c:pt>
                <c:pt idx="714">
                  <c:v>1.1255504980000002</c:v>
                </c:pt>
                <c:pt idx="715">
                  <c:v>1.1168563090000001</c:v>
                </c:pt>
                <c:pt idx="716">
                  <c:v>1.111940366</c:v>
                </c:pt>
                <c:pt idx="717">
                  <c:v>1.1138848320000001</c:v>
                </c:pt>
                <c:pt idx="718">
                  <c:v>1.1175197750000001</c:v>
                </c:pt>
                <c:pt idx="719">
                  <c:v>1.123512536</c:v>
                </c:pt>
                <c:pt idx="720">
                  <c:v>1.1329905490000001</c:v>
                </c:pt>
                <c:pt idx="721">
                  <c:v>1.1417456050000001</c:v>
                </c:pt>
                <c:pt idx="722">
                  <c:v>1.1531376450000002</c:v>
                </c:pt>
                <c:pt idx="723">
                  <c:v>1.1672274310000001</c:v>
                </c:pt>
                <c:pt idx="724">
                  <c:v>1.1829561230000001</c:v>
                </c:pt>
                <c:pt idx="725">
                  <c:v>1.1978861890000001</c:v>
                </c:pt>
                <c:pt idx="726">
                  <c:v>1.2092478</c:v>
                </c:pt>
                <c:pt idx="727">
                  <c:v>1.2163520000000001</c:v>
                </c:pt>
                <c:pt idx="728">
                  <c:v>1.2153923600000001</c:v>
                </c:pt>
                <c:pt idx="729">
                  <c:v>1.2094321300000002</c:v>
                </c:pt>
                <c:pt idx="730">
                  <c:v>1.197881706</c:v>
                </c:pt>
                <c:pt idx="731">
                  <c:v>1.1912046600000001</c:v>
                </c:pt>
                <c:pt idx="732">
                  <c:v>1.18007916</c:v>
                </c:pt>
                <c:pt idx="733">
                  <c:v>1.1674785510000001</c:v>
                </c:pt>
                <c:pt idx="734">
                  <c:v>1.15453662</c:v>
                </c:pt>
                <c:pt idx="735">
                  <c:v>1.1414239820000001</c:v>
                </c:pt>
                <c:pt idx="736">
                  <c:v>1.1320540840000002</c:v>
                </c:pt>
                <c:pt idx="737">
                  <c:v>1.1281314420000002</c:v>
                </c:pt>
                <c:pt idx="738">
                  <c:v>1.1223627950000001</c:v>
                </c:pt>
                <c:pt idx="739">
                  <c:v>1.1179359900000001</c:v>
                </c:pt>
                <c:pt idx="740">
                  <c:v>1.1139910700000002</c:v>
                </c:pt>
                <c:pt idx="741">
                  <c:v>1.112821485</c:v>
                </c:pt>
                <c:pt idx="742">
                  <c:v>1.112813228</c:v>
                </c:pt>
                <c:pt idx="743">
                  <c:v>1.1117117650000001</c:v>
                </c:pt>
                <c:pt idx="744">
                  <c:v>1.1120563940000001</c:v>
                </c:pt>
                <c:pt idx="745">
                  <c:v>1.115619339</c:v>
                </c:pt>
                <c:pt idx="746">
                  <c:v>1.119052143</c:v>
                </c:pt>
                <c:pt idx="747">
                  <c:v>1.12652577</c:v>
                </c:pt>
                <c:pt idx="748">
                  <c:v>1.130799976</c:v>
                </c:pt>
                <c:pt idx="749">
                  <c:v>1.1337251020000001</c:v>
                </c:pt>
                <c:pt idx="750">
                  <c:v>1.1348704920000001</c:v>
                </c:pt>
                <c:pt idx="751">
                  <c:v>1.1362527690000002</c:v>
                </c:pt>
                <c:pt idx="752">
                  <c:v>1.136327031</c:v>
                </c:pt>
                <c:pt idx="753">
                  <c:v>1.1342539970000001</c:v>
                </c:pt>
                <c:pt idx="754">
                  <c:v>1.1325465670000001</c:v>
                </c:pt>
                <c:pt idx="755">
                  <c:v>1.1353710800000001</c:v>
                </c:pt>
                <c:pt idx="756">
                  <c:v>1.145399391</c:v>
                </c:pt>
                <c:pt idx="757">
                  <c:v>1.1811046620000001</c:v>
                </c:pt>
                <c:pt idx="758">
                  <c:v>1.3065238700000001</c:v>
                </c:pt>
                <c:pt idx="759">
                  <c:v>1.43593452</c:v>
                </c:pt>
                <c:pt idx="760">
                  <c:v>1.3906831800000001</c:v>
                </c:pt>
                <c:pt idx="761">
                  <c:v>1.2577151</c:v>
                </c:pt>
                <c:pt idx="762">
                  <c:v>1.161397435</c:v>
                </c:pt>
                <c:pt idx="763">
                  <c:v>1.1308805050000001</c:v>
                </c:pt>
                <c:pt idx="764">
                  <c:v>1.1196903540000001</c:v>
                </c:pt>
                <c:pt idx="765">
                  <c:v>1.1073060243000001</c:v>
                </c:pt>
                <c:pt idx="766">
                  <c:v>1.1057083407000001</c:v>
                </c:pt>
                <c:pt idx="767">
                  <c:v>1.1037596937</c:v>
                </c:pt>
                <c:pt idx="768">
                  <c:v>1.1013536423000001</c:v>
                </c:pt>
                <c:pt idx="769">
                  <c:v>1.1002437521000001</c:v>
                </c:pt>
                <c:pt idx="770">
                  <c:v>1.1003150632000001</c:v>
                </c:pt>
                <c:pt idx="771">
                  <c:v>1.1003432764000001</c:v>
                </c:pt>
                <c:pt idx="772">
                  <c:v>1.0996772612700001</c:v>
                </c:pt>
                <c:pt idx="773">
                  <c:v>1.0993815301400001</c:v>
                </c:pt>
                <c:pt idx="774">
                  <c:v>1.1013891186</c:v>
                </c:pt>
                <c:pt idx="775">
                  <c:v>1.1040505645000001</c:v>
                </c:pt>
                <c:pt idx="776">
                  <c:v>1.1040603492000001</c:v>
                </c:pt>
                <c:pt idx="777">
                  <c:v>1.1071160937000002</c:v>
                </c:pt>
                <c:pt idx="778">
                  <c:v>1.1092830019000002</c:v>
                </c:pt>
                <c:pt idx="779">
                  <c:v>1.1097167717</c:v>
                </c:pt>
                <c:pt idx="780">
                  <c:v>1.1100209050000001</c:v>
                </c:pt>
                <c:pt idx="781">
                  <c:v>1.1105144120000001</c:v>
                </c:pt>
                <c:pt idx="782">
                  <c:v>1.1100717150000001</c:v>
                </c:pt>
                <c:pt idx="783">
                  <c:v>1.1099188235000002</c:v>
                </c:pt>
                <c:pt idx="784">
                  <c:v>1.1123228470000002</c:v>
                </c:pt>
                <c:pt idx="785">
                  <c:v>1.1162576830000002</c:v>
                </c:pt>
                <c:pt idx="786">
                  <c:v>1.1234815040000001</c:v>
                </c:pt>
                <c:pt idx="787">
                  <c:v>1.133654739</c:v>
                </c:pt>
                <c:pt idx="788">
                  <c:v>1.14700866</c:v>
                </c:pt>
                <c:pt idx="789">
                  <c:v>1.1639018780000001</c:v>
                </c:pt>
                <c:pt idx="790">
                  <c:v>1.1814075420000001</c:v>
                </c:pt>
                <c:pt idx="791">
                  <c:v>1.1976010610000001</c:v>
                </c:pt>
                <c:pt idx="792">
                  <c:v>1.2096315200000001</c:v>
                </c:pt>
                <c:pt idx="793">
                  <c:v>1.21117385</c:v>
                </c:pt>
                <c:pt idx="794">
                  <c:v>1.2067465900000001</c:v>
                </c:pt>
                <c:pt idx="795">
                  <c:v>1.2001649200000002</c:v>
                </c:pt>
                <c:pt idx="796">
                  <c:v>1.197228044</c:v>
                </c:pt>
                <c:pt idx="797">
                  <c:v>1.2040386700000001</c:v>
                </c:pt>
                <c:pt idx="798">
                  <c:v>1.22179046</c:v>
                </c:pt>
                <c:pt idx="799">
                  <c:v>1.2496278700000001</c:v>
                </c:pt>
                <c:pt idx="800">
                  <c:v>1.2764378200000002</c:v>
                </c:pt>
                <c:pt idx="801">
                  <c:v>1.2765346000000002</c:v>
                </c:pt>
                <c:pt idx="802">
                  <c:v>1.26004307</c:v>
                </c:pt>
                <c:pt idx="803">
                  <c:v>1.2363729400000001</c:v>
                </c:pt>
                <c:pt idx="804">
                  <c:v>1.2146671100000002</c:v>
                </c:pt>
                <c:pt idx="805">
                  <c:v>1.20219867</c:v>
                </c:pt>
                <c:pt idx="806">
                  <c:v>1.1976664330000002</c:v>
                </c:pt>
                <c:pt idx="807">
                  <c:v>1.1983768610000001</c:v>
                </c:pt>
                <c:pt idx="808">
                  <c:v>1.2016097300000002</c:v>
                </c:pt>
                <c:pt idx="809">
                  <c:v>1.20016257</c:v>
                </c:pt>
                <c:pt idx="810">
                  <c:v>1.1962032200000001</c:v>
                </c:pt>
                <c:pt idx="811">
                  <c:v>1.1937986070000002</c:v>
                </c:pt>
                <c:pt idx="812">
                  <c:v>1.1936807850000002</c:v>
                </c:pt>
                <c:pt idx="813">
                  <c:v>1.1928239190000001</c:v>
                </c:pt>
                <c:pt idx="814">
                  <c:v>1.1914371130000001</c:v>
                </c:pt>
                <c:pt idx="815">
                  <c:v>1.188110258</c:v>
                </c:pt>
                <c:pt idx="816">
                  <c:v>1.1885668220000001</c:v>
                </c:pt>
                <c:pt idx="817">
                  <c:v>1.1887261660000001</c:v>
                </c:pt>
                <c:pt idx="818">
                  <c:v>1.1805962680000002</c:v>
                </c:pt>
                <c:pt idx="819">
                  <c:v>1.1650598040000002</c:v>
                </c:pt>
                <c:pt idx="820">
                  <c:v>1.1510954410000001</c:v>
                </c:pt>
                <c:pt idx="821">
                  <c:v>1.145634287</c:v>
                </c:pt>
                <c:pt idx="822">
                  <c:v>1.1340568020000001</c:v>
                </c:pt>
                <c:pt idx="823">
                  <c:v>1.124420878</c:v>
                </c:pt>
                <c:pt idx="824">
                  <c:v>1.114776685</c:v>
                </c:pt>
                <c:pt idx="825">
                  <c:v>1.1119250220000001</c:v>
                </c:pt>
                <c:pt idx="826">
                  <c:v>1.1114304990000001</c:v>
                </c:pt>
                <c:pt idx="827">
                  <c:v>1.10855616</c:v>
                </c:pt>
                <c:pt idx="828">
                  <c:v>1.1064035708000002</c:v>
                </c:pt>
                <c:pt idx="829">
                  <c:v>1.1072702316</c:v>
                </c:pt>
                <c:pt idx="830">
                  <c:v>1.106417207</c:v>
                </c:pt>
                <c:pt idx="831">
                  <c:v>1.1073791959000001</c:v>
                </c:pt>
                <c:pt idx="832">
                  <c:v>1.1088834410000001</c:v>
                </c:pt>
                <c:pt idx="833">
                  <c:v>1.1101204920000001</c:v>
                </c:pt>
                <c:pt idx="834">
                  <c:v>1.1110370520000001</c:v>
                </c:pt>
                <c:pt idx="835">
                  <c:v>1.1116666270000002</c:v>
                </c:pt>
                <c:pt idx="836">
                  <c:v>1.1107460090000001</c:v>
                </c:pt>
                <c:pt idx="837">
                  <c:v>1.1070374123000002</c:v>
                </c:pt>
                <c:pt idx="838">
                  <c:v>1.1073664949000002</c:v>
                </c:pt>
                <c:pt idx="839">
                  <c:v>1.1096486745</c:v>
                </c:pt>
                <c:pt idx="840">
                  <c:v>1.1177204520000001</c:v>
                </c:pt>
                <c:pt idx="841">
                  <c:v>1.132098424</c:v>
                </c:pt>
                <c:pt idx="842">
                  <c:v>1.1480204150000002</c:v>
                </c:pt>
                <c:pt idx="843">
                  <c:v>1.1583990260000001</c:v>
                </c:pt>
                <c:pt idx="844">
                  <c:v>1.1417685830000002</c:v>
                </c:pt>
                <c:pt idx="845">
                  <c:v>1.1218870060000001</c:v>
                </c:pt>
                <c:pt idx="846">
                  <c:v>1.1098392777000001</c:v>
                </c:pt>
                <c:pt idx="847">
                  <c:v>1.1065450092</c:v>
                </c:pt>
                <c:pt idx="848">
                  <c:v>1.1083004365</c:v>
                </c:pt>
                <c:pt idx="849">
                  <c:v>1.110095617</c:v>
                </c:pt>
                <c:pt idx="850">
                  <c:v>1.1080818400000001</c:v>
                </c:pt>
                <c:pt idx="851">
                  <c:v>1.1071620644</c:v>
                </c:pt>
                <c:pt idx="852">
                  <c:v>1.1065089225</c:v>
                </c:pt>
                <c:pt idx="853">
                  <c:v>1.1073022328000002</c:v>
                </c:pt>
                <c:pt idx="854">
                  <c:v>1.1155006520000001</c:v>
                </c:pt>
                <c:pt idx="855">
                  <c:v>1.1364865160000002</c:v>
                </c:pt>
                <c:pt idx="856">
                  <c:v>1.166326808</c:v>
                </c:pt>
                <c:pt idx="857">
                  <c:v>1.179277425</c:v>
                </c:pt>
                <c:pt idx="858">
                  <c:v>1.1430191780000001</c:v>
                </c:pt>
                <c:pt idx="859">
                  <c:v>1.1222957010000001</c:v>
                </c:pt>
                <c:pt idx="860">
                  <c:v>1.118845745</c:v>
                </c:pt>
                <c:pt idx="861">
                  <c:v>1.1420987980000001</c:v>
                </c:pt>
                <c:pt idx="862">
                  <c:v>1.1943099370000001</c:v>
                </c:pt>
                <c:pt idx="863">
                  <c:v>1.2508778600000001</c:v>
                </c:pt>
                <c:pt idx="864">
                  <c:v>1.2125752900000002</c:v>
                </c:pt>
                <c:pt idx="865">
                  <c:v>1.1503407190000001</c:v>
                </c:pt>
                <c:pt idx="866">
                  <c:v>1.120451622</c:v>
                </c:pt>
                <c:pt idx="867">
                  <c:v>1.110089804</c:v>
                </c:pt>
                <c:pt idx="868">
                  <c:v>1.1066106947000001</c:v>
                </c:pt>
                <c:pt idx="869">
                  <c:v>1.1037597079000001</c:v>
                </c:pt>
                <c:pt idx="870">
                  <c:v>1.1020981129</c:v>
                </c:pt>
                <c:pt idx="871">
                  <c:v>1.104594979</c:v>
                </c:pt>
                <c:pt idx="872">
                  <c:v>1.1038797288000002</c:v>
                </c:pt>
                <c:pt idx="873">
                  <c:v>1.103594669</c:v>
                </c:pt>
                <c:pt idx="874">
                  <c:v>1.1043886935</c:v>
                </c:pt>
                <c:pt idx="875">
                  <c:v>1.1049980763</c:v>
                </c:pt>
                <c:pt idx="876">
                  <c:v>1.1040883609000001</c:v>
                </c:pt>
                <c:pt idx="877">
                  <c:v>1.1035339507000002</c:v>
                </c:pt>
                <c:pt idx="878">
                  <c:v>1.1040881852000002</c:v>
                </c:pt>
                <c:pt idx="879">
                  <c:v>1.1053285970000002</c:v>
                </c:pt>
                <c:pt idx="880">
                  <c:v>1.105968882</c:v>
                </c:pt>
                <c:pt idx="881">
                  <c:v>1.1061440691000002</c:v>
                </c:pt>
                <c:pt idx="882">
                  <c:v>1.1060334363000002</c:v>
                </c:pt>
                <c:pt idx="883">
                  <c:v>1.1051988775000001</c:v>
                </c:pt>
                <c:pt idx="884">
                  <c:v>1.1068279408000001</c:v>
                </c:pt>
                <c:pt idx="885">
                  <c:v>1.1069647208000002</c:v>
                </c:pt>
                <c:pt idx="886">
                  <c:v>1.1061907434</c:v>
                </c:pt>
                <c:pt idx="887">
                  <c:v>1.1060240869</c:v>
                </c:pt>
                <c:pt idx="888">
                  <c:v>1.1068633698000001</c:v>
                </c:pt>
                <c:pt idx="889">
                  <c:v>1.1078237934000001</c:v>
                </c:pt>
                <c:pt idx="890">
                  <c:v>1.1079045166000001</c:v>
                </c:pt>
                <c:pt idx="891">
                  <c:v>1.1064671199</c:v>
                </c:pt>
                <c:pt idx="892">
                  <c:v>1.1049351604000002</c:v>
                </c:pt>
                <c:pt idx="893">
                  <c:v>1.1043353900000001</c:v>
                </c:pt>
                <c:pt idx="894">
                  <c:v>1.1057669075000001</c:v>
                </c:pt>
                <c:pt idx="895">
                  <c:v>1.1079286220000002</c:v>
                </c:pt>
                <c:pt idx="896">
                  <c:v>1.1040739990000001</c:v>
                </c:pt>
                <c:pt idx="897">
                  <c:v>1.1062688972000001</c:v>
                </c:pt>
                <c:pt idx="898">
                  <c:v>1.1080703596000001</c:v>
                </c:pt>
                <c:pt idx="899">
                  <c:v>1.1073890259000001</c:v>
                </c:pt>
                <c:pt idx="900">
                  <c:v>1.1065947137000001</c:v>
                </c:pt>
                <c:pt idx="901">
                  <c:v>1.1070313613</c:v>
                </c:pt>
                <c:pt idx="902">
                  <c:v>1.1053885456000001</c:v>
                </c:pt>
                <c:pt idx="903">
                  <c:v>1.1054752799000001</c:v>
                </c:pt>
                <c:pt idx="904">
                  <c:v>1.1047036298000001</c:v>
                </c:pt>
                <c:pt idx="905">
                  <c:v>1.1055768593000002</c:v>
                </c:pt>
                <c:pt idx="906">
                  <c:v>1.1063380342</c:v>
                </c:pt>
                <c:pt idx="907">
                  <c:v>1.1058618188</c:v>
                </c:pt>
                <c:pt idx="908">
                  <c:v>1.1056437175</c:v>
                </c:pt>
                <c:pt idx="909">
                  <c:v>1.1055716264000002</c:v>
                </c:pt>
                <c:pt idx="910">
                  <c:v>1.1063860861000001</c:v>
                </c:pt>
                <c:pt idx="911">
                  <c:v>1.1084535554000001</c:v>
                </c:pt>
                <c:pt idx="912">
                  <c:v>1.1094833231000001</c:v>
                </c:pt>
                <c:pt idx="913">
                  <c:v>1.1083027875</c:v>
                </c:pt>
                <c:pt idx="914">
                  <c:v>1.1062484551</c:v>
                </c:pt>
                <c:pt idx="915">
                  <c:v>1.1068452997</c:v>
                </c:pt>
                <c:pt idx="916">
                  <c:v>1.1059585538000001</c:v>
                </c:pt>
                <c:pt idx="917">
                  <c:v>1.1060417705000001</c:v>
                </c:pt>
                <c:pt idx="918">
                  <c:v>1.1049540089000001</c:v>
                </c:pt>
                <c:pt idx="919">
                  <c:v>1.1024096302000002</c:v>
                </c:pt>
                <c:pt idx="920">
                  <c:v>1.1014196941000001</c:v>
                </c:pt>
                <c:pt idx="921">
                  <c:v>1.1015755500000002</c:v>
                </c:pt>
                <c:pt idx="922">
                  <c:v>1.1033171430000002</c:v>
                </c:pt>
                <c:pt idx="923">
                  <c:v>1.1046531636000001</c:v>
                </c:pt>
                <c:pt idx="924">
                  <c:v>1.1066288530000001</c:v>
                </c:pt>
                <c:pt idx="925">
                  <c:v>1.1095455887000001</c:v>
                </c:pt>
                <c:pt idx="926">
                  <c:v>1.1114832190000001</c:v>
                </c:pt>
                <c:pt idx="927">
                  <c:v>1.1072927068</c:v>
                </c:pt>
                <c:pt idx="928">
                  <c:v>1.1030298417000002</c:v>
                </c:pt>
                <c:pt idx="929">
                  <c:v>1.0998221140500002</c:v>
                </c:pt>
                <c:pt idx="930">
                  <c:v>1.0987436037</c:v>
                </c:pt>
                <c:pt idx="931">
                  <c:v>1.0994582943400002</c:v>
                </c:pt>
                <c:pt idx="932">
                  <c:v>1.0993529831800002</c:v>
                </c:pt>
                <c:pt idx="933">
                  <c:v>1.1025610135000001</c:v>
                </c:pt>
                <c:pt idx="934">
                  <c:v>1.1029149158</c:v>
                </c:pt>
                <c:pt idx="935">
                  <c:v>1.1029296772000001</c:v>
                </c:pt>
                <c:pt idx="936">
                  <c:v>1.1045293709000001</c:v>
                </c:pt>
                <c:pt idx="937">
                  <c:v>1.1075480848000001</c:v>
                </c:pt>
                <c:pt idx="938">
                  <c:v>1.1073235867000002</c:v>
                </c:pt>
                <c:pt idx="939">
                  <c:v>1.1099538798000002</c:v>
                </c:pt>
                <c:pt idx="940">
                  <c:v>1.1096776009</c:v>
                </c:pt>
                <c:pt idx="941">
                  <c:v>1.110763519</c:v>
                </c:pt>
                <c:pt idx="942">
                  <c:v>1.1136529770000001</c:v>
                </c:pt>
                <c:pt idx="943">
                  <c:v>1.1165360420000001</c:v>
                </c:pt>
                <c:pt idx="944">
                  <c:v>1.122529224</c:v>
                </c:pt>
                <c:pt idx="945">
                  <c:v>1.123989146</c:v>
                </c:pt>
                <c:pt idx="946">
                  <c:v>1.1260210050000001</c:v>
                </c:pt>
                <c:pt idx="947">
                  <c:v>1.1242741540000001</c:v>
                </c:pt>
                <c:pt idx="948">
                  <c:v>1.1184498430000001</c:v>
                </c:pt>
                <c:pt idx="949">
                  <c:v>1.114548635</c:v>
                </c:pt>
                <c:pt idx="950">
                  <c:v>1.1115737990000001</c:v>
                </c:pt>
                <c:pt idx="951">
                  <c:v>1.1102761490000002</c:v>
                </c:pt>
                <c:pt idx="952">
                  <c:v>1.1098540307</c:v>
                </c:pt>
                <c:pt idx="953">
                  <c:v>1.1098214026000002</c:v>
                </c:pt>
                <c:pt idx="954">
                  <c:v>1.110784832</c:v>
                </c:pt>
                <c:pt idx="955">
                  <c:v>1.116068391</c:v>
                </c:pt>
                <c:pt idx="956">
                  <c:v>1.119842875</c:v>
                </c:pt>
                <c:pt idx="957">
                  <c:v>1.1230289050000002</c:v>
                </c:pt>
                <c:pt idx="958">
                  <c:v>1.1274550940000001</c:v>
                </c:pt>
                <c:pt idx="959">
                  <c:v>1.1335129700000002</c:v>
                </c:pt>
                <c:pt idx="960">
                  <c:v>1.1401947160000001</c:v>
                </c:pt>
                <c:pt idx="961">
                  <c:v>1.1461851900000002</c:v>
                </c:pt>
                <c:pt idx="962">
                  <c:v>1.1554590770000002</c:v>
                </c:pt>
                <c:pt idx="963">
                  <c:v>1.1625956800000001</c:v>
                </c:pt>
                <c:pt idx="964">
                  <c:v>1.1657815390000001</c:v>
                </c:pt>
                <c:pt idx="965">
                  <c:v>1.1654527210000001</c:v>
                </c:pt>
                <c:pt idx="966">
                  <c:v>1.164819976</c:v>
                </c:pt>
                <c:pt idx="967">
                  <c:v>1.166315102</c:v>
                </c:pt>
                <c:pt idx="968">
                  <c:v>1.1656098860000002</c:v>
                </c:pt>
                <c:pt idx="969">
                  <c:v>1.163577262</c:v>
                </c:pt>
                <c:pt idx="970">
                  <c:v>1.1622872340000001</c:v>
                </c:pt>
                <c:pt idx="971">
                  <c:v>1.1642360890000001</c:v>
                </c:pt>
                <c:pt idx="972">
                  <c:v>1.1682830360000001</c:v>
                </c:pt>
                <c:pt idx="973">
                  <c:v>1.170873719</c:v>
                </c:pt>
                <c:pt idx="974">
                  <c:v>1.1757357500000001</c:v>
                </c:pt>
                <c:pt idx="975">
                  <c:v>1.182219476</c:v>
                </c:pt>
                <c:pt idx="976">
                  <c:v>1.1887628220000002</c:v>
                </c:pt>
                <c:pt idx="977">
                  <c:v>1.1967549710000001</c:v>
                </c:pt>
                <c:pt idx="978">
                  <c:v>1.20193372</c:v>
                </c:pt>
                <c:pt idx="979">
                  <c:v>1.2055226800000001</c:v>
                </c:pt>
                <c:pt idx="980">
                  <c:v>1.2073204400000002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DE-4829-8C0D-FB5DBDEF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3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Raman</a:t>
                </a:r>
                <a:r>
                  <a:rPr lang="en-US" baseline="0"/>
                  <a:t> shift (1/cm)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8931816202894"/>
              <c:y val="0.87187017065259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500"/>
        <c:minorUnit val="200"/>
      </c:valAx>
      <c:valAx>
        <c:axId val="1135076272"/>
        <c:scaling>
          <c:orientation val="minMax"/>
          <c:max val="2.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Counts (relative intensity)</a:t>
                </a:r>
              </a:p>
            </c:rich>
          </c:tx>
          <c:layout>
            <c:manualLayout>
              <c:xMode val="edge"/>
              <c:yMode val="edge"/>
              <c:x val="2.7409562690325524E-2"/>
              <c:y val="0.26788146748953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0.2"/>
        <c:min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98291095264003"/>
          <c:y val="0.92880345317519708"/>
          <c:w val="0.43080890572944452"/>
          <c:h val="5.3745626964373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/>
              <a:t>ExactMP™ Sample #0016(1)</a:t>
            </a:r>
          </a:p>
        </c:rich>
      </c:tx>
      <c:layout>
        <c:manualLayout>
          <c:xMode val="edge"/>
          <c:yMode val="edge"/>
          <c:x val="0.30615051914022595"/>
          <c:y val="2.9694781135119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514837141494276E-2"/>
          <c:y val="0.1250718961774985"/>
          <c:w val="0.80623681526759006"/>
          <c:h val="0.64085738697879768"/>
        </c:manualLayout>
      </c:layout>
      <c:barChart>
        <c:barDir val="col"/>
        <c:grouping val="clustered"/>
        <c:varyColors val="0"/>
        <c:ser>
          <c:idx val="0"/>
          <c:order val="0"/>
          <c:tx>
            <c:v>MPs (n) PP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'Sample #0016(1)'!$Q$12:$Q$31</c:f>
                <c:numCache>
                  <c:formatCode>General</c:formatCode>
                  <c:ptCount val="20"/>
                </c:numCache>
              </c:numRef>
            </c:plus>
            <c:minus>
              <c:numRef>
                <c:f>'Sample #0016(1)'!$Q$12:$Q$31</c:f>
                <c:numCache>
                  <c:formatCode>General</c:formatCode>
                  <c:ptCount val="20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'Sample #0016(1)'!$B$13:$B$31</c:f>
              <c:strCache>
                <c:ptCount val="19"/>
                <c:pt idx="0">
                  <c:v>10-15</c:v>
                </c:pt>
                <c:pt idx="1">
                  <c:v>15-20</c:v>
                </c:pt>
                <c:pt idx="2">
                  <c:v>20-25</c:v>
                </c:pt>
                <c:pt idx="3">
                  <c:v>25-30</c:v>
                </c:pt>
                <c:pt idx="4">
                  <c:v>30-35</c:v>
                </c:pt>
                <c:pt idx="5">
                  <c:v>35-40</c:v>
                </c:pt>
                <c:pt idx="6">
                  <c:v>40-45</c:v>
                </c:pt>
                <c:pt idx="7">
                  <c:v>45-50</c:v>
                </c:pt>
                <c:pt idx="8">
                  <c:v>50-55</c:v>
                </c:pt>
                <c:pt idx="9">
                  <c:v>55-60</c:v>
                </c:pt>
                <c:pt idx="10">
                  <c:v>60-65</c:v>
                </c:pt>
                <c:pt idx="11">
                  <c:v>65-70</c:v>
                </c:pt>
                <c:pt idx="12">
                  <c:v>70-75</c:v>
                </c:pt>
                <c:pt idx="13">
                  <c:v>75-80</c:v>
                </c:pt>
                <c:pt idx="14">
                  <c:v>80-85</c:v>
                </c:pt>
                <c:pt idx="15">
                  <c:v>85-90</c:v>
                </c:pt>
                <c:pt idx="16">
                  <c:v>90-95</c:v>
                </c:pt>
                <c:pt idx="17">
                  <c:v>95-100</c:v>
                </c:pt>
                <c:pt idx="18">
                  <c:v>&gt;100</c:v>
                </c:pt>
              </c:strCache>
            </c:strRef>
          </c:cat>
          <c:val>
            <c:numRef>
              <c:f>'Sample #0016(1)'!$C$13:$C$31</c:f>
              <c:numCache>
                <c:formatCode>0</c:formatCode>
                <c:ptCount val="1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D-4031-8B73-5475F08E768C}"/>
            </c:ext>
          </c:extLst>
        </c:ser>
        <c:ser>
          <c:idx val="2"/>
          <c:order val="2"/>
          <c:tx>
            <c:v>MPs (n) PET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'Sample #0016(1)'!$E$13:$E$31</c:f>
              <c:numCache>
                <c:formatCode>0</c:formatCode>
                <c:ptCount val="1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12</c:v>
                </c:pt>
                <c:pt idx="8">
                  <c:v>13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D-4031-8B73-5475F08E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100"/>
        <c:axId val="1534973520"/>
        <c:axId val="1398299088"/>
      </c:barChart>
      <c:lineChart>
        <c:grouping val="standard"/>
        <c:varyColors val="0"/>
        <c:ser>
          <c:idx val="1"/>
          <c:order val="1"/>
          <c:tx>
            <c:v>MPs (µg) PP</c:v>
          </c:tx>
          <c:spPr>
            <a:ln w="19050" cap="rnd">
              <a:solidFill>
                <a:srgbClr val="C0000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'Sample #0016(1)'!$D$13:$D$31</c:f>
              <c:numCache>
                <c:formatCode>0.00</c:formatCode>
                <c:ptCount val="19"/>
                <c:pt idx="0">
                  <c:v>3.8392473600000005E-4</c:v>
                </c:pt>
                <c:pt idx="1">
                  <c:v>4.3122270719999998E-3</c:v>
                </c:pt>
                <c:pt idx="2">
                  <c:v>3.4863959039999996E-3</c:v>
                </c:pt>
                <c:pt idx="3">
                  <c:v>3.4090599935999999E-2</c:v>
                </c:pt>
                <c:pt idx="4">
                  <c:v>1.7645849856000005E-2</c:v>
                </c:pt>
                <c:pt idx="5">
                  <c:v>5.8307077632000007E-2</c:v>
                </c:pt>
                <c:pt idx="6">
                  <c:v>0.17666420889600001</c:v>
                </c:pt>
                <c:pt idx="7">
                  <c:v>0.18568869887999997</c:v>
                </c:pt>
                <c:pt idx="8">
                  <c:v>0.38003301657600003</c:v>
                </c:pt>
                <c:pt idx="9">
                  <c:v>0.41839368575999997</c:v>
                </c:pt>
                <c:pt idx="10">
                  <c:v>0.53886207667200003</c:v>
                </c:pt>
                <c:pt idx="11">
                  <c:v>0.56306860569600004</c:v>
                </c:pt>
                <c:pt idx="12">
                  <c:v>0.44488809600000001</c:v>
                </c:pt>
                <c:pt idx="13">
                  <c:v>0.41977108070399999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4D-4031-8B73-5475F08E768C}"/>
            </c:ext>
          </c:extLst>
        </c:ser>
        <c:ser>
          <c:idx val="3"/>
          <c:order val="3"/>
          <c:tx>
            <c:v>MPS (µg) PET</c:v>
          </c:tx>
          <c:spPr>
            <a:ln w="19050" cap="rnd">
              <a:solidFill>
                <a:srgbClr val="0070C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'Sample #0016(1)'!$F$13:$F$31</c:f>
              <c:numCache>
                <c:formatCode>0.00</c:formatCode>
                <c:ptCount val="19"/>
                <c:pt idx="0">
                  <c:v>9.1579679999999992E-4</c:v>
                </c:pt>
                <c:pt idx="1">
                  <c:v>0</c:v>
                </c:pt>
                <c:pt idx="2">
                  <c:v>6.6287127600000006E-3</c:v>
                </c:pt>
                <c:pt idx="3">
                  <c:v>3.673891080000001E-2</c:v>
                </c:pt>
                <c:pt idx="4">
                  <c:v>5.4269314200000009E-2</c:v>
                </c:pt>
                <c:pt idx="5">
                  <c:v>6.1579201320000013E-2</c:v>
                </c:pt>
                <c:pt idx="6">
                  <c:v>0.1200516336</c:v>
                </c:pt>
                <c:pt idx="7">
                  <c:v>0.41670171792000005</c:v>
                </c:pt>
                <c:pt idx="8">
                  <c:v>0.57752151120000006</c:v>
                </c:pt>
                <c:pt idx="9">
                  <c:v>0.64750821552000015</c:v>
                </c:pt>
                <c:pt idx="10">
                  <c:v>0.39614330988000002</c:v>
                </c:pt>
                <c:pt idx="11">
                  <c:v>0.49494451032000003</c:v>
                </c:pt>
                <c:pt idx="12">
                  <c:v>0.22798566720000002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0.23651318952000003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4D-4031-8B73-5475F08E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088400"/>
        <c:axId val="1519068928"/>
      </c:lineChart>
      <c:catAx>
        <c:axId val="153497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Area-equivalent</a:t>
                </a:r>
                <a:r>
                  <a:rPr lang="en-US" baseline="0"/>
                  <a:t> diameter (µm)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5372794571501437"/>
              <c:y val="0.87620018034450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398299088"/>
        <c:crosses val="autoZero"/>
        <c:auto val="1"/>
        <c:lblAlgn val="ctr"/>
        <c:lblOffset val="100"/>
        <c:noMultiLvlLbl val="0"/>
      </c:catAx>
      <c:valAx>
        <c:axId val="139829908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 (n)</a:t>
                </a:r>
              </a:p>
            </c:rich>
          </c:tx>
          <c:layout>
            <c:manualLayout>
              <c:xMode val="edge"/>
              <c:yMode val="edge"/>
              <c:x val="2.2321325016046775E-2"/>
              <c:y val="0.39252551191129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534973520"/>
        <c:crosses val="autoZero"/>
        <c:crossBetween val="between"/>
      </c:valAx>
      <c:valAx>
        <c:axId val="1519068928"/>
        <c:scaling>
          <c:orientation val="minMax"/>
          <c:max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MPs</a:t>
                </a:r>
                <a:r>
                  <a:rPr lang="en-US" baseline="0"/>
                  <a:t> (µg)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6051235742005914"/>
              <c:y val="0.381692462237156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536088400"/>
        <c:crosses val="max"/>
        <c:crossBetween val="between"/>
      </c:valAx>
      <c:catAx>
        <c:axId val="53608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19068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400"/>
              <a:t>Cumulated</a:t>
            </a:r>
            <a:r>
              <a:rPr lang="en-US" sz="1400" baseline="0"/>
              <a:t> particle size distribution (PSD)</a:t>
            </a:r>
            <a:endParaRPr lang="en-US" sz="1400"/>
          </a:p>
        </c:rich>
      </c:tx>
      <c:layout>
        <c:manualLayout>
          <c:xMode val="edge"/>
          <c:yMode val="edge"/>
          <c:x val="0.23782746803312121"/>
          <c:y val="2.9708273585095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38113579235091"/>
          <c:y val="9.3297944874528735E-2"/>
          <c:w val="0.828337598875304"/>
          <c:h val="0.71500054289842141"/>
        </c:manualLayout>
      </c:layout>
      <c:scatterChart>
        <c:scatterStyle val="lineMarker"/>
        <c:varyColors val="0"/>
        <c:ser>
          <c:idx val="0"/>
          <c:order val="0"/>
          <c:tx>
            <c:v>Cum. PSD (%) PP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4925" cap="rnd" cmpd="sng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3"/>
            <c:forward val="15"/>
            <c:backward val="15"/>
            <c:dispRSqr val="1"/>
            <c:dispEq val="1"/>
            <c:trendlineLbl>
              <c:layout>
                <c:manualLayout>
                  <c:x val="-0.37083878226233979"/>
                  <c:y val="0.1229063895718659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0" i="0" u="none" strike="noStrike" kern="1200" baseline="0">
                        <a:solidFill>
                          <a:sysClr val="windowText" lastClr="000000"/>
                        </a:solidFill>
                        <a:latin typeface="Bahnschrift" panose="020B0502040204020203" pitchFamily="34" charset="0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C00000"/>
                        </a:solidFill>
                      </a:rPr>
                      <a:t>y = 0.00012x</a:t>
                    </a:r>
                    <a:r>
                      <a:rPr lang="en-US" baseline="30000">
                        <a:solidFill>
                          <a:srgbClr val="C00000"/>
                        </a:solidFill>
                      </a:rPr>
                      <a:t>3</a:t>
                    </a:r>
                    <a:r>
                      <a:rPr lang="en-US" baseline="0">
                        <a:solidFill>
                          <a:srgbClr val="C00000"/>
                        </a:solidFill>
                      </a:rPr>
                      <a:t> - 0.02057x</a:t>
                    </a:r>
                    <a:r>
                      <a:rPr lang="en-US" baseline="30000">
                        <a:solidFill>
                          <a:srgbClr val="C00000"/>
                        </a:solidFill>
                      </a:rPr>
                      <a:t>2</a:t>
                    </a:r>
                    <a:r>
                      <a:rPr lang="en-US" baseline="0">
                        <a:solidFill>
                          <a:srgbClr val="C00000"/>
                        </a:solidFill>
                      </a:rPr>
                      <a:t> + 1.49889x + 11.80714</a:t>
                    </a:r>
                    <a:br>
                      <a:rPr lang="en-US" baseline="0">
                        <a:solidFill>
                          <a:srgbClr val="C00000"/>
                        </a:solidFill>
                      </a:rPr>
                    </a:br>
                    <a:r>
                      <a:rPr lang="en-US" baseline="0">
                        <a:solidFill>
                          <a:srgbClr val="C00000"/>
                        </a:solidFill>
                      </a:rPr>
                      <a:t>R² = 0.99709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'Sample #0016(1)'!$J$13:$J$26</c:f>
              <c:numCache>
                <c:formatCode>0</c:formatCode>
                <c:ptCount val="14"/>
                <c:pt idx="0">
                  <c:v>1.1764705882352942</c:v>
                </c:pt>
                <c:pt idx="1">
                  <c:v>4.7058823529411766</c:v>
                </c:pt>
                <c:pt idx="2">
                  <c:v>5.882352941176471</c:v>
                </c:pt>
                <c:pt idx="3">
                  <c:v>14.117647058823529</c:v>
                </c:pt>
                <c:pt idx="4">
                  <c:v>16.470588235294116</c:v>
                </c:pt>
                <c:pt idx="5">
                  <c:v>22.352941176470587</c:v>
                </c:pt>
                <c:pt idx="6">
                  <c:v>34.117647058823529</c:v>
                </c:pt>
                <c:pt idx="7">
                  <c:v>42.352941176470587</c:v>
                </c:pt>
                <c:pt idx="8">
                  <c:v>56.470588235294116</c:v>
                </c:pt>
                <c:pt idx="9">
                  <c:v>68.235294117647058</c:v>
                </c:pt>
                <c:pt idx="10">
                  <c:v>80</c:v>
                </c:pt>
                <c:pt idx="11">
                  <c:v>89.411764705882348</c:v>
                </c:pt>
                <c:pt idx="12">
                  <c:v>95.294117647058812</c:v>
                </c:pt>
                <c:pt idx="13">
                  <c:v>99.999999999999986</c:v>
                </c:pt>
              </c:numCache>
            </c:numRef>
          </c:xVal>
          <c:yVal>
            <c:numRef>
              <c:f>'Sample #0016(1)'!$H$13:$H$26</c:f>
              <c:numCache>
                <c:formatCode>General</c:formatCode>
                <c:ptCount val="14"/>
                <c:pt idx="0">
                  <c:v>12.5</c:v>
                </c:pt>
                <c:pt idx="1">
                  <c:v>17.5</c:v>
                </c:pt>
                <c:pt idx="2">
                  <c:v>22.5</c:v>
                </c:pt>
                <c:pt idx="3">
                  <c:v>27.5</c:v>
                </c:pt>
                <c:pt idx="4">
                  <c:v>32.5</c:v>
                </c:pt>
                <c:pt idx="5">
                  <c:v>37.5</c:v>
                </c:pt>
                <c:pt idx="6">
                  <c:v>42.5</c:v>
                </c:pt>
                <c:pt idx="7">
                  <c:v>47.5</c:v>
                </c:pt>
                <c:pt idx="8">
                  <c:v>52.5</c:v>
                </c:pt>
                <c:pt idx="9">
                  <c:v>57.5</c:v>
                </c:pt>
                <c:pt idx="10">
                  <c:v>62.5</c:v>
                </c:pt>
                <c:pt idx="11">
                  <c:v>67.5</c:v>
                </c:pt>
                <c:pt idx="12">
                  <c:v>72.5</c:v>
                </c:pt>
                <c:pt idx="13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22-40FE-AF62-56B725DCA25B}"/>
            </c:ext>
          </c:extLst>
        </c:ser>
        <c:ser>
          <c:idx val="1"/>
          <c:order val="1"/>
          <c:tx>
            <c:v>Cum. PSD (%) PET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34925" cap="rnd">
                <a:solidFill>
                  <a:srgbClr val="0070C0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8.2914236377471771E-3"/>
                  <c:y val="0.3850129724695483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0" i="0" u="none" strike="noStrike" kern="1200" baseline="0">
                        <a:solidFill>
                          <a:sysClr val="windowText" lastClr="000000"/>
                        </a:solidFill>
                        <a:latin typeface="Bahnschrift" panose="020B0502040204020203" pitchFamily="34" charset="0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70C0"/>
                        </a:solidFill>
                      </a:rPr>
                      <a:t>y = 0.00015x</a:t>
                    </a:r>
                    <a:r>
                      <a:rPr lang="en-US" baseline="30000">
                        <a:solidFill>
                          <a:srgbClr val="0070C0"/>
                        </a:solidFill>
                      </a:rPr>
                      <a:t>3</a:t>
                    </a:r>
                    <a:r>
                      <a:rPr lang="en-US" baseline="0">
                        <a:solidFill>
                          <a:srgbClr val="0070C0"/>
                        </a:solidFill>
                      </a:rPr>
                      <a:t> - 0.02354x</a:t>
                    </a:r>
                    <a:r>
                      <a:rPr lang="en-US" baseline="30000">
                        <a:solidFill>
                          <a:srgbClr val="0070C0"/>
                        </a:solidFill>
                      </a:rPr>
                      <a:t>2</a:t>
                    </a:r>
                    <a:r>
                      <a:rPr lang="en-US" baseline="0">
                        <a:solidFill>
                          <a:srgbClr val="0070C0"/>
                        </a:solidFill>
                      </a:rPr>
                      <a:t> + 1.46775x + 13.66875</a:t>
                    </a:r>
                    <a:br>
                      <a:rPr lang="en-US" baseline="0">
                        <a:solidFill>
                          <a:srgbClr val="0070C0"/>
                        </a:solidFill>
                      </a:rPr>
                    </a:br>
                    <a:r>
                      <a:rPr lang="en-US" baseline="0">
                        <a:solidFill>
                          <a:srgbClr val="0070C0"/>
                        </a:solidFill>
                      </a:rPr>
                      <a:t>R² = 0.98973</a:t>
                    </a:r>
                    <a:endParaRPr lang="en-US">
                      <a:solidFill>
                        <a:srgbClr val="0070C0"/>
                      </a:solidFill>
                    </a:endParaRPr>
                  </a:p>
                </c:rich>
              </c:tx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'Sample #0016(1)'!$L$13:$L$26</c:f>
              <c:numCache>
                <c:formatCode>0</c:formatCode>
                <c:ptCount val="14"/>
                <c:pt idx="0">
                  <c:v>1.3888888888888888</c:v>
                </c:pt>
                <c:pt idx="1">
                  <c:v>1.3888888888888888</c:v>
                </c:pt>
                <c:pt idx="2">
                  <c:v>4.1666666666666661</c:v>
                </c:pt>
                <c:pt idx="3">
                  <c:v>12.499999999999998</c:v>
                </c:pt>
                <c:pt idx="4">
                  <c:v>19.444444444444443</c:v>
                </c:pt>
                <c:pt idx="5">
                  <c:v>25</c:v>
                </c:pt>
                <c:pt idx="6">
                  <c:v>31.944444444444443</c:v>
                </c:pt>
                <c:pt idx="7">
                  <c:v>48.611111111111107</c:v>
                </c:pt>
                <c:pt idx="8">
                  <c:v>66.666666666666657</c:v>
                </c:pt>
                <c:pt idx="9">
                  <c:v>81.944444444444429</c:v>
                </c:pt>
                <c:pt idx="10">
                  <c:v>88.888888888888872</c:v>
                </c:pt>
                <c:pt idx="11">
                  <c:v>95.833333333333314</c:v>
                </c:pt>
                <c:pt idx="12">
                  <c:v>98.611111111111086</c:v>
                </c:pt>
                <c:pt idx="13">
                  <c:v>98.611111111111086</c:v>
                </c:pt>
              </c:numCache>
            </c:numRef>
          </c:xVal>
          <c:yVal>
            <c:numRef>
              <c:f>'Sample #0016(1)'!$H$13:$H$26</c:f>
              <c:numCache>
                <c:formatCode>General</c:formatCode>
                <c:ptCount val="14"/>
                <c:pt idx="0">
                  <c:v>12.5</c:v>
                </c:pt>
                <c:pt idx="1">
                  <c:v>17.5</c:v>
                </c:pt>
                <c:pt idx="2">
                  <c:v>22.5</c:v>
                </c:pt>
                <c:pt idx="3">
                  <c:v>27.5</c:v>
                </c:pt>
                <c:pt idx="4">
                  <c:v>32.5</c:v>
                </c:pt>
                <c:pt idx="5">
                  <c:v>37.5</c:v>
                </c:pt>
                <c:pt idx="6">
                  <c:v>42.5</c:v>
                </c:pt>
                <c:pt idx="7">
                  <c:v>47.5</c:v>
                </c:pt>
                <c:pt idx="8">
                  <c:v>52.5</c:v>
                </c:pt>
                <c:pt idx="9">
                  <c:v>57.5</c:v>
                </c:pt>
                <c:pt idx="10">
                  <c:v>62.5</c:v>
                </c:pt>
                <c:pt idx="11">
                  <c:v>67.5</c:v>
                </c:pt>
                <c:pt idx="12">
                  <c:v>72.5</c:v>
                </c:pt>
                <c:pt idx="13">
                  <c:v>77.5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22-40FE-AF62-56B725DCA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6628864"/>
        <c:axId val="1135076272"/>
      </c:scatterChart>
      <c:valAx>
        <c:axId val="145662886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Cumulated PSD (%)</a:t>
                </a:r>
              </a:p>
            </c:rich>
          </c:tx>
          <c:layout>
            <c:manualLayout>
              <c:xMode val="edge"/>
              <c:yMode val="edge"/>
              <c:x val="0.42002633383302002"/>
              <c:y val="0.87597937110563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135076272"/>
        <c:crosses val="autoZero"/>
        <c:crossBetween val="midCat"/>
        <c:majorUnit val="10"/>
      </c:valAx>
      <c:valAx>
        <c:axId val="1135076272"/>
        <c:scaling>
          <c:orientation val="minMax"/>
          <c:max val="80"/>
          <c:min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175874456675697E-2"/>
              <c:y val="0.35525964765788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Bahnschrift" panose="020B05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456628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5642231522630193"/>
          <c:y val="0.93825635974878441"/>
          <c:w val="0.50868225272591672"/>
          <c:h val="6.1743640251215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Bahnschrif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628022</xdr:colOff>
      <xdr:row>2</xdr:row>
      <xdr:rowOff>101890</xdr:rowOff>
    </xdr:from>
    <xdr:to>
      <xdr:col>20</xdr:col>
      <xdr:colOff>653252</xdr:colOff>
      <xdr:row>5</xdr:row>
      <xdr:rowOff>107197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EEA32-924A-479B-8898-C5656882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3097" y="530515"/>
          <a:ext cx="911055" cy="938757"/>
        </a:xfrm>
        <a:prstGeom prst="rect">
          <a:avLst/>
        </a:prstGeom>
      </xdr:spPr>
    </xdr:pic>
    <xdr:clientData/>
  </xdr:twoCellAnchor>
  <xdr:twoCellAnchor editAs="oneCell">
    <xdr:from>
      <xdr:col>28</xdr:col>
      <xdr:colOff>245378</xdr:colOff>
      <xdr:row>3</xdr:row>
      <xdr:rowOff>6168</xdr:rowOff>
    </xdr:from>
    <xdr:to>
      <xdr:col>30</xdr:col>
      <xdr:colOff>234148</xdr:colOff>
      <xdr:row>6</xdr:row>
      <xdr:rowOff>48877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62CD07-FC2C-4F28-96FF-543AB0AF8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4078" y="644343"/>
          <a:ext cx="1207970" cy="1033309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19</xdr:col>
      <xdr:colOff>764615</xdr:colOff>
      <xdr:row>59</xdr:row>
      <xdr:rowOff>108857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4F299BC-04DD-4483-A051-BBF110C01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22</xdr:col>
      <xdr:colOff>251209</xdr:colOff>
      <xdr:row>34</xdr:row>
      <xdr:rowOff>216371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921084-60B7-4B4C-A54E-3CFD61E0A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9</xdr:row>
      <xdr:rowOff>3568</xdr:rowOff>
    </xdr:from>
    <xdr:to>
      <xdr:col>33</xdr:col>
      <xdr:colOff>175846</xdr:colOff>
      <xdr:row>34</xdr:row>
      <xdr:rowOff>210207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A0EB2B-0E72-43B4-AD1C-1096CBC5C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5</xdr:row>
      <xdr:rowOff>0</xdr:rowOff>
    </xdr:from>
    <xdr:to>
      <xdr:col>36</xdr:col>
      <xdr:colOff>437104</xdr:colOff>
      <xdr:row>47</xdr:row>
      <xdr:rowOff>35170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817B86-E25D-4006-A93F-38D74EA63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5341" y="1063451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49</xdr:row>
      <xdr:rowOff>0</xdr:rowOff>
    </xdr:from>
    <xdr:to>
      <xdr:col>36</xdr:col>
      <xdr:colOff>437104</xdr:colOff>
      <xdr:row>91</xdr:row>
      <xdr:rowOff>1674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3496A2-0DC5-4E49-ACDB-8B4DDD80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5341" y="9202615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93</xdr:row>
      <xdr:rowOff>0</xdr:rowOff>
    </xdr:from>
    <xdr:to>
      <xdr:col>36</xdr:col>
      <xdr:colOff>437104</xdr:colOff>
      <xdr:row>135</xdr:row>
      <xdr:rowOff>35170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9D5CCF-59F9-4599-AC42-8EF3FB18E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5341" y="17375275"/>
          <a:ext cx="777240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5</xdr:row>
      <xdr:rowOff>0</xdr:rowOff>
    </xdr:from>
    <xdr:to>
      <xdr:col>36</xdr:col>
      <xdr:colOff>415158</xdr:colOff>
      <xdr:row>47</xdr:row>
      <xdr:rowOff>12262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5AB0B2D-C48F-4521-9524-52219832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1103" y="1068552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49</xdr:row>
      <xdr:rowOff>0</xdr:rowOff>
    </xdr:from>
    <xdr:to>
      <xdr:col>36</xdr:col>
      <xdr:colOff>415158</xdr:colOff>
      <xdr:row>91</xdr:row>
      <xdr:rowOff>12262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222203-CF62-4DB9-BF68-18AA5FC4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1103" y="9231586"/>
          <a:ext cx="7772400" cy="77724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93</xdr:row>
      <xdr:rowOff>0</xdr:rowOff>
    </xdr:from>
    <xdr:to>
      <xdr:col>36</xdr:col>
      <xdr:colOff>415158</xdr:colOff>
      <xdr:row>135</xdr:row>
      <xdr:rowOff>47297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4F05B41-7603-42CE-B841-D4DD2B153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1103" y="17394621"/>
          <a:ext cx="7772400" cy="7772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6152.665995254632" createdVersion="6" refreshedVersion="6" minRefreshableVersion="3" recordCount="897" xr:uid="{66D99C9E-17A3-4700-BA5E-C6EECDD517BF}">
  <cacheSource type="worksheet">
    <worksheetSource ref="A5:S1048576" sheet="PP, Red"/>
  </cacheSource>
  <cacheFields count="19">
    <cacheField name="Index" numFmtId="0">
      <sharedItems containsString="0" containsBlank="1" containsNumber="1" containsInteger="1" minValue="1" maxValue="88"/>
    </cacheField>
    <cacheField name="Area (µm²)" numFmtId="0">
      <sharedItems containsString="0" containsBlank="1" containsNumber="1" containsInteger="1" minValue="48" maxValue="4952"/>
    </cacheField>
    <cacheField name="Perimeter (µm)" numFmtId="0">
      <sharedItems containsString="0" containsBlank="1" containsNumber="1" minValue="23.31" maxValue="341.99"/>
    </cacheField>
    <cacheField name="Major of fit ellipse (µm) " numFmtId="0">
      <sharedItems containsString="0" containsBlank="1" containsNumber="1" minValue="9.0299999999999994" maxValue="135.11000000000001"/>
    </cacheField>
    <cacheField name="Minor of fit ellipse (µm) " numFmtId="0">
      <sharedItems containsString="0" containsBlank="1" containsNumber="1" minValue="5.83" maxValue="70.28"/>
    </cacheField>
    <cacheField name="Angle of fit ellipse" numFmtId="0">
      <sharedItems containsString="0" containsBlank="1" containsNumber="1" minValue="0" maxValue="176.93"/>
    </cacheField>
    <cacheField name="Circ." numFmtId="0">
      <sharedItems containsString="0" containsBlank="1" containsNumber="1" minValue="0.31" maxValue="1"/>
    </cacheField>
    <cacheField name="Feret diameter (µm)" numFmtId="0">
      <sharedItems containsString="0" containsBlank="1" containsNumber="1" minValue="10" maxValue="132.24"/>
    </cacheField>
    <cacheField name="Area-equivalent diameter (µm)" numFmtId="0">
      <sharedItems containsString="0" containsBlank="1" containsNumber="1" minValue="7.8196225494128955" maxValue="79.424682906367778" count="89">
        <n v="56.478393365936427"/>
        <n v="18.058644735459211"/>
        <n v="78.326444111383978"/>
        <n v="60.317630594292694"/>
        <n v="28.553224409929985"/>
        <n v="43.654696014019308"/>
        <n v="28.284271247461902"/>
        <n v="44.003474095621996"/>
        <n v="39.357903729584748"/>
        <n v="48.571963814424969"/>
        <n v="44.349509364723751"/>
        <n v="9.5770426136114661"/>
        <n v="73.735626905582322"/>
        <n v="39.744406328374112"/>
        <n v="62.189355387934988"/>
        <n v="69.977248349904443"/>
        <n v="17.485207578877439"/>
        <n v="18.750796161440668"/>
        <n v="25.237723256253439"/>
        <n v="68.987213806543963"/>
        <n v="63.164934237260567"/>
        <n v="54.128886056637853"/>
        <n v="11.510172736893265"/>
        <n v="41.254221941826486"/>
        <n v="55.108462827039872"/>
        <n v="74.457699699802617"/>
        <n v="37.022974447532917"/>
        <n v="66.274857132234459"/>
        <n v="24.520886716232724"/>
        <n v="45.259337636692187"/>
        <n v="38.174924240453066"/>
        <n v="48.989794855663561"/>
        <n v="56.025471913984923"/>
        <n v="42.351275934125141"/>
        <n v="60.989714074833437"/>
        <n v="55.015921262455365"/>
        <n v="66.466791670009613"/>
        <n v="27.181859818355207"/>
        <n v="57.329086891574121"/>
        <n v="28.819667735899444"/>
        <n v="63.245553203367585"/>
        <n v="40.190628561939931"/>
        <n v="66.696384034759348"/>
        <n v="51.721941530348509"/>
        <n v="79.424682906367778"/>
        <n v="51.425538278769103"/>
        <n v="33.481623441527667"/>
        <n v="49.40409225165655"/>
        <n v="50.727195937123433"/>
        <n v="69.57560155119171"/>
        <n v="64.363616735199614"/>
        <n v="61.031473555299399"/>
        <n v="43.537815761403159"/>
        <n v="29.604613171245934"/>
        <n v="78.845167953110092"/>
        <n v="49.712549518384535"/>
        <n v="62.516239928334379"/>
        <n v="52.842754355711712"/>
        <n v="56.388100113365269"/>
        <n v="71.739088475437327"/>
        <n v="53.513496124958266"/>
        <n v="47.188468849462453"/>
        <n v="59.89374880984505"/>
        <n v="41.988776176982874"/>
        <n v="50.424945803001798"/>
        <n v="79.038811719064853"/>
        <n v="55.568858987493833"/>
        <n v="48.729070307093181"/>
        <n v="52.649544369281998"/>
        <n v="53.274914927285934"/>
        <n v="37.501592322881336"/>
        <n v="51.326356820434846"/>
        <n v="44.863558190397519"/>
        <n v="28.731127840834397"/>
        <n v="59.680678946292538"/>
        <n v="71.525684665572967"/>
        <n v="65.267699602981011"/>
        <n v="67.832690388560579"/>
        <n v="34.010114643869876"/>
        <n v="53.179182747641079"/>
        <n v="8.446157683694663"/>
        <n v="59.72335373111359"/>
        <n v="71.061111225918921"/>
        <n v="42.291075085023955"/>
        <n v="61.819544247393267"/>
        <n v="62.14837393018103"/>
        <n v="7.8196225494128955"/>
        <n v="50.171679782814721"/>
        <m/>
      </sharedItems>
      <fieldGroup base="8">
        <rangePr autoStart="0" autoEnd="0" startNum="10" endNum="100" groupInterval="5"/>
        <groupItems count="20">
          <s v="&lt;10 or (blank)"/>
          <s v="10-15"/>
          <s v="15-20"/>
          <s v="20-25"/>
          <s v="25-30"/>
          <s v="30-35"/>
          <s v="35-40"/>
          <s v="40-45"/>
          <s v="45-50"/>
          <s v="50-55"/>
          <s v="55-60"/>
          <s v="60-65"/>
          <s v="65-70"/>
          <s v="70-75"/>
          <s v="75-80"/>
          <s v="80-85"/>
          <s v="85-90"/>
          <s v="90-95"/>
          <s v="95-100"/>
          <s v="&gt;100"/>
        </groupItems>
      </fieldGroup>
    </cacheField>
    <cacheField name="FeretX" numFmtId="0">
      <sharedItems containsString="0" containsBlank="1" containsNumber="1" containsInteger="1" minValue="320" maxValue="2915"/>
    </cacheField>
    <cacheField name="FeretY" numFmtId="0">
      <sharedItems containsString="0" containsBlank="1" containsNumber="1" containsInteger="1" minValue="425" maxValue="2863"/>
    </cacheField>
    <cacheField name="FeretAngle" numFmtId="0">
      <sharedItems containsString="0" containsBlank="1" containsNumber="1" minValue="7.13" maxValue="171.87"/>
    </cacheField>
    <cacheField name="MinFeret" numFmtId="0">
      <sharedItems containsString="0" containsBlank="1" containsNumber="1" minValue="6" maxValue="78"/>
    </cacheField>
    <cacheField name="AR" numFmtId="0">
      <sharedItems containsString="0" containsBlank="1" containsNumber="1" minValue="1.08" maxValue="4.13"/>
    </cacheField>
    <cacheField name="Round" numFmtId="0">
      <sharedItems containsString="0" containsBlank="1" containsNumber="1" minValue="0.24" maxValue="0.92"/>
    </cacheField>
    <cacheField name="Solidity" numFmtId="0">
      <sharedItems containsString="0" containsBlank="1" containsNumber="1" minValue="0.55000000000000004" maxValue="1"/>
    </cacheField>
    <cacheField name="Height (µm)" numFmtId="0">
      <sharedItems containsString="0" containsBlank="1" containsNumber="1" minValue="2.04" maxValue="26.520000000000003"/>
    </cacheField>
    <cacheField name="Volume (µm³)" numFmtId="0">
      <sharedItems containsString="0" containsBlank="1" containsNumber="1" minValue="97.92" maxValue="130956.63040000002"/>
    </cacheField>
    <cacheField name="Mass (µg)" numFmtId="0">
      <sharedItems containsString="0" containsBlank="1" containsNumber="1" minValue="9.4003199999999988E-5" maxValue="0.125718365184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" refreshedDate="46152.669181134261" createdVersion="6" refreshedVersion="6" minRefreshableVersion="3" recordCount="897" xr:uid="{7B3C7ED1-A663-4DE9-BB50-417842772B27}">
  <cacheSource type="worksheet">
    <worksheetSource ref="A5:S1048576" sheet="PET, Blue"/>
  </cacheSource>
  <cacheFields count="19">
    <cacheField name="Index" numFmtId="0">
      <sharedItems containsString="0" containsBlank="1" containsNumber="1" containsInteger="1" minValue="1" maxValue="72"/>
    </cacheField>
    <cacheField name="Area (µm²)" numFmtId="0">
      <sharedItems containsString="0" containsBlank="1" containsNumber="1" containsInteger="1" minValue="172" maxValue="7048"/>
    </cacheField>
    <cacheField name="Perimeter (µm)" numFmtId="0">
      <sharedItems containsString="0" containsBlank="1" containsNumber="1" minValue="57.25" maxValue="335.45"/>
    </cacheField>
    <cacheField name="Major of fit ellipse (µm) " numFmtId="0">
      <sharedItems containsString="0" containsBlank="1" containsNumber="1" minValue="23.47" maxValue="124.42"/>
    </cacheField>
    <cacheField name="Minor of fit ellipse (µm) " numFmtId="0">
      <sharedItems containsString="0" containsBlank="1" containsNumber="1" minValue="9.33" maxValue="72.12"/>
    </cacheField>
    <cacheField name="Angle of fit ellipse" numFmtId="0">
      <sharedItems containsString="0" containsBlank="1" containsNumber="1" minValue="0.31" maxValue="178.09"/>
    </cacheField>
    <cacheField name="Circ." numFmtId="0">
      <sharedItems containsString="0" containsBlank="1" containsNumber="1" minValue="0.37" maxValue="0.96"/>
    </cacheField>
    <cacheField name="Feret diameter (µm)" numFmtId="0">
      <sharedItems containsString="0" containsBlank="1" containsNumber="1" minValue="25.06" maxValue="123.71"/>
    </cacheField>
    <cacheField name="Area-equivalent diameter (µm)" numFmtId="0">
      <sharedItems containsString="0" containsBlank="1" containsNumber="1" minValue="14.802306585622967" maxValue="94.754123651926548" count="72">
        <n v="62.475472894375088"/>
        <n v="40.380357210005499"/>
        <n v="37.297222450844387"/>
        <n v="40.757164975195302"/>
        <n v="46.316551360569861"/>
        <n v="30.950957714414759"/>
        <n v="58.907246534424914"/>
        <n v="53.035260473605526"/>
        <n v="57.240135578273296"/>
        <n v="43.244233075261214"/>
        <n v="57.329086891574121"/>
        <n v="53.46586505532899"/>
        <n v="53.798396964255048"/>
        <n v="32.003184554916579"/>
        <n v="28.463855726210877"/>
        <n v="21.651554422655142"/>
        <n v="67.606957015847684"/>
        <n v="46.26151087605151"/>
        <n v="56.388100113365269"/>
        <n v="66.73457263453011"/>
        <n v="35.548477710246942"/>
        <n v="73.770171590965617"/>
        <n v="26.227811368316161"/>
        <n v="55.200849250367369"/>
        <n v="25.035007336861074"/>
        <n v="69.4289720909441"/>
        <n v="53.083277921624791"/>
        <n v="50.273139299548887"/>
        <n v="59.808611952579767"/>
        <n v="55.385159777388736"/>
        <n v="57.506576749331472"/>
        <n v="49.968142717377475"/>
        <n v="44.349509364723751"/>
        <n v="55.477085417038872"/>
        <n v="51.52452881942439"/>
        <n v="26.993747801707077"/>
        <n v="46.809003434678793"/>
        <n v="67.304801505780276"/>
        <n v="59.252240678962572"/>
        <n v="50.676946102167982"/>
        <n v="55.843274774851963"/>
        <n v="40.819628099929574"/>
        <n v="52.794518148163974"/>
        <n v="14.802306585622967"/>
        <n v="53.322716565370413"/>
        <n v="54.316834143178667"/>
        <n v="94.754123651926548"/>
        <n v="47.671914844782066"/>
        <n v="51.771177087932465"/>
        <n v="23.567223271714752"/>
        <n v="47.618441003112217"/>
        <n v="33.709134258893037"/>
        <n v="38.041211310390516"/>
        <n v="49.814944167592742"/>
        <n v="48.571963814424969"/>
        <n v="31.602628287053616"/>
        <n v="71.383061024824968"/>
        <n v="30.619921910978068"/>
        <n v="64.12567279045129"/>
        <n v="49.352495274392332"/>
        <n v="52.842754355711712"/>
        <n v="63.446652449174728"/>
        <n v="66.925188768652305"/>
        <n v="53.893029222025682"/>
        <n v="48.729070307093181"/>
        <n v="25.136569649774444"/>
        <n v="28.284271247461902"/>
        <n v="47.134446543429505"/>
        <n v="64.244754922342466"/>
        <n v="60.317630594292694"/>
        <n v="35.260631048108429"/>
        <m/>
      </sharedItems>
      <fieldGroup base="8">
        <rangePr autoStart="0" autoEnd="0" startNum="10" endNum="100" groupInterval="5"/>
        <groupItems count="20">
          <s v="&lt;10 or (blank)"/>
          <s v="10-15"/>
          <s v="15-20"/>
          <s v="20-25"/>
          <s v="25-30"/>
          <s v="30-35"/>
          <s v="35-40"/>
          <s v="40-45"/>
          <s v="45-50"/>
          <s v="50-55"/>
          <s v="55-60"/>
          <s v="60-65"/>
          <s v="65-70"/>
          <s v="70-75"/>
          <s v="75-80"/>
          <s v="80-85"/>
          <s v="85-90"/>
          <s v="90-95"/>
          <s v="95-100"/>
          <s v="&gt;100"/>
        </groupItems>
      </fieldGroup>
    </cacheField>
    <cacheField name="FeretX" numFmtId="0">
      <sharedItems containsString="0" containsBlank="1" containsNumber="1" containsInteger="1" minValue="531" maxValue="2609"/>
    </cacheField>
    <cacheField name="FeretY" numFmtId="0">
      <sharedItems containsString="0" containsBlank="1" containsNumber="1" containsInteger="1" minValue="472" maxValue="2957"/>
    </cacheField>
    <cacheField name="FeretAngle" numFmtId="0">
      <sharedItems containsString="0" containsBlank="1" containsNumber="1" minValue="7.7" maxValue="171.63"/>
    </cacheField>
    <cacheField name="MinFeret" numFmtId="0">
      <sharedItems containsString="0" containsBlank="1" containsNumber="1" minValue="11.6" maxValue="73.11"/>
    </cacheField>
    <cacheField name="AR" numFmtId="0">
      <sharedItems containsString="0" containsBlank="1" containsNumber="1" minValue="1.1000000000000001" maxValue="2.54"/>
    </cacheField>
    <cacheField name="Round" numFmtId="0">
      <sharedItems containsString="0" containsBlank="1" containsNumber="1" minValue="0.39" maxValue="0.91"/>
    </cacheField>
    <cacheField name="Solidity" numFmtId="0">
      <sharedItems containsString="0" containsBlank="1" containsNumber="1" minValue="0.79" maxValue="0.96"/>
    </cacheField>
    <cacheField name="Height (µm)" numFmtId="0">
      <sharedItems containsString="0" containsBlank="1" containsNumber="1" minValue="3.944" maxValue="24.857400000000002"/>
    </cacheField>
    <cacheField name="Volume (µm³)" numFmtId="0">
      <sharedItems containsString="0" containsBlank="1" containsNumber="1" minValue="678.36799999999994" maxValue="175194.95520000003"/>
    </cacheField>
    <cacheField name="Mass (µg)" numFmtId="0">
      <sharedItems containsString="0" containsBlank="1" containsNumber="1" minValue="9.1579679999999992E-4" maxValue="0.23651318952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7">
  <r>
    <n v="1"/>
    <n v="2504"/>
    <n v="237.22"/>
    <n v="80.33"/>
    <n v="39.69"/>
    <n v="50.12"/>
    <n v="0.56000000000000005"/>
    <n v="80"/>
    <x v="0"/>
    <n v="1730"/>
    <n v="425"/>
    <n v="53.13"/>
    <n v="46.54"/>
    <n v="2.02"/>
    <n v="0.49"/>
    <n v="0.85"/>
    <n v="15.823600000000001"/>
    <n v="39622.294399999999"/>
    <n v="3.8037402623999995E-2"/>
  </r>
  <r>
    <n v="2"/>
    <n v="256"/>
    <n v="61.25"/>
    <n v="24.74"/>
    <n v="13.17"/>
    <n v="124.16"/>
    <n v="0.86"/>
    <n v="26.08"/>
    <x v="1"/>
    <n v="2035"/>
    <n v="543"/>
    <n v="122.47"/>
    <n v="15.53"/>
    <n v="1.88"/>
    <n v="0.53"/>
    <n v="0.86"/>
    <n v="5.2801999999999998"/>
    <n v="1351.7311999999999"/>
    <n v="1.2976619519999997E-3"/>
  </r>
  <r>
    <n v="3"/>
    <n v="4816"/>
    <n v="310.68"/>
    <n v="117.49"/>
    <n v="52.19"/>
    <n v="114.81"/>
    <n v="0.63"/>
    <n v="118.27"/>
    <x v="2"/>
    <n v="2448"/>
    <n v="543"/>
    <n v="108.74"/>
    <n v="56.05"/>
    <n v="2.25"/>
    <n v="0.44"/>
    <n v="0.94"/>
    <n v="19.057000000000002"/>
    <n v="91778.512000000017"/>
    <n v="8.8107371520000005E-2"/>
  </r>
  <r>
    <n v="4"/>
    <n v="2856"/>
    <n v="220.25"/>
    <n v="64.27"/>
    <n v="56.58"/>
    <n v="24.86"/>
    <n v="0.74"/>
    <n v="67.05"/>
    <x v="3"/>
    <n v="2482"/>
    <n v="570"/>
    <n v="17.350000000000001"/>
    <n v="59.03"/>
    <n v="1.1399999999999999"/>
    <n v="0.88"/>
    <n v="0.93"/>
    <n v="20.070200000000003"/>
    <n v="57320.491200000011"/>
    <n v="5.5027671552000008E-2"/>
  </r>
  <r>
    <n v="5"/>
    <n v="640"/>
    <n v="97.05"/>
    <n v="35.19"/>
    <n v="23.16"/>
    <n v="132.35"/>
    <n v="0.85"/>
    <n v="37.200000000000003"/>
    <x v="4"/>
    <n v="2343"/>
    <n v="572"/>
    <n v="126.25"/>
    <n v="25.2"/>
    <n v="1.52"/>
    <n v="0.66"/>
    <n v="0.9"/>
    <n v="8.5679999999999996"/>
    <n v="5483.5199999999995"/>
    <n v="5.2641791999999991E-3"/>
  </r>
  <r>
    <n v="6"/>
    <n v="1496"/>
    <n v="156.44999999999999"/>
    <n v="50.97"/>
    <n v="37.369999999999997"/>
    <n v="31.52"/>
    <n v="0.77"/>
    <n v="55.03"/>
    <x v="5"/>
    <n v="846"/>
    <n v="596"/>
    <n v="19.09"/>
    <n v="39.47"/>
    <n v="1.36"/>
    <n v="0.73"/>
    <n v="0.9"/>
    <n v="13.4198"/>
    <n v="20076.020800000002"/>
    <n v="1.9272979967999999E-2"/>
  </r>
  <r>
    <n v="7"/>
    <n v="628"/>
    <n v="107.4"/>
    <n v="41.99"/>
    <n v="19.04"/>
    <n v="88.35"/>
    <n v="0.68"/>
    <n v="44.72"/>
    <x v="6"/>
    <n v="2063"/>
    <n v="606"/>
    <n v="79.7"/>
    <n v="20"/>
    <n v="2.2000000000000002"/>
    <n v="0.45"/>
    <n v="0.88"/>
    <n v="6.8000000000000007"/>
    <n v="4270.4000000000005"/>
    <n v="4.0995839999999999E-3"/>
  </r>
  <r>
    <n v="8"/>
    <n v="1520"/>
    <n v="156.37"/>
    <n v="50.72"/>
    <n v="38.15"/>
    <n v="70.44"/>
    <n v="0.78"/>
    <n v="56.36"/>
    <x v="7"/>
    <n v="2074"/>
    <n v="620"/>
    <n v="62.53"/>
    <n v="40"/>
    <n v="1.33"/>
    <n v="0.75"/>
    <n v="0.91"/>
    <n v="13.600000000000001"/>
    <n v="20672.000000000004"/>
    <n v="1.9845120000000001E-2"/>
  </r>
  <r>
    <n v="9"/>
    <n v="1216"/>
    <n v="147.47999999999999"/>
    <n v="43.36"/>
    <n v="35.71"/>
    <n v="80.489999999999995"/>
    <n v="0.7"/>
    <n v="50"/>
    <x v="8"/>
    <n v="1072"/>
    <n v="659"/>
    <n v="73.739999999999995"/>
    <n v="38.58"/>
    <n v="1.21"/>
    <n v="0.82"/>
    <n v="0.88"/>
    <n v="13.1172"/>
    <n v="15950.5152"/>
    <n v="1.5312494591999999E-2"/>
  </r>
  <r>
    <n v="10"/>
    <n v="1852"/>
    <n v="192.17"/>
    <n v="62.36"/>
    <n v="37.81"/>
    <n v="84.99"/>
    <n v="0.63"/>
    <n v="64.62"/>
    <x v="9"/>
    <n v="1588"/>
    <n v="760"/>
    <n v="68.2"/>
    <n v="44"/>
    <n v="1.65"/>
    <n v="0.61"/>
    <n v="0.83"/>
    <n v="14.96"/>
    <n v="27705.920000000002"/>
    <n v="2.65976832E-2"/>
  </r>
  <r>
    <n v="11"/>
    <n v="1544"/>
    <n v="154.02000000000001"/>
    <n v="51.23"/>
    <n v="38.380000000000003"/>
    <n v="136.25"/>
    <n v="0.82"/>
    <n v="55.17"/>
    <x v="10"/>
    <n v="1187"/>
    <n v="758"/>
    <n v="133.53"/>
    <n v="41.71"/>
    <n v="1.33"/>
    <n v="0.75"/>
    <n v="0.93"/>
    <n v="14.181400000000002"/>
    <n v="21896.081600000001"/>
    <n v="2.1020238335999999E-2"/>
  </r>
  <r>
    <n v="12"/>
    <n v="72"/>
    <n v="32.28"/>
    <n v="10.72"/>
    <n v="8.5500000000000007"/>
    <n v="135"/>
    <n v="0.87"/>
    <n v="12.81"/>
    <x v="11"/>
    <n v="2518"/>
    <n v="768"/>
    <n v="128.66"/>
    <n v="10"/>
    <n v="1.25"/>
    <n v="0.8"/>
    <n v="0.84"/>
    <n v="3.4000000000000004"/>
    <n v="244.8"/>
    <n v="2.3500799999999998E-4"/>
  </r>
  <r>
    <n v="13"/>
    <n v="4268"/>
    <n v="341.99"/>
    <n v="86.65"/>
    <n v="62.71"/>
    <n v="150"/>
    <n v="0.46"/>
    <n v="109.12"/>
    <x v="12"/>
    <n v="2488"/>
    <n v="782"/>
    <n v="138.72"/>
    <n v="78"/>
    <n v="1.38"/>
    <n v="0.72"/>
    <n v="0.74"/>
    <n v="26.520000000000003"/>
    <n v="113187.36000000002"/>
    <n v="0.1086598656"/>
  </r>
  <r>
    <n v="14"/>
    <n v="1240"/>
    <n v="135.68"/>
    <n v="45.11"/>
    <n v="35"/>
    <n v="156.19999999999999"/>
    <n v="0.85"/>
    <n v="49.4"/>
    <x v="13"/>
    <n v="2473"/>
    <n v="805"/>
    <n v="158.63"/>
    <n v="37.79"/>
    <n v="1.29"/>
    <n v="0.78"/>
    <n v="0.92"/>
    <n v="12.848600000000001"/>
    <n v="15932.264000000001"/>
    <n v="1.529497344E-2"/>
  </r>
  <r>
    <n v="15"/>
    <n v="3036"/>
    <n v="277.3"/>
    <n v="83.11"/>
    <n v="46.51"/>
    <n v="130.29"/>
    <n v="0.5"/>
    <n v="88.57"/>
    <x v="14"/>
    <n v="2433"/>
    <n v="816"/>
    <n v="115.41"/>
    <n v="50.54"/>
    <n v="1.79"/>
    <n v="0.56000000000000005"/>
    <n v="0.87"/>
    <n v="17.183600000000002"/>
    <n v="52169.409600000006"/>
    <n v="5.0082633216000004E-2"/>
  </r>
  <r>
    <n v="16"/>
    <n v="3844"/>
    <n v="263.76"/>
    <n v="77.75"/>
    <n v="62.95"/>
    <n v="4.2699999999999996"/>
    <n v="0.69"/>
    <n v="82.07"/>
    <x v="15"/>
    <n v="1187"/>
    <n v="895"/>
    <n v="43.03"/>
    <n v="64"/>
    <n v="1.24"/>
    <n v="0.81"/>
    <n v="0.93"/>
    <n v="21.76"/>
    <n v="83645.440000000002"/>
    <n v="8.0299622399999993E-2"/>
  </r>
  <r>
    <n v="17"/>
    <n v="240"/>
    <n v="55.11"/>
    <n v="18.62"/>
    <n v="16.41"/>
    <n v="164.85"/>
    <n v="0.99"/>
    <n v="20.59"/>
    <x v="16"/>
    <n v="1169"/>
    <n v="875"/>
    <n v="150.94999999999999"/>
    <n v="16"/>
    <n v="1.1299999999999999"/>
    <n v="0.88"/>
    <n v="0.93"/>
    <n v="5.44"/>
    <n v="1305.6000000000001"/>
    <n v="1.2533760000000001E-3"/>
  </r>
  <r>
    <n v="18"/>
    <n v="276"/>
    <n v="68.08"/>
    <n v="20.100000000000001"/>
    <n v="17.48"/>
    <n v="68.97"/>
    <n v="0.75"/>
    <n v="21.63"/>
    <x v="17"/>
    <n v="2457"/>
    <n v="934"/>
    <n v="123.69"/>
    <n v="19.55"/>
    <n v="1.1499999999999999"/>
    <n v="0.87"/>
    <n v="0.85"/>
    <n v="6.6470000000000011"/>
    <n v="1834.5720000000003"/>
    <n v="1.7611891200000002E-3"/>
  </r>
  <r>
    <n v="19"/>
    <n v="500"/>
    <n v="88.08"/>
    <n v="30.77"/>
    <n v="20.69"/>
    <n v="118.15"/>
    <n v="0.81"/>
    <n v="32.799999999999997"/>
    <x v="18"/>
    <n v="1444"/>
    <n v="950"/>
    <n v="127.57"/>
    <n v="22.75"/>
    <n v="1.49"/>
    <n v="0.67"/>
    <n v="0.91"/>
    <n v="7.7350000000000003"/>
    <n v="3867.5"/>
    <n v="3.7127999999999996E-3"/>
  </r>
  <r>
    <n v="20"/>
    <n v="3736"/>
    <n v="243.76"/>
    <n v="79.73"/>
    <n v="59.66"/>
    <n v="151.76"/>
    <n v="0.79"/>
    <n v="84.4"/>
    <x v="19"/>
    <n v="1792"/>
    <n v="966"/>
    <n v="143.66999999999999"/>
    <n v="63.24"/>
    <n v="1.34"/>
    <n v="0.75"/>
    <n v="0.94"/>
    <n v="21.501600000000003"/>
    <n v="80329.977600000013"/>
    <n v="7.7116778496000002E-2"/>
  </r>
  <r>
    <n v="21"/>
    <n v="3132"/>
    <n v="221.91"/>
    <n v="69.510000000000005"/>
    <n v="57.37"/>
    <n v="67.930000000000007"/>
    <n v="0.8"/>
    <n v="75.709999999999994"/>
    <x v="20"/>
    <n v="2062"/>
    <n v="997"/>
    <n v="77.8"/>
    <n v="60.82"/>
    <n v="1.21"/>
    <n v="0.83"/>
    <n v="0.93"/>
    <n v="20.678800000000003"/>
    <n v="64766.001600000011"/>
    <n v="6.2175361536000007E-2"/>
  </r>
  <r>
    <n v="22"/>
    <n v="2300"/>
    <n v="199.48"/>
    <n v="60.27"/>
    <n v="48.59"/>
    <n v="143.1"/>
    <n v="0.73"/>
    <n v="64.400000000000006"/>
    <x v="21"/>
    <n v="2265"/>
    <n v="1008"/>
    <n v="143.84"/>
    <n v="56"/>
    <n v="1.24"/>
    <n v="0.81"/>
    <n v="0.88"/>
    <n v="19.040000000000003"/>
    <n v="43792.000000000007"/>
    <n v="4.2040320000000006E-2"/>
  </r>
  <r>
    <n v="23"/>
    <n v="104"/>
    <n v="37.46"/>
    <n v="13.47"/>
    <n v="9.83"/>
    <n v="125.78"/>
    <n v="0.93"/>
    <n v="15.62"/>
    <x v="22"/>
    <n v="2545"/>
    <n v="1008"/>
    <n v="129.81"/>
    <n v="11.31"/>
    <n v="1.37"/>
    <n v="0.73"/>
    <n v="0.88"/>
    <n v="3.8454000000000006"/>
    <n v="399.92160000000007"/>
    <n v="3.8392473600000005E-4"/>
  </r>
  <r>
    <n v="24"/>
    <n v="1336"/>
    <n v="143.47999999999999"/>
    <n v="46.59"/>
    <n v="36.51"/>
    <n v="107.11"/>
    <n v="0.82"/>
    <n v="52.35"/>
    <x v="23"/>
    <n v="2545"/>
    <n v="1014"/>
    <n v="96.58"/>
    <n v="39.049999999999997"/>
    <n v="1.28"/>
    <n v="0.78"/>
    <n v="0.9"/>
    <n v="13.276999999999999"/>
    <n v="17738.072"/>
    <n v="1.702854912E-2"/>
  </r>
  <r>
    <n v="25"/>
    <n v="2384"/>
    <n v="206.79"/>
    <n v="77.13"/>
    <n v="39.36"/>
    <n v="54.72"/>
    <n v="0.7"/>
    <n v="77.67"/>
    <x v="24"/>
    <n v="1761"/>
    <n v="1049"/>
    <n v="55.49"/>
    <n v="44.2"/>
    <n v="1.96"/>
    <n v="0.51"/>
    <n v="0.88"/>
    <n v="15.028000000000002"/>
    <n v="35826.752000000008"/>
    <n v="3.4393681920000002E-2"/>
  </r>
  <r>
    <n v="26"/>
    <n v="4352"/>
    <n v="264.82"/>
    <n v="82.97"/>
    <n v="66.790000000000006"/>
    <n v="64.2"/>
    <n v="0.78"/>
    <n v="92.48"/>
    <x v="25"/>
    <n v="2066"/>
    <n v="1093"/>
    <n v="68.430000000000007"/>
    <n v="67.19"/>
    <n v="1.24"/>
    <n v="0.8"/>
    <n v="0.93"/>
    <n v="22.8446"/>
    <n v="99419.699200000003"/>
    <n v="9.5442911231999994E-2"/>
  </r>
  <r>
    <n v="27"/>
    <n v="1076"/>
    <n v="176.65"/>
    <n v="72.77"/>
    <n v="18.829999999999998"/>
    <n v="115.21"/>
    <n v="0.43"/>
    <n v="75.180000000000007"/>
    <x v="26"/>
    <n v="2796"/>
    <n v="1109"/>
    <n v="118.61"/>
    <n v="24.14"/>
    <n v="3.86"/>
    <n v="0.26"/>
    <n v="0.81"/>
    <n v="8.2076000000000011"/>
    <n v="8831.3776000000016"/>
    <n v="8.4781224960000009E-3"/>
  </r>
  <r>
    <n v="28"/>
    <n v="3448"/>
    <n v="243.76"/>
    <n v="70.72"/>
    <n v="62.07"/>
    <n v="75.36"/>
    <n v="0.73"/>
    <n v="76.66"/>
    <x v="27"/>
    <n v="1627"/>
    <n v="1158"/>
    <n v="74.88"/>
    <n v="67.59"/>
    <n v="1.1399999999999999"/>
    <n v="0.88"/>
    <n v="0.9"/>
    <n v="22.980600000000003"/>
    <n v="79237.108800000002"/>
    <n v="7.6067624447999999E-2"/>
  </r>
  <r>
    <n v="29"/>
    <n v="472"/>
    <n v="83.4"/>
    <n v="29.04"/>
    <n v="20.69"/>
    <n v="138.94999999999999"/>
    <n v="0.85"/>
    <n v="32.25"/>
    <x v="28"/>
    <n v="2354"/>
    <n v="1172"/>
    <n v="150.26"/>
    <n v="22.63"/>
    <n v="1.4"/>
    <n v="0.71"/>
    <n v="0.88"/>
    <n v="7.6942000000000004"/>
    <n v="3631.6624000000002"/>
    <n v="3.4863959039999996E-3"/>
  </r>
  <r>
    <n v="30"/>
    <n v="1608"/>
    <n v="156.65"/>
    <n v="55.02"/>
    <n v="37.21"/>
    <n v="25.84"/>
    <n v="0.82"/>
    <n v="57.58"/>
    <x v="29"/>
    <n v="2330"/>
    <n v="1196"/>
    <n v="20.32"/>
    <n v="39.229999999999997"/>
    <n v="1.48"/>
    <n v="0.68"/>
    <n v="0.93"/>
    <n v="13.338200000000001"/>
    <n v="21447.8256"/>
    <n v="2.0589912576E-2"/>
  </r>
  <r>
    <n v="31"/>
    <n v="1144"/>
    <n v="146.02000000000001"/>
    <n v="50.92"/>
    <n v="28.6"/>
    <n v="101.47"/>
    <n v="0.67"/>
    <n v="52"/>
    <x v="30"/>
    <n v="2915"/>
    <n v="1232"/>
    <n v="112.62"/>
    <n v="29.03"/>
    <n v="1.78"/>
    <n v="0.56000000000000005"/>
    <n v="0.91"/>
    <n v="9.8702000000000005"/>
    <n v="11291.508800000001"/>
    <n v="1.0839848448000001E-2"/>
  </r>
  <r>
    <n v="32"/>
    <n v="1884"/>
    <n v="177.34"/>
    <n v="61.91"/>
    <n v="38.75"/>
    <n v="66.81"/>
    <n v="0.75"/>
    <n v="64.5"/>
    <x v="31"/>
    <n v="2906"/>
    <n v="1298"/>
    <n v="60.26"/>
    <n v="40.340000000000003"/>
    <n v="1.6"/>
    <n v="0.63"/>
    <n v="0.92"/>
    <n v="13.715600000000002"/>
    <n v="25840.190400000003"/>
    <n v="2.4806582784000001E-2"/>
  </r>
  <r>
    <n v="33"/>
    <n v="2464"/>
    <n v="227.08"/>
    <n v="59.47"/>
    <n v="52.76"/>
    <n v="10.27"/>
    <n v="0.6"/>
    <n v="69.34"/>
    <x v="32"/>
    <n v="599"/>
    <n v="1305"/>
    <n v="123.23"/>
    <n v="57.03"/>
    <n v="1.1299999999999999"/>
    <n v="0.89"/>
    <n v="0.81"/>
    <n v="19.3902"/>
    <n v="47777.452799999999"/>
    <n v="4.5866354687999995E-2"/>
  </r>
  <r>
    <n v="34"/>
    <n v="1408"/>
    <n v="164.17"/>
    <n v="56.15"/>
    <n v="31.93"/>
    <n v="102.84"/>
    <n v="0.66"/>
    <n v="60.13"/>
    <x v="33"/>
    <n v="336"/>
    <n v="1353"/>
    <n v="86.19"/>
    <n v="33.950000000000003"/>
    <n v="1.76"/>
    <n v="0.56999999999999995"/>
    <n v="0.88"/>
    <n v="11.543000000000001"/>
    <n v="16252.544000000002"/>
    <n v="1.560244224E-2"/>
  </r>
  <r>
    <n v="35"/>
    <n v="2920"/>
    <n v="206.51"/>
    <n v="71.040000000000006"/>
    <n v="52.33"/>
    <n v="93.89"/>
    <n v="0.86"/>
    <n v="72.8"/>
    <x v="34"/>
    <n v="2106"/>
    <n v="1358"/>
    <n v="74.05"/>
    <n v="52"/>
    <n v="1.36"/>
    <n v="0.74"/>
    <n v="0.95"/>
    <n v="17.68"/>
    <n v="51625.599999999999"/>
    <n v="4.9560575999999995E-2"/>
  </r>
  <r>
    <n v="36"/>
    <n v="2376"/>
    <n v="230.99"/>
    <n v="88.19"/>
    <n v="34.299999999999997"/>
    <n v="91"/>
    <n v="0.56000000000000005"/>
    <n v="91.08"/>
    <x v="35"/>
    <n v="1544"/>
    <n v="1437"/>
    <n v="81.16"/>
    <n v="37.409999999999997"/>
    <n v="2.57"/>
    <n v="0.39"/>
    <n v="0.88"/>
    <n v="12.7194"/>
    <n v="30221.294399999999"/>
    <n v="2.9012442623999997E-2"/>
  </r>
  <r>
    <n v="37"/>
    <n v="3468"/>
    <n v="329.02"/>
    <n v="135.11000000000001"/>
    <n v="32.68"/>
    <n v="94.19"/>
    <n v="0.4"/>
    <n v="132.24"/>
    <x v="36"/>
    <n v="435"/>
    <n v="1432"/>
    <n v="93.47"/>
    <n v="38.659999999999997"/>
    <n v="4.13"/>
    <n v="0.24"/>
    <n v="0.83"/>
    <n v="13.144399999999999"/>
    <n v="45584.779199999997"/>
    <n v="4.3761388031999991E-2"/>
  </r>
  <r>
    <n v="38"/>
    <n v="580"/>
    <n v="103.4"/>
    <n v="33.1"/>
    <n v="22.31"/>
    <n v="117.24"/>
    <n v="0.68"/>
    <n v="36.880000000000003"/>
    <x v="37"/>
    <n v="418"/>
    <n v="1468"/>
    <n v="130.6"/>
    <n v="25.93"/>
    <n v="1.48"/>
    <n v="0.67"/>
    <n v="0.84"/>
    <n v="8.8162000000000003"/>
    <n v="5113.3959999999997"/>
    <n v="4.9088601599999995E-3"/>
  </r>
  <r>
    <n v="39"/>
    <n v="2580"/>
    <n v="213.42"/>
    <n v="69.12"/>
    <n v="47.52"/>
    <n v="68.08"/>
    <n v="0.71"/>
    <n v="73.38"/>
    <x v="38"/>
    <n v="2885"/>
    <n v="1576"/>
    <n v="72.55"/>
    <n v="51.79"/>
    <n v="1.45"/>
    <n v="0.69"/>
    <n v="0.91"/>
    <n v="17.608600000000003"/>
    <n v="45430.188000000009"/>
    <n v="4.3612980480000008E-2"/>
  </r>
  <r>
    <n v="40"/>
    <n v="652"/>
    <n v="101.05"/>
    <n v="36.36"/>
    <n v="22.83"/>
    <n v="147.1"/>
    <n v="0.8"/>
    <n v="37.74"/>
    <x v="39"/>
    <n v="1962"/>
    <n v="1560"/>
    <n v="147.99"/>
    <n v="25.52"/>
    <n v="1.59"/>
    <n v="0.63"/>
    <n v="0.88"/>
    <n v="8.6768000000000001"/>
    <n v="5657.2736000000004"/>
    <n v="5.430982656E-3"/>
  </r>
  <r>
    <n v="41"/>
    <n v="3140"/>
    <n v="252.05"/>
    <n v="73.28"/>
    <n v="54.55"/>
    <n v="91"/>
    <n v="0.62"/>
    <n v="78.64"/>
    <x v="40"/>
    <n v="2495"/>
    <n v="1631"/>
    <n v="82.69"/>
    <n v="58"/>
    <n v="1.34"/>
    <n v="0.74"/>
    <n v="0.91"/>
    <n v="19.720000000000002"/>
    <n v="61920.80000000001"/>
    <n v="5.9443968000000007E-2"/>
  </r>
  <r>
    <n v="42"/>
    <n v="1268"/>
    <n v="142.99"/>
    <n v="46.32"/>
    <n v="34.86"/>
    <n v="17.05"/>
    <n v="0.78"/>
    <n v="48.08"/>
    <x v="41"/>
    <n v="2697"/>
    <n v="1614"/>
    <n v="16.93"/>
    <n v="36.67"/>
    <n v="1.33"/>
    <n v="0.75"/>
    <n v="0.91"/>
    <n v="12.467800000000002"/>
    <n v="15809.170400000003"/>
    <n v="1.5176803584000002E-2"/>
  </r>
  <r>
    <n v="43"/>
    <n v="3492"/>
    <n v="237.62"/>
    <n v="76.7"/>
    <n v="57.97"/>
    <n v="115.55"/>
    <n v="0.78"/>
    <n v="85.28"/>
    <x v="42"/>
    <n v="1566"/>
    <n v="1616"/>
    <n v="129.29"/>
    <n v="64"/>
    <n v="1.32"/>
    <n v="0.76"/>
    <n v="0.92"/>
    <n v="21.76"/>
    <n v="75985.919999999998"/>
    <n v="7.2946483199999995E-2"/>
  </r>
  <r>
    <n v="44"/>
    <n v="2100"/>
    <n v="200.94"/>
    <n v="71.87"/>
    <n v="37.200000000000003"/>
    <n v="119.82"/>
    <n v="0.65"/>
    <n v="75.47"/>
    <x v="43"/>
    <n v="900"/>
    <n v="1630"/>
    <n v="122.01"/>
    <n v="42.57"/>
    <n v="1.93"/>
    <n v="0.52"/>
    <n v="0.89"/>
    <n v="14.473800000000001"/>
    <n v="30394.980000000003"/>
    <n v="2.9179180799999999E-2"/>
  </r>
  <r>
    <n v="45"/>
    <n v="4952"/>
    <n v="290.88"/>
    <n v="89.72"/>
    <n v="70.28"/>
    <n v="40.25"/>
    <n v="0.74"/>
    <n v="96.33"/>
    <x v="44"/>
    <n v="2608"/>
    <n v="1732"/>
    <n v="48.37"/>
    <n v="77.78"/>
    <n v="1.28"/>
    <n v="0.78"/>
    <n v="0.93"/>
    <n v="26.445200000000003"/>
    <n v="130956.63040000002"/>
    <n v="0.12571836518400001"/>
  </r>
  <r>
    <n v="46"/>
    <n v="2076"/>
    <n v="219.48"/>
    <n v="73.010000000000005"/>
    <n v="36.200000000000003"/>
    <n v="87.93"/>
    <n v="0.54"/>
    <n v="82.61"/>
    <x v="45"/>
    <n v="1508"/>
    <n v="1744"/>
    <n v="83.05"/>
    <n v="43.54"/>
    <n v="2.02"/>
    <n v="0.5"/>
    <n v="0.8"/>
    <n v="14.803600000000001"/>
    <n v="30732.273600000004"/>
    <n v="2.9502982656000001E-2"/>
  </r>
  <r>
    <n v="47"/>
    <n v="880"/>
    <n v="126.02"/>
    <n v="41.04"/>
    <n v="27.3"/>
    <n v="20.04"/>
    <n v="0.7"/>
    <n v="43.91"/>
    <x v="46"/>
    <n v="320"/>
    <n v="1814"/>
    <n v="30.07"/>
    <n v="29.52"/>
    <n v="1.5"/>
    <n v="0.67"/>
    <n v="0.89"/>
    <n v="10.036800000000001"/>
    <n v="8832.3840000000018"/>
    <n v="8.4790886400000019E-3"/>
  </r>
  <r>
    <n v="48"/>
    <n v="1916"/>
    <n v="163.68"/>
    <n v="51.39"/>
    <n v="47.48"/>
    <n v="4.78"/>
    <n v="0.9"/>
    <n v="53.85"/>
    <x v="47"/>
    <n v="2156"/>
    <n v="1835"/>
    <n v="158.19999999999999"/>
    <n v="48.02"/>
    <n v="1.08"/>
    <n v="0.92"/>
    <n v="0.94"/>
    <n v="16.326800000000002"/>
    <n v="31282.148800000003"/>
    <n v="3.0030862847999999E-2"/>
  </r>
  <r>
    <n v="49"/>
    <n v="2020"/>
    <n v="172.65"/>
    <n v="53.69"/>
    <n v="47.9"/>
    <n v="161.72"/>
    <n v="0.85"/>
    <n v="57.27"/>
    <x v="48"/>
    <n v="2086"/>
    <n v="1846"/>
    <n v="12.09"/>
    <n v="47.77"/>
    <n v="1.1200000000000001"/>
    <n v="0.89"/>
    <n v="0.92"/>
    <n v="16.241800000000001"/>
    <n v="32808.436000000002"/>
    <n v="3.1496098559999998E-2"/>
  </r>
  <r>
    <n v="50"/>
    <n v="3800"/>
    <n v="319.45"/>
    <n v="104.52"/>
    <n v="46.29"/>
    <n v="86.29"/>
    <n v="0.47"/>
    <n v="117.39"/>
    <x v="49"/>
    <n v="1413"/>
    <n v="1950"/>
    <n v="81.180000000000007"/>
    <n v="56.83"/>
    <n v="2.2599999999999998"/>
    <n v="0.44"/>
    <n v="0.8"/>
    <n v="19.322200000000002"/>
    <n v="73424.360000000015"/>
    <n v="7.0487385600000008E-2"/>
  </r>
  <r>
    <n v="51"/>
    <n v="3252"/>
    <n v="236.94"/>
    <n v="77.02"/>
    <n v="53.76"/>
    <n v="60.32"/>
    <n v="0.73"/>
    <n v="82.07"/>
    <x v="50"/>
    <n v="1174"/>
    <n v="1934"/>
    <n v="46.97"/>
    <n v="58.14"/>
    <n v="1.43"/>
    <n v="0.7"/>
    <n v="0.9"/>
    <n v="19.767600000000002"/>
    <n v="64284.235200000003"/>
    <n v="6.1712865791999999E-2"/>
  </r>
  <r>
    <n v="52"/>
    <n v="2924"/>
    <n v="231.28"/>
    <n v="72.81"/>
    <n v="51.14"/>
    <n v="48.3"/>
    <n v="0.69"/>
    <n v="77.900000000000006"/>
    <x v="51"/>
    <n v="679"/>
    <n v="1944"/>
    <n v="60.8"/>
    <n v="56.35"/>
    <n v="1.42"/>
    <n v="0.7"/>
    <n v="0.89"/>
    <n v="19.159000000000002"/>
    <n v="56020.916000000005"/>
    <n v="5.3780079359999997E-2"/>
  </r>
  <r>
    <n v="53"/>
    <n v="1488"/>
    <n v="230.11"/>
    <n v="79.31"/>
    <n v="23.89"/>
    <n v="167.52"/>
    <n v="0.35"/>
    <n v="84.85"/>
    <x v="52"/>
    <n v="2076"/>
    <n v="1928"/>
    <n v="171.87"/>
    <n v="33.54"/>
    <n v="3.32"/>
    <n v="0.3"/>
    <n v="0.66"/>
    <n v="11.403600000000001"/>
    <n v="16968.556800000002"/>
    <n v="1.6289814528000001E-2"/>
  </r>
  <r>
    <n v="54"/>
    <n v="688"/>
    <n v="105.74"/>
    <n v="38.54"/>
    <n v="22.73"/>
    <n v="73.099999999999994"/>
    <n v="0.77"/>
    <n v="40.5"/>
    <x v="53"/>
    <n v="703"/>
    <n v="1937"/>
    <n v="69.78"/>
    <n v="23.77"/>
    <n v="1.7"/>
    <n v="0.59"/>
    <n v="0.91"/>
    <n v="8.0818000000000012"/>
    <n v="5560.2784000000011"/>
    <n v="5.3378672640000003E-3"/>
  </r>
  <r>
    <n v="55"/>
    <n v="4880"/>
    <n v="299.16000000000003"/>
    <n v="99.44"/>
    <n v="62.48"/>
    <n v="47.15"/>
    <n v="0.69"/>
    <n v="101.98"/>
    <x v="54"/>
    <n v="1332"/>
    <n v="2049"/>
    <n v="64.44"/>
    <n v="69"/>
    <n v="1.59"/>
    <n v="0.63"/>
    <n v="0.88"/>
    <n v="23.46"/>
    <n v="114484.8"/>
    <n v="0.109905408"/>
  </r>
  <r>
    <n v="56"/>
    <n v="1940"/>
    <n v="180.94"/>
    <n v="53.14"/>
    <n v="46.48"/>
    <n v="41.05"/>
    <n v="0.74"/>
    <n v="57.31"/>
    <x v="55"/>
    <n v="422"/>
    <n v="2065"/>
    <n v="60.75"/>
    <n v="48.08"/>
    <n v="1.1399999999999999"/>
    <n v="0.87"/>
    <n v="0.9"/>
    <n v="16.347200000000001"/>
    <n v="31713.568000000003"/>
    <n v="3.0445025279999999E-2"/>
  </r>
  <r>
    <n v="57"/>
    <n v="3068"/>
    <n v="235.97"/>
    <n v="89.49"/>
    <n v="43.65"/>
    <n v="95.88"/>
    <n v="0.69"/>
    <n v="90.8"/>
    <x v="56"/>
    <n v="1180"/>
    <n v="2064"/>
    <n v="97.59"/>
    <n v="44"/>
    <n v="2.0499999999999998"/>
    <n v="0.49"/>
    <n v="0.95"/>
    <n v="14.96"/>
    <n v="45897.280000000006"/>
    <n v="4.4061388800000004E-2"/>
  </r>
  <r>
    <n v="58"/>
    <n v="2192"/>
    <n v="178.99"/>
    <n v="57.01"/>
    <n v="48.96"/>
    <n v="95.55"/>
    <n v="0.86"/>
    <n v="60.83"/>
    <x v="57"/>
    <n v="1164"/>
    <n v="2081"/>
    <n v="99.46"/>
    <n v="50"/>
    <n v="1.1599999999999999"/>
    <n v="0.86"/>
    <n v="0.94"/>
    <n v="17"/>
    <n v="37264"/>
    <n v="3.5773439999999997E-2"/>
  </r>
  <r>
    <n v="59"/>
    <n v="2496"/>
    <n v="319.36"/>
    <n v="71.3"/>
    <n v="44.57"/>
    <n v="136.72999999999999"/>
    <n v="0.31"/>
    <n v="89.89"/>
    <x v="58"/>
    <n v="2447"/>
    <n v="2121"/>
    <n v="122.28"/>
    <n v="65.88"/>
    <n v="1.6"/>
    <n v="0.63"/>
    <n v="0.57999999999999996"/>
    <n v="22.3992"/>
    <n v="55908.403200000001"/>
    <n v="5.3672067071999993E-2"/>
  </r>
  <r>
    <n v="60"/>
    <n v="4040"/>
    <n v="271.76"/>
    <n v="84.54"/>
    <n v="60.84"/>
    <n v="101.39"/>
    <n v="0.69"/>
    <n v="86.76"/>
    <x v="59"/>
    <n v="2102"/>
    <n v="2137"/>
    <n v="115.97"/>
    <n v="62.03"/>
    <n v="1.39"/>
    <n v="0.72"/>
    <n v="0.94"/>
    <n v="21.090200000000003"/>
    <n v="85204.40800000001"/>
    <n v="8.1796231679999998E-2"/>
  </r>
  <r>
    <n v="61"/>
    <n v="2248"/>
    <n v="190.99"/>
    <n v="64.36"/>
    <n v="44.47"/>
    <n v="130.18"/>
    <n v="0.77"/>
    <n v="70.77"/>
    <x v="60"/>
    <n v="798"/>
    <n v="2174"/>
    <n v="132.71"/>
    <n v="46.51"/>
    <n v="1.45"/>
    <n v="0.69"/>
    <n v="0.92"/>
    <n v="15.8134"/>
    <n v="35548.523199999996"/>
    <n v="3.4126582271999995E-2"/>
  </r>
  <r>
    <n v="62"/>
    <n v="1748"/>
    <n v="172.65"/>
    <n v="55.77"/>
    <n v="39.909999999999997"/>
    <n v="80.709999999999994"/>
    <n v="0.74"/>
    <n v="58.86"/>
    <x v="61"/>
    <n v="1341"/>
    <n v="2187"/>
    <n v="99.78"/>
    <n v="43.68"/>
    <n v="1.4"/>
    <n v="0.72"/>
    <n v="0.9"/>
    <n v="14.8512"/>
    <n v="25959.8976"/>
    <n v="2.4921501695999999E-2"/>
  </r>
  <r>
    <n v="63"/>
    <n v="2816"/>
    <n v="221.42"/>
    <n v="77.92"/>
    <n v="46.01"/>
    <n v="135.47999999999999"/>
    <n v="0.72"/>
    <n v="80.92"/>
    <x v="62"/>
    <n v="698"/>
    <n v="2214"/>
    <n v="140.01"/>
    <n v="49.5"/>
    <n v="1.69"/>
    <n v="0.59"/>
    <n v="0.89"/>
    <n v="16.830000000000002"/>
    <n v="47393.280000000006"/>
    <n v="4.5497548800000003E-2"/>
  </r>
  <r>
    <n v="64"/>
    <n v="1384"/>
    <n v="157.82"/>
    <n v="46.18"/>
    <n v="38.159999999999997"/>
    <n v="132.33000000000001"/>
    <n v="0.7"/>
    <n v="52.8"/>
    <x v="63"/>
    <n v="1324"/>
    <n v="2215"/>
    <n v="114.62"/>
    <n v="42.04"/>
    <n v="1.21"/>
    <n v="0.83"/>
    <n v="0.9"/>
    <n v="14.293600000000001"/>
    <n v="19782.342400000001"/>
    <n v="1.8991048704000001E-2"/>
  </r>
  <r>
    <n v="65"/>
    <n v="1996"/>
    <n v="249.02"/>
    <n v="96.36"/>
    <n v="26.37"/>
    <n v="128.93"/>
    <n v="0.4"/>
    <n v="103.71"/>
    <x v="64"/>
    <n v="665"/>
    <n v="2254"/>
    <n v="129.52000000000001"/>
    <n v="31.52"/>
    <n v="3.65"/>
    <n v="0.27"/>
    <n v="0.81"/>
    <n v="10.716800000000001"/>
    <n v="21390.732800000002"/>
    <n v="2.0535103488000001E-2"/>
  </r>
  <r>
    <n v="66"/>
    <n v="4904"/>
    <n v="290.11"/>
    <n v="104.34"/>
    <n v="59.84"/>
    <n v="176.6"/>
    <n v="0.73"/>
    <n v="105.55"/>
    <x v="65"/>
    <n v="2786"/>
    <n v="2283"/>
    <n v="9.82"/>
    <n v="60"/>
    <n v="1.74"/>
    <n v="0.56999999999999995"/>
    <n v="0.95"/>
    <n v="20.400000000000002"/>
    <n v="100041.60000000001"/>
    <n v="9.6039935999999992E-2"/>
  </r>
  <r>
    <n v="67"/>
    <n v="2424"/>
    <n v="207.76"/>
    <n v="66.11"/>
    <n v="46.68"/>
    <n v="141.54"/>
    <n v="0.71"/>
    <n v="70.77"/>
    <x v="66"/>
    <n v="1922"/>
    <n v="2274"/>
    <n v="137.29"/>
    <n v="51.68"/>
    <n v="1.42"/>
    <n v="0.71"/>
    <n v="0.9"/>
    <n v="17.571200000000001"/>
    <n v="42592.588800000005"/>
    <n v="4.0888885248000002E-2"/>
  </r>
  <r>
    <n v="68"/>
    <n v="1864"/>
    <n v="189.42"/>
    <n v="54.86"/>
    <n v="43.26"/>
    <n v="30.64"/>
    <n v="0.65"/>
    <n v="58.41"/>
    <x v="67"/>
    <n v="2632"/>
    <n v="2299"/>
    <n v="38.049999999999997"/>
    <n v="46.51"/>
    <n v="1.27"/>
    <n v="0.79"/>
    <n v="0.89"/>
    <n v="15.8134"/>
    <n v="29476.177599999999"/>
    <n v="2.8297130495999998E-2"/>
  </r>
  <r>
    <n v="69"/>
    <n v="2176"/>
    <n v="188.17"/>
    <n v="64.569999999999993"/>
    <n v="42.91"/>
    <n v="69.02"/>
    <n v="0.77"/>
    <n v="66.84"/>
    <x v="68"/>
    <n v="877"/>
    <n v="2344"/>
    <n v="51.07"/>
    <n v="44.04"/>
    <n v="1.5"/>
    <n v="0.66"/>
    <n v="0.94"/>
    <n v="14.973600000000001"/>
    <n v="32582.553600000003"/>
    <n v="3.1279251456000003E-2"/>
  </r>
  <r>
    <n v="70"/>
    <n v="2228"/>
    <n v="190.79"/>
    <n v="55.57"/>
    <n v="51.04"/>
    <n v="94.34"/>
    <n v="0.77"/>
    <n v="59.36"/>
    <x v="69"/>
    <n v="1796"/>
    <n v="2340"/>
    <n v="57.38"/>
    <n v="51.62"/>
    <n v="1.0900000000000001"/>
    <n v="0.92"/>
    <n v="0.94"/>
    <n v="17.550799999999999"/>
    <n v="39103.182399999998"/>
    <n v="3.7539055103999998E-2"/>
  </r>
  <r>
    <n v="71"/>
    <n v="1104"/>
    <n v="168.17"/>
    <n v="71.64"/>
    <n v="19.62"/>
    <n v="63.09"/>
    <n v="0.49"/>
    <n v="71.02"/>
    <x v="70"/>
    <n v="1994"/>
    <n v="2350"/>
    <n v="57.65"/>
    <n v="23.26"/>
    <n v="3.65"/>
    <n v="0.27"/>
    <n v="0.81"/>
    <n v="7.9084000000000012"/>
    <n v="8730.8736000000008"/>
    <n v="8.3816386559999994E-3"/>
  </r>
  <r>
    <n v="72"/>
    <n v="2068"/>
    <n v="187.48"/>
    <n v="57.92"/>
    <n v="45.46"/>
    <n v="38.950000000000003"/>
    <n v="0.74"/>
    <n v="65.3"/>
    <x v="71"/>
    <n v="2510"/>
    <n v="2346"/>
    <n v="40.03"/>
    <n v="50.45"/>
    <n v="1.27"/>
    <n v="0.78"/>
    <n v="0.9"/>
    <n v="17.153000000000002"/>
    <n v="35472.404000000002"/>
    <n v="3.4053507839999997E-2"/>
  </r>
  <r>
    <n v="73"/>
    <n v="1580"/>
    <n v="184.45"/>
    <n v="68.2"/>
    <n v="29.5"/>
    <n v="26.4"/>
    <n v="0.57999999999999996"/>
    <n v="70.709999999999994"/>
    <x v="72"/>
    <n v="2089"/>
    <n v="2398"/>
    <n v="28.74"/>
    <n v="34.26"/>
    <n v="2.31"/>
    <n v="0.43"/>
    <n v="0.85"/>
    <n v="11.648400000000001"/>
    <n v="18404.472000000002"/>
    <n v="1.7668293120000001E-2"/>
  </r>
  <r>
    <n v="74"/>
    <n v="648"/>
    <n v="114.51"/>
    <n v="38.229999999999997"/>
    <n v="21.58"/>
    <n v="145.1"/>
    <n v="0.62"/>
    <n v="39.450000000000003"/>
    <x v="73"/>
    <n v="931"/>
    <n v="2394"/>
    <n v="149.53"/>
    <n v="25.23"/>
    <n v="1.77"/>
    <n v="0.56000000000000005"/>
    <n v="0.83"/>
    <n v="8.5782000000000007"/>
    <n v="5558.6736000000001"/>
    <n v="5.3363266559999997E-3"/>
  </r>
  <r>
    <n v="75"/>
    <n v="2796"/>
    <n v="248.25"/>
    <n v="90.13"/>
    <n v="39.5"/>
    <n v="154.37"/>
    <n v="0.56999999999999995"/>
    <n v="95.77"/>
    <x v="74"/>
    <n v="1082"/>
    <n v="2394"/>
    <n v="151.29"/>
    <n v="45.16"/>
    <n v="2.2799999999999998"/>
    <n v="0.44"/>
    <n v="0.86"/>
    <n v="15.3544"/>
    <n v="42930.902399999999"/>
    <n v="4.1213666303999995E-2"/>
  </r>
  <r>
    <n v="76"/>
    <n v="4016"/>
    <n v="264.25"/>
    <n v="95.98"/>
    <n v="53.28"/>
    <n v="90.1"/>
    <n v="0.72"/>
    <n v="97.32"/>
    <x v="75"/>
    <n v="1027"/>
    <n v="2454"/>
    <n v="99.46"/>
    <n v="59.51"/>
    <n v="1.8"/>
    <n v="0.56000000000000005"/>
    <n v="0.9"/>
    <n v="20.2334"/>
    <n v="81257.334399999992"/>
    <n v="7.8007041023999982E-2"/>
  </r>
  <r>
    <n v="77"/>
    <n v="3344"/>
    <n v="306.88"/>
    <n v="87.58"/>
    <n v="48.61"/>
    <n v="170.13"/>
    <n v="0.45"/>
    <n v="96.75"/>
    <x v="76"/>
    <n v="2563"/>
    <n v="2488"/>
    <n v="7.13"/>
    <n v="68.12"/>
    <n v="1.8"/>
    <n v="0.56000000000000005"/>
    <n v="0.73"/>
    <n v="23.160800000000002"/>
    <n v="77449.715200000006"/>
    <n v="7.4351726591999998E-2"/>
  </r>
  <r>
    <n v="78"/>
    <n v="3612"/>
    <n v="240.25"/>
    <n v="83.95"/>
    <n v="54.78"/>
    <n v="15.99"/>
    <n v="0.79"/>
    <n v="88.77"/>
    <x v="77"/>
    <n v="1885"/>
    <n v="2498"/>
    <n v="14.35"/>
    <n v="57.71"/>
    <n v="1.53"/>
    <n v="0.65"/>
    <n v="0.94"/>
    <n v="19.621400000000001"/>
    <n v="70872.496800000008"/>
    <n v="6.8037596928000002E-2"/>
  </r>
  <r>
    <n v="79"/>
    <n v="908"/>
    <n v="169.14"/>
    <n v="49.48"/>
    <n v="23.36"/>
    <n v="17.34"/>
    <n v="0.4"/>
    <n v="58.14"/>
    <x v="78"/>
    <n v="2289"/>
    <n v="2530"/>
    <n v="26.57"/>
    <n v="30.93"/>
    <n v="2.12"/>
    <n v="0.47"/>
    <n v="0.7"/>
    <n v="10.516200000000001"/>
    <n v="9548.709600000002"/>
    <n v="9.1667612160000016E-3"/>
  </r>
  <r>
    <n v="80"/>
    <n v="2220"/>
    <n v="287.36"/>
    <n v="97.17"/>
    <n v="29.09"/>
    <n v="34.46"/>
    <n v="0.34"/>
    <n v="102.63"/>
    <x v="79"/>
    <n v="1973"/>
    <n v="2561"/>
    <n v="33.07"/>
    <n v="41.4"/>
    <n v="3.34"/>
    <n v="0.3"/>
    <n v="0.67"/>
    <n v="14.076000000000001"/>
    <n v="31248.720000000001"/>
    <n v="2.99987712E-2"/>
  </r>
  <r>
    <n v="81"/>
    <n v="56"/>
    <n v="44.28"/>
    <n v="12.23"/>
    <n v="5.83"/>
    <n v="112"/>
    <n v="0.36"/>
    <n v="17.89"/>
    <x v="80"/>
    <n v="2289"/>
    <n v="2531"/>
    <n v="116.57"/>
    <n v="8.94"/>
    <n v="2.1"/>
    <n v="0.48"/>
    <n v="0.55000000000000004"/>
    <n v="3.0396000000000001"/>
    <n v="170.2176"/>
    <n v="1.63408896E-4"/>
  </r>
  <r>
    <n v="82"/>
    <n v="2800"/>
    <n v="217.62"/>
    <n v="71.400000000000006"/>
    <n v="49.93"/>
    <n v="20.12"/>
    <n v="0.74"/>
    <n v="73.349999999999994"/>
    <x v="81"/>
    <n v="2548"/>
    <n v="2560"/>
    <n v="25.87"/>
    <n v="50.55"/>
    <n v="1.43"/>
    <n v="0.7"/>
    <n v="0.92"/>
    <n v="17.187000000000001"/>
    <n v="48123.600000000006"/>
    <n v="4.6198656000000005E-2"/>
  </r>
  <r>
    <n v="83"/>
    <n v="3964"/>
    <n v="259.08"/>
    <n v="87.62"/>
    <n v="57.6"/>
    <n v="38.67"/>
    <n v="0.74"/>
    <n v="90.91"/>
    <x v="82"/>
    <n v="1440"/>
    <n v="2631"/>
    <n v="39.64"/>
    <n v="62.59"/>
    <n v="1.52"/>
    <n v="0.66"/>
    <n v="0.94"/>
    <n v="21.280600000000003"/>
    <n v="84356.298400000014"/>
    <n v="8.0982046464000007E-2"/>
  </r>
  <r>
    <n v="84"/>
    <n v="1404"/>
    <n v="175.28"/>
    <n v="58.01"/>
    <n v="30.82"/>
    <n v="33.869999999999997"/>
    <n v="0.56999999999999995"/>
    <n v="62.8"/>
    <x v="83"/>
    <n v="2080"/>
    <n v="2668"/>
    <n v="37.229999999999997"/>
    <n v="34.409999999999997"/>
    <n v="1.88"/>
    <n v="0.53"/>
    <n v="0.88"/>
    <n v="11.699399999999999"/>
    <n v="16425.957599999998"/>
    <n v="1.5768919295999998E-2"/>
  </r>
  <r>
    <n v="85"/>
    <n v="3000"/>
    <n v="249.91"/>
    <n v="89.93"/>
    <n v="42.47"/>
    <n v="34.49"/>
    <n v="0.6"/>
    <n v="92.8"/>
    <x v="84"/>
    <n v="2366"/>
    <n v="2682"/>
    <n v="37.119999999999997"/>
    <n v="49.7"/>
    <n v="2.12"/>
    <n v="0.47"/>
    <n v="0.89"/>
    <n v="16.898000000000003"/>
    <n v="50694.000000000007"/>
    <n v="4.8666239999999999E-2"/>
  </r>
  <r>
    <n v="86"/>
    <n v="3032"/>
    <n v="227.08"/>
    <n v="75.22"/>
    <n v="51.32"/>
    <n v="128.05000000000001"/>
    <n v="0.74"/>
    <n v="80"/>
    <x v="85"/>
    <n v="1641"/>
    <n v="2678"/>
    <n v="126.87"/>
    <n v="54.92"/>
    <n v="1.47"/>
    <n v="0.68"/>
    <n v="0.92"/>
    <n v="18.672800000000002"/>
    <n v="56615.92960000001"/>
    <n v="5.4351292416000008E-2"/>
  </r>
  <r>
    <n v="87"/>
    <n v="48"/>
    <n v="23.31"/>
    <n v="9.0299999999999994"/>
    <n v="6.77"/>
    <n v="0"/>
    <n v="1"/>
    <n v="10"/>
    <x v="86"/>
    <n v="1546"/>
    <n v="2797"/>
    <n v="143.13"/>
    <n v="6"/>
    <n v="1.33"/>
    <n v="0.75"/>
    <n v="1"/>
    <n v="2.04"/>
    <n v="97.92"/>
    <n v="9.4003199999999988E-5"/>
  </r>
  <r>
    <n v="88"/>
    <n v="1976"/>
    <n v="183.68"/>
    <n v="68.53"/>
    <n v="36.71"/>
    <n v="176.93"/>
    <n v="0.74"/>
    <n v="72.989999999999995"/>
    <x v="87"/>
    <n v="2022"/>
    <n v="2863"/>
    <n v="170.54"/>
    <n v="38"/>
    <n v="1.87"/>
    <n v="0.54"/>
    <n v="0.93"/>
    <n v="12.920000000000002"/>
    <n v="25529.920000000002"/>
    <n v="2.4508723199999999E-2"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  <r>
    <m/>
    <m/>
    <m/>
    <m/>
    <m/>
    <m/>
    <m/>
    <m/>
    <x v="88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7">
  <r>
    <n v="1"/>
    <n v="3064"/>
    <n v="216.25"/>
    <n v="76.03"/>
    <n v="51.31"/>
    <n v="41.01"/>
    <n v="0.82"/>
    <n v="77.900000000000006"/>
    <x v="0"/>
    <n v="2081"/>
    <n v="472"/>
    <n v="41.88"/>
    <n v="52.33"/>
    <n v="1.48"/>
    <n v="0.67"/>
    <n v="0.94"/>
    <n v="17.792200000000001"/>
    <n v="54515.300800000005"/>
    <n v="7.3595656080000002E-2"/>
  </r>
  <r>
    <n v="2"/>
    <n v="1280"/>
    <n v="141.54"/>
    <n v="55.66"/>
    <n v="29.28"/>
    <n v="103.49"/>
    <n v="0.8"/>
    <n v="56.92"/>
    <x v="1"/>
    <n v="2078"/>
    <n v="475"/>
    <n v="108.43"/>
    <n v="30.78"/>
    <n v="1.9"/>
    <n v="0.53"/>
    <n v="0.93"/>
    <n v="10.465200000000001"/>
    <n v="13395.456000000002"/>
    <n v="1.8083865600000002E-2"/>
  </r>
  <r>
    <n v="3"/>
    <n v="1092"/>
    <n v="129.05000000000001"/>
    <n v="47.88"/>
    <n v="29.04"/>
    <n v="152.4"/>
    <n v="0.82"/>
    <n v="51.61"/>
    <x v="2"/>
    <n v="1608"/>
    <n v="491"/>
    <n v="144.46"/>
    <n v="30.87"/>
    <n v="1.65"/>
    <n v="0.61"/>
    <n v="0.94"/>
    <n v="10.495800000000001"/>
    <n v="11461.413600000002"/>
    <n v="1.5472908360000003E-2"/>
  </r>
  <r>
    <n v="4"/>
    <n v="1304"/>
    <n v="136.37"/>
    <n v="48.91"/>
    <n v="33.950000000000003"/>
    <n v="70.89"/>
    <n v="0.88"/>
    <n v="51.26"/>
    <x v="3"/>
    <n v="1593"/>
    <n v="528"/>
    <n v="69.44"/>
    <n v="36"/>
    <n v="1.44"/>
    <n v="0.69"/>
    <n v="0.94"/>
    <n v="12.24"/>
    <n v="15960.960000000001"/>
    <n v="2.1547296000000001E-2"/>
  </r>
  <r>
    <n v="5"/>
    <n v="1684"/>
    <n v="156.85"/>
    <n v="53.36"/>
    <n v="40.18"/>
    <n v="158.41"/>
    <n v="0.86"/>
    <n v="55.71"/>
    <x v="4"/>
    <n v="1609"/>
    <n v="514"/>
    <n v="158.96"/>
    <n v="40.93"/>
    <n v="1.33"/>
    <n v="0.75"/>
    <n v="0.94"/>
    <n v="13.916200000000002"/>
    <n v="23434.880800000003"/>
    <n v="3.1637089080000007E-2"/>
  </r>
  <r>
    <n v="6"/>
    <n v="752"/>
    <n v="111.88"/>
    <n v="42.14"/>
    <n v="22.72"/>
    <n v="147.56"/>
    <n v="0.75"/>
    <n v="46.65"/>
    <x v="5"/>
    <n v="2489"/>
    <n v="584"/>
    <n v="149.04"/>
    <n v="24.96"/>
    <n v="1.86"/>
    <n v="0.54"/>
    <n v="0.9"/>
    <n v="8.4864000000000015"/>
    <n v="6381.7728000000016"/>
    <n v="8.6153932800000013E-3"/>
  </r>
  <r>
    <n v="7"/>
    <n v="2724"/>
    <n v="196.85"/>
    <n v="67.209999999999994"/>
    <n v="51.61"/>
    <n v="90.69"/>
    <n v="0.88"/>
    <n v="68.349999999999994"/>
    <x v="6"/>
    <n v="2201"/>
    <n v="624"/>
    <n v="69.44"/>
    <n v="51.68"/>
    <n v="1.3"/>
    <n v="0.77"/>
    <n v="0.96"/>
    <n v="17.571200000000001"/>
    <n v="47863.948800000006"/>
    <n v="6.4616330880000003E-2"/>
  </r>
  <r>
    <n v="8"/>
    <n v="2208"/>
    <n v="211.08"/>
    <n v="80.47"/>
    <n v="34.94"/>
    <n v="42.76"/>
    <n v="0.62"/>
    <n v="80.72"/>
    <x v="7"/>
    <n v="2199"/>
    <n v="657"/>
    <n v="41.99"/>
    <n v="39.6"/>
    <n v="2.2999999999999998"/>
    <n v="0.43"/>
    <n v="0.87"/>
    <n v="13.464000000000002"/>
    <n v="29728.512000000006"/>
    <n v="4.013349120000001E-2"/>
  </r>
  <r>
    <n v="9"/>
    <n v="2572"/>
    <n v="202.31"/>
    <n v="66.040000000000006"/>
    <n v="49.59"/>
    <n v="100.41"/>
    <n v="0.79"/>
    <n v="70.34"/>
    <x v="8"/>
    <n v="1803"/>
    <n v="648"/>
    <n v="104.83"/>
    <n v="50"/>
    <n v="1.33"/>
    <n v="0.75"/>
    <n v="0.93"/>
    <n v="17"/>
    <n v="43724"/>
    <n v="5.9027400000000001E-2"/>
  </r>
  <r>
    <n v="10"/>
    <n v="1468"/>
    <n v="147.19999999999999"/>
    <n v="48.52"/>
    <n v="38.520000000000003"/>
    <n v="139.38999999999999"/>
    <n v="0.85"/>
    <n v="52.35"/>
    <x v="9"/>
    <n v="2312"/>
    <n v="732"/>
    <n v="136.55000000000001"/>
    <n v="41.14"/>
    <n v="1.26"/>
    <n v="0.79"/>
    <n v="0.93"/>
    <n v="13.9876"/>
    <n v="20533.7968"/>
    <n v="2.7720625679999999E-2"/>
  </r>
  <r>
    <n v="11"/>
    <n v="2580"/>
    <n v="194.79"/>
    <n v="66.75"/>
    <n v="49.21"/>
    <n v="68.44"/>
    <n v="0.85"/>
    <n v="70.23"/>
    <x v="10"/>
    <n v="2345"/>
    <n v="836"/>
    <n v="70.02"/>
    <n v="51.86"/>
    <n v="1.36"/>
    <n v="0.74"/>
    <n v="0.95"/>
    <n v="17.632400000000001"/>
    <n v="45491.592000000004"/>
    <n v="6.1413649200000003E-2"/>
  </r>
  <r>
    <n v="12"/>
    <n v="2244"/>
    <n v="193.14"/>
    <n v="72.78"/>
    <n v="39.26"/>
    <n v="140.49"/>
    <n v="0.76"/>
    <n v="76.03"/>
    <x v="11"/>
    <n v="1435"/>
    <n v="821"/>
    <n v="144.63999999999999"/>
    <n v="42.43"/>
    <n v="1.85"/>
    <n v="0.54"/>
    <n v="0.92"/>
    <n v="14.426200000000001"/>
    <n v="32372.392800000005"/>
    <n v="4.3702730280000004E-2"/>
  </r>
  <r>
    <n v="13"/>
    <n v="2272"/>
    <n v="203.28"/>
    <n v="75.05"/>
    <n v="38.549999999999997"/>
    <n v="145.97999999999999"/>
    <n v="0.69"/>
    <n v="76.16"/>
    <x v="12"/>
    <n v="905"/>
    <n v="822"/>
    <n v="150.07"/>
    <n v="44.97"/>
    <n v="1.95"/>
    <n v="0.51"/>
    <n v="0.88"/>
    <n v="15.289800000000001"/>
    <n v="34738.425600000002"/>
    <n v="4.6896874560000003E-2"/>
  </r>
  <r>
    <n v="14"/>
    <n v="804"/>
    <n v="108.57"/>
    <n v="35.6"/>
    <n v="28.76"/>
    <n v="120.53"/>
    <n v="0.86"/>
    <n v="39.700000000000003"/>
    <x v="13"/>
    <n v="1509"/>
    <n v="831"/>
    <n v="139.09"/>
    <n v="30.41"/>
    <n v="1.24"/>
    <n v="0.81"/>
    <n v="0.92"/>
    <n v="10.339400000000001"/>
    <n v="8312.8776000000016"/>
    <n v="1.1222384760000002E-2"/>
  </r>
  <r>
    <n v="15"/>
    <n v="636"/>
    <n v="95.4"/>
    <n v="33.21"/>
    <n v="24.38"/>
    <n v="121.46"/>
    <n v="0.88"/>
    <n v="34.99"/>
    <x v="14"/>
    <n v="1502"/>
    <n v="835"/>
    <n v="120.96"/>
    <n v="25.93"/>
    <n v="1.36"/>
    <n v="0.73"/>
    <n v="0.91"/>
    <n v="8.8162000000000003"/>
    <n v="5607.1032000000005"/>
    <n v="7.5695893200000003E-3"/>
  </r>
  <r>
    <n v="16"/>
    <n v="368"/>
    <n v="86.43"/>
    <n v="34.47"/>
    <n v="13.59"/>
    <n v="74.91"/>
    <n v="0.62"/>
    <n v="35.78"/>
    <x v="15"/>
    <n v="1761"/>
    <n v="856"/>
    <n v="63.43"/>
    <n v="16.010000000000002"/>
    <n v="2.54"/>
    <n v="0.39"/>
    <n v="0.83"/>
    <n v="5.4434000000000013"/>
    <n v="2003.1712000000005"/>
    <n v="2.7042811200000006E-3"/>
  </r>
  <r>
    <n v="17"/>
    <n v="3588"/>
    <n v="237.22"/>
    <n v="83.27"/>
    <n v="54.87"/>
    <n v="122.96"/>
    <n v="0.8"/>
    <n v="83.57"/>
    <x v="16"/>
    <n v="1940"/>
    <n v="880"/>
    <n v="111.04"/>
    <n v="58.65"/>
    <n v="1.52"/>
    <n v="0.66"/>
    <n v="0.92"/>
    <n v="19.941000000000003"/>
    <n v="71548.308000000005"/>
    <n v="9.6590215800000004E-2"/>
  </r>
  <r>
    <n v="18"/>
    <n v="1680"/>
    <n v="154.51"/>
    <n v="50.64"/>
    <n v="42.24"/>
    <n v="25.68"/>
    <n v="0.88"/>
    <n v="51.92"/>
    <x v="17"/>
    <n v="1244"/>
    <n v="937"/>
    <n v="15.64"/>
    <n v="43.46"/>
    <n v="1.2"/>
    <n v="0.83"/>
    <n v="0.93"/>
    <n v="14.776400000000001"/>
    <n v="24824.352000000003"/>
    <n v="3.35128752E-2"/>
  </r>
  <r>
    <n v="19"/>
    <n v="2496"/>
    <n v="210.31"/>
    <n v="65.92"/>
    <n v="48.21"/>
    <n v="89.9"/>
    <n v="0.71"/>
    <n v="73.760000000000005"/>
    <x v="18"/>
    <n v="1246"/>
    <n v="1009"/>
    <n v="102.53"/>
    <n v="52.77"/>
    <n v="1.37"/>
    <n v="0.73"/>
    <n v="0.88"/>
    <n v="17.941800000000001"/>
    <n v="44782.732799999998"/>
    <n v="6.0456689279999996E-2"/>
  </r>
  <r>
    <n v="20"/>
    <n v="3496"/>
    <n v="236.05"/>
    <n v="78.31"/>
    <n v="56.84"/>
    <n v="147.65"/>
    <n v="0.79"/>
    <n v="80.989999999999995"/>
    <x v="19"/>
    <n v="682"/>
    <n v="1019"/>
    <n v="122.91"/>
    <n v="59.01"/>
    <n v="1.38"/>
    <n v="0.73"/>
    <n v="0.93"/>
    <n v="20.063400000000001"/>
    <n v="70141.646399999998"/>
    <n v="9.4691222640000003E-2"/>
  </r>
  <r>
    <n v="21"/>
    <n v="992"/>
    <n v="128.16999999999999"/>
    <n v="49.57"/>
    <n v="25.48"/>
    <n v="50.41"/>
    <n v="0.76"/>
    <n v="50"/>
    <x v="20"/>
    <n v="969"/>
    <n v="1066"/>
    <n v="53.13"/>
    <n v="27.41"/>
    <n v="1.95"/>
    <n v="0.51"/>
    <n v="0.88"/>
    <n v="9.3193999999999999"/>
    <n v="9244.8448000000008"/>
    <n v="1.2480540480000002E-2"/>
  </r>
  <r>
    <n v="22"/>
    <n v="4272"/>
    <n v="255.08"/>
    <n v="82.65"/>
    <n v="65.81"/>
    <n v="110.12"/>
    <n v="0.83"/>
    <n v="84.12"/>
    <x v="21"/>
    <n v="1625"/>
    <n v="1055"/>
    <n v="108"/>
    <n v="66.400000000000006"/>
    <n v="1.26"/>
    <n v="0.8"/>
    <n v="0.94"/>
    <n v="22.576000000000004"/>
    <n v="96444.67200000002"/>
    <n v="0.13020030720000003"/>
  </r>
  <r>
    <n v="23"/>
    <n v="540"/>
    <n v="98.91"/>
    <n v="37.479999999999997"/>
    <n v="18.34"/>
    <n v="96.52"/>
    <n v="0.69"/>
    <n v="38.47"/>
    <x v="22"/>
    <n v="1969"/>
    <n v="1192"/>
    <n v="81.03"/>
    <n v="20"/>
    <n v="2.04"/>
    <n v="0.49"/>
    <n v="0.88"/>
    <n v="6.8000000000000007"/>
    <n v="3672.0000000000005"/>
    <n v="4.957200000000001E-3"/>
  </r>
  <r>
    <n v="24"/>
    <n v="2392"/>
    <n v="196.45"/>
    <n v="75.23"/>
    <n v="40.479999999999997"/>
    <n v="123.1"/>
    <n v="0.78"/>
    <n v="74.430000000000007"/>
    <x v="23"/>
    <n v="2078"/>
    <n v="1175"/>
    <n v="120.7"/>
    <n v="41.16"/>
    <n v="1.86"/>
    <n v="0.54"/>
    <n v="0.92"/>
    <n v="13.994400000000001"/>
    <n v="33474.604800000001"/>
    <n v="4.5190716480000004E-2"/>
  </r>
  <r>
    <n v="25"/>
    <n v="492"/>
    <n v="89.74"/>
    <n v="29.83"/>
    <n v="21"/>
    <n v="25.59"/>
    <n v="0.77"/>
    <n v="31.62"/>
    <x v="24"/>
    <n v="1949"/>
    <n v="1189"/>
    <n v="34.700000000000003"/>
    <n v="23.35"/>
    <n v="1.42"/>
    <n v="0.7"/>
    <n v="0.87"/>
    <n v="7.9390000000000009"/>
    <n v="3905.9880000000003"/>
    <n v="5.2730838000000007E-3"/>
  </r>
  <r>
    <n v="26"/>
    <n v="3784"/>
    <n v="237.91"/>
    <n v="76.33"/>
    <n v="63.12"/>
    <n v="48.02"/>
    <n v="0.84"/>
    <n v="79.650000000000006"/>
    <x v="25"/>
    <n v="1859"/>
    <n v="1302"/>
    <n v="38.880000000000003"/>
    <n v="64.400000000000006"/>
    <n v="1.21"/>
    <n v="0.83"/>
    <n v="0.93"/>
    <n v="21.896000000000004"/>
    <n v="82854.464000000022"/>
    <n v="0.11185352640000003"/>
  </r>
  <r>
    <n v="27"/>
    <n v="2212"/>
    <n v="183.48"/>
    <n v="61.41"/>
    <n v="45.86"/>
    <n v="142.34"/>
    <n v="0.83"/>
    <n v="65.599999999999994"/>
    <x v="26"/>
    <n v="1673"/>
    <n v="1347"/>
    <n v="142.43"/>
    <n v="48.26"/>
    <n v="1.34"/>
    <n v="0.75"/>
    <n v="0.93"/>
    <n v="16.4084"/>
    <n v="36295.380799999999"/>
    <n v="4.899876408E-2"/>
  </r>
  <r>
    <n v="28"/>
    <n v="1984"/>
    <n v="176.17"/>
    <n v="57.2"/>
    <n v="44.16"/>
    <n v="78.010000000000005"/>
    <n v="0.8"/>
    <n v="60.03"/>
    <x v="27"/>
    <n v="1065"/>
    <n v="1380"/>
    <n v="60.02"/>
    <n v="45.89"/>
    <n v="1.3"/>
    <n v="0.77"/>
    <n v="0.92"/>
    <n v="15.602600000000001"/>
    <n v="30955.558400000002"/>
    <n v="4.1790003839999999E-2"/>
  </r>
  <r>
    <n v="29"/>
    <n v="2808"/>
    <n v="211.97"/>
    <n v="76.91"/>
    <n v="46.49"/>
    <n v="107.79"/>
    <n v="0.79"/>
    <n v="77.25"/>
    <x v="28"/>
    <n v="2437"/>
    <n v="1365"/>
    <n v="111.25"/>
    <n v="47.51"/>
    <n v="1.65"/>
    <n v="0.6"/>
    <n v="0.93"/>
    <n v="16.153400000000001"/>
    <n v="45358.747200000005"/>
    <n v="6.1234308720000005E-2"/>
  </r>
  <r>
    <n v="30"/>
    <n v="2408"/>
    <n v="187.48"/>
    <n v="61.02"/>
    <n v="50.24"/>
    <n v="171.28"/>
    <n v="0.86"/>
    <n v="65.39"/>
    <x v="29"/>
    <n v="993"/>
    <n v="1377"/>
    <n v="156.57"/>
    <n v="54"/>
    <n v="1.21"/>
    <n v="0.82"/>
    <n v="0.93"/>
    <n v="18.360000000000003"/>
    <n v="44210.880000000005"/>
    <n v="5.9684688000000007E-2"/>
  </r>
  <r>
    <n v="31"/>
    <n v="2596"/>
    <n v="219.08"/>
    <n v="70.41"/>
    <n v="46.95"/>
    <n v="167.3"/>
    <n v="0.68"/>
    <n v="76.94"/>
    <x v="30"/>
    <n v="851"/>
    <n v="1480"/>
    <n v="171.03"/>
    <n v="53.13"/>
    <n v="1.5"/>
    <n v="0.67"/>
    <n v="0.87"/>
    <n v="18.064200000000003"/>
    <n v="46894.66320000001"/>
    <n v="6.3307795320000013E-2"/>
  </r>
  <r>
    <n v="32"/>
    <n v="1960"/>
    <n v="178.79"/>
    <n v="61.14"/>
    <n v="40.82"/>
    <n v="141.62"/>
    <n v="0.77"/>
    <n v="63.25"/>
    <x v="31"/>
    <n v="1346"/>
    <n v="1568"/>
    <n v="145.30000000000001"/>
    <n v="42.71"/>
    <n v="1.5"/>
    <n v="0.67"/>
    <n v="0.91"/>
    <n v="14.521400000000002"/>
    <n v="28461.944000000003"/>
    <n v="3.8423624400000002E-2"/>
  </r>
  <r>
    <n v="33"/>
    <n v="1544"/>
    <n v="161.13999999999999"/>
    <n v="49.94"/>
    <n v="39.369999999999997"/>
    <n v="62.82"/>
    <n v="0.75"/>
    <n v="54.04"/>
    <x v="32"/>
    <n v="1761"/>
    <n v="1601"/>
    <n v="51.01"/>
    <n v="42.17"/>
    <n v="1.27"/>
    <n v="0.79"/>
    <n v="0.89"/>
    <n v="14.337800000000001"/>
    <n v="22137.563200000001"/>
    <n v="2.9885710320000002E-2"/>
  </r>
  <r>
    <n v="34"/>
    <n v="2416"/>
    <n v="188.17"/>
    <n v="61.11"/>
    <n v="50.34"/>
    <n v="124.72"/>
    <n v="0.86"/>
    <n v="65.599999999999994"/>
    <x v="33"/>
    <n v="904"/>
    <n v="1601"/>
    <n v="142.43"/>
    <n v="53.33"/>
    <n v="1.21"/>
    <n v="0.82"/>
    <n v="0.94"/>
    <n v="18.132200000000001"/>
    <n v="43807.395199999999"/>
    <n v="5.9139983520000002E-2"/>
  </r>
  <r>
    <n v="35"/>
    <n v="2084"/>
    <n v="193.82"/>
    <n v="71.02"/>
    <n v="37.36"/>
    <n v="75.94"/>
    <n v="0.7"/>
    <n v="73.540000000000006"/>
    <x v="34"/>
    <n v="2609"/>
    <n v="1643"/>
    <n v="67.62"/>
    <n v="39.159999999999997"/>
    <n v="1.9"/>
    <n v="0.53"/>
    <n v="0.89"/>
    <n v="13.314399999999999"/>
    <n v="27747.209599999998"/>
    <n v="3.7458732959999998E-2"/>
  </r>
  <r>
    <n v="36"/>
    <n v="572"/>
    <n v="91.4"/>
    <n v="28.61"/>
    <n v="25.45"/>
    <n v="5.77"/>
    <n v="0.86"/>
    <n v="32.31"/>
    <x v="35"/>
    <n v="1709"/>
    <n v="1625"/>
    <n v="21.8"/>
    <n v="27.73"/>
    <n v="1.1200000000000001"/>
    <n v="0.89"/>
    <n v="0.89"/>
    <n v="9.4282000000000004"/>
    <n v="5392.9304000000002"/>
    <n v="7.2804560400000001E-3"/>
  </r>
  <r>
    <n v="37"/>
    <n v="1720"/>
    <n v="182.31"/>
    <n v="52.82"/>
    <n v="41.46"/>
    <n v="85.31"/>
    <n v="0.65"/>
    <n v="60.3"/>
    <x v="36"/>
    <n v="1533"/>
    <n v="1619"/>
    <n v="95.71"/>
    <n v="44"/>
    <n v="1.27"/>
    <n v="0.78"/>
    <n v="0.85"/>
    <n v="14.96"/>
    <n v="25731.200000000001"/>
    <n v="3.4737120000000003E-2"/>
  </r>
  <r>
    <n v="38"/>
    <n v="3556"/>
    <n v="229.42"/>
    <n v="78.63"/>
    <n v="57.58"/>
    <n v="89.3"/>
    <n v="0.85"/>
    <n v="82.39"/>
    <x v="37"/>
    <n v="1672"/>
    <n v="1690"/>
    <n v="95.57"/>
    <n v="60"/>
    <n v="1.37"/>
    <n v="0.73"/>
    <n v="0.94"/>
    <n v="20.400000000000002"/>
    <n v="72542.400000000009"/>
    <n v="9.7932240000000018E-2"/>
  </r>
  <r>
    <n v="39"/>
    <n v="2756"/>
    <n v="222.11"/>
    <n v="77.489999999999995"/>
    <n v="45.28"/>
    <n v="135.30000000000001"/>
    <n v="0.7"/>
    <n v="82.22"/>
    <x v="38"/>
    <n v="1404"/>
    <n v="1704"/>
    <n v="131.05000000000001"/>
    <n v="50.91"/>
    <n v="1.71"/>
    <n v="0.57999999999999996"/>
    <n v="0.9"/>
    <n v="17.3094"/>
    <n v="47704.706400000003"/>
    <n v="6.4401353640000006E-2"/>
  </r>
  <r>
    <n v="40"/>
    <n v="2016"/>
    <n v="180.94"/>
    <n v="66.430000000000007"/>
    <n v="38.64"/>
    <n v="142.11000000000001"/>
    <n v="0.77"/>
    <n v="67.23"/>
    <x v="39"/>
    <n v="2231"/>
    <n v="1712"/>
    <n v="149.62"/>
    <n v="42.39"/>
    <n v="1.72"/>
    <n v="0.57999999999999996"/>
    <n v="0.9"/>
    <n v="14.412600000000001"/>
    <n v="29055.801600000003"/>
    <n v="3.9225332160000001E-2"/>
  </r>
  <r>
    <n v="41"/>
    <n v="2448"/>
    <n v="202.31"/>
    <n v="72.73"/>
    <n v="42.86"/>
    <n v="169.59"/>
    <n v="0.75"/>
    <n v="74.67"/>
    <x v="40"/>
    <n v="1459"/>
    <n v="1731"/>
    <n v="7.7"/>
    <n v="43.64"/>
    <n v="1.7"/>
    <n v="0.59"/>
    <n v="0.91"/>
    <n v="14.837600000000002"/>
    <n v="36322.444800000005"/>
    <n v="4.9035300480000009E-2"/>
  </r>
  <r>
    <n v="42"/>
    <n v="1308"/>
    <n v="144.85"/>
    <n v="47.63"/>
    <n v="34.97"/>
    <n v="171.49"/>
    <n v="0.78"/>
    <n v="51.42"/>
    <x v="41"/>
    <n v="1771"/>
    <n v="1725"/>
    <n v="13.5"/>
    <n v="38"/>
    <n v="1.36"/>
    <n v="0.73"/>
    <n v="0.92"/>
    <n v="12.920000000000002"/>
    <n v="16899.36"/>
    <n v="2.2814136000000002E-2"/>
  </r>
  <r>
    <n v="43"/>
    <n v="2188"/>
    <n v="181.34"/>
    <n v="66.12"/>
    <n v="42.13"/>
    <n v="91.16"/>
    <n v="0.84"/>
    <n v="66.48"/>
    <x v="42"/>
    <n v="1098"/>
    <n v="1734"/>
    <n v="96.91"/>
    <n v="42"/>
    <n v="1.57"/>
    <n v="0.64"/>
    <n v="0.94"/>
    <n v="14.280000000000001"/>
    <n v="31244.640000000003"/>
    <n v="4.2180264000000002E-2"/>
  </r>
  <r>
    <n v="44"/>
    <n v="172"/>
    <n v="57.25"/>
    <n v="23.47"/>
    <n v="9.33"/>
    <n v="30.86"/>
    <n v="0.66"/>
    <n v="25.06"/>
    <x v="43"/>
    <n v="1289"/>
    <n v="1749"/>
    <n v="28.61"/>
    <n v="11.6"/>
    <n v="2.52"/>
    <n v="0.4"/>
    <n v="0.81"/>
    <n v="3.944"/>
    <n v="678.36799999999994"/>
    <n v="9.1579679999999992E-4"/>
  </r>
  <r>
    <n v="45"/>
    <n v="2232"/>
    <n v="186.51"/>
    <n v="58.84"/>
    <n v="48.3"/>
    <n v="112.18"/>
    <n v="0.81"/>
    <n v="62.8"/>
    <x v="44"/>
    <n v="531"/>
    <n v="1748"/>
    <n v="127.23"/>
    <n v="51.23"/>
    <n v="1.22"/>
    <n v="0.82"/>
    <n v="0.93"/>
    <n v="17.418199999999999"/>
    <n v="38877.422399999996"/>
    <n v="5.2484520239999992E-2"/>
  </r>
  <r>
    <n v="46"/>
    <n v="2316"/>
    <n v="197.62"/>
    <n v="71.489999999999995"/>
    <n v="41.25"/>
    <n v="81.489999999999995"/>
    <n v="0.75"/>
    <n v="74.430000000000007"/>
    <x v="45"/>
    <n v="2054"/>
    <n v="1748"/>
    <n v="96.17"/>
    <n v="42.35"/>
    <n v="1.73"/>
    <n v="0.57999999999999996"/>
    <n v="0.91"/>
    <n v="14.399000000000001"/>
    <n v="33348.084000000003"/>
    <n v="4.50199134E-2"/>
  </r>
  <r>
    <n v="47"/>
    <n v="7048"/>
    <n v="335.45"/>
    <n v="124.42"/>
    <n v="72.12"/>
    <n v="132.19999999999999"/>
    <n v="0.79"/>
    <n v="123.71"/>
    <x v="46"/>
    <n v="1830"/>
    <n v="1770"/>
    <n v="145.54"/>
    <n v="73.11"/>
    <n v="1.73"/>
    <n v="0.57999999999999996"/>
    <n v="0.94"/>
    <n v="24.857400000000002"/>
    <n v="175194.95520000003"/>
    <n v="0.23651318952000003"/>
  </r>
  <r>
    <n v="48"/>
    <n v="1784"/>
    <n v="168.65"/>
    <n v="58.98"/>
    <n v="38.51"/>
    <n v="29.95"/>
    <n v="0.79"/>
    <n v="60.46"/>
    <x v="47"/>
    <n v="2081"/>
    <n v="1791"/>
    <n v="34.22"/>
    <n v="43.23"/>
    <n v="1.53"/>
    <n v="0.65"/>
    <n v="0.91"/>
    <n v="14.6982"/>
    <n v="26221.588800000001"/>
    <n v="3.5399144880000004E-2"/>
  </r>
  <r>
    <n v="49"/>
    <n v="2104"/>
    <n v="189.62"/>
    <n v="70.97"/>
    <n v="37.75"/>
    <n v="68.239999999999995"/>
    <n v="0.74"/>
    <n v="72.28"/>
    <x v="48"/>
    <n v="1520"/>
    <n v="1826"/>
    <n v="75.58"/>
    <n v="41.14"/>
    <n v="1.88"/>
    <n v="0.53"/>
    <n v="0.92"/>
    <n v="13.9876"/>
    <n v="29429.910400000001"/>
    <n v="3.973037904E-2"/>
  </r>
  <r>
    <n v="50"/>
    <n v="436"/>
    <n v="84.57"/>
    <n v="32.119999999999997"/>
    <n v="17.28"/>
    <n v="20.52"/>
    <n v="0.77"/>
    <n v="32.979999999999997"/>
    <x v="49"/>
    <n v="1242"/>
    <n v="1832"/>
    <n v="14.04"/>
    <n v="19.61"/>
    <n v="1.86"/>
    <n v="0.54"/>
    <n v="0.87"/>
    <n v="6.6674000000000007"/>
    <n v="2906.9864000000002"/>
    <n v="3.92443164E-3"/>
  </r>
  <r>
    <n v="51"/>
    <n v="1780"/>
    <n v="173.34"/>
    <n v="65.260000000000005"/>
    <n v="34.729999999999997"/>
    <n v="115.48"/>
    <n v="0.74"/>
    <n v="70.680000000000007"/>
    <x v="50"/>
    <n v="970"/>
    <n v="1889"/>
    <n v="115.11"/>
    <n v="38.46"/>
    <n v="1.88"/>
    <n v="0.53"/>
    <n v="0.91"/>
    <n v="13.076400000000001"/>
    <n v="23275.992000000002"/>
    <n v="3.1422589200000003E-2"/>
  </r>
  <r>
    <n v="52"/>
    <n v="892"/>
    <n v="115.2"/>
    <n v="37.99"/>
    <n v="29.89"/>
    <n v="54.15"/>
    <n v="0.84"/>
    <n v="40.25"/>
    <x v="51"/>
    <n v="2507"/>
    <n v="1964"/>
    <n v="63.43"/>
    <n v="32"/>
    <n v="1.27"/>
    <n v="0.79"/>
    <n v="0.93"/>
    <n v="10.88"/>
    <n v="9704.9600000000009"/>
    <n v="1.3101696000000001E-2"/>
  </r>
  <r>
    <n v="53"/>
    <n v="1136"/>
    <n v="124.37"/>
    <n v="40.98"/>
    <n v="35.299999999999997"/>
    <n v="37.229999999999997"/>
    <n v="0.92"/>
    <n v="43.91"/>
    <x v="52"/>
    <n v="1298"/>
    <n v="1974"/>
    <n v="30.07"/>
    <n v="36.54"/>
    <n v="1.1599999999999999"/>
    <n v="0.86"/>
    <n v="0.93"/>
    <n v="12.4236"/>
    <n v="14113.2096"/>
    <n v="1.9052832959999998E-2"/>
  </r>
  <r>
    <n v="54"/>
    <n v="1948"/>
    <n v="172.45"/>
    <n v="64.31"/>
    <n v="38.56"/>
    <n v="119.54"/>
    <n v="0.82"/>
    <n v="67.23"/>
    <x v="53"/>
    <n v="829"/>
    <n v="1980"/>
    <n v="112.75"/>
    <n v="41.01"/>
    <n v="1.67"/>
    <n v="0.6"/>
    <n v="0.93"/>
    <n v="13.9434"/>
    <n v="27161.743200000001"/>
    <n v="3.6668353319999999E-2"/>
  </r>
  <r>
    <n v="55"/>
    <n v="1852"/>
    <n v="174.02"/>
    <n v="67.680000000000007"/>
    <n v="34.840000000000003"/>
    <n v="178.09"/>
    <n v="0.77"/>
    <n v="68.73"/>
    <x v="54"/>
    <n v="1348"/>
    <n v="2034"/>
    <n v="171.63"/>
    <n v="36"/>
    <n v="1.94"/>
    <n v="0.51"/>
    <n v="0.94"/>
    <n v="12.24"/>
    <n v="22668.48"/>
    <n v="3.0602448000000001E-2"/>
  </r>
  <r>
    <n v="56"/>
    <n v="784"/>
    <n v="101.05"/>
    <n v="33.08"/>
    <n v="30.18"/>
    <n v="121.25"/>
    <n v="0.96"/>
    <n v="34.99"/>
    <x v="55"/>
    <n v="1598"/>
    <n v="2134"/>
    <n v="120.96"/>
    <n v="31.11"/>
    <n v="1.1000000000000001"/>
    <n v="0.91"/>
    <n v="0.94"/>
    <n v="10.577400000000001"/>
    <n v="8292.6815999999999"/>
    <n v="1.119512016E-2"/>
  </r>
  <r>
    <n v="57"/>
    <n v="4000"/>
    <n v="268.05"/>
    <n v="104.52"/>
    <n v="48.73"/>
    <n v="131.06"/>
    <n v="0.7"/>
    <n v="106.83"/>
    <x v="56"/>
    <n v="2226"/>
    <n v="2146"/>
    <n v="128.16"/>
    <n v="53.26"/>
    <n v="2.15"/>
    <n v="0.47"/>
    <n v="0.93"/>
    <n v="18.1084"/>
    <n v="72433.599999999991"/>
    <n v="9.7785359999999988E-2"/>
  </r>
  <r>
    <n v="58"/>
    <n v="736"/>
    <n v="103.4"/>
    <n v="32.08"/>
    <n v="29.21"/>
    <n v="44.42"/>
    <n v="0.87"/>
    <n v="35.61"/>
    <x v="57"/>
    <n v="2136"/>
    <n v="2187"/>
    <n v="51.84"/>
    <n v="30"/>
    <n v="1.1000000000000001"/>
    <n v="0.91"/>
    <n v="0.92"/>
    <n v="10.200000000000001"/>
    <n v="7507.2000000000007"/>
    <n v="1.0134720000000002E-2"/>
  </r>
  <r>
    <n v="59"/>
    <n v="3228"/>
    <n v="218.79"/>
    <n v="71.989999999999995"/>
    <n v="57.09"/>
    <n v="57.18"/>
    <n v="0.85"/>
    <n v="75.599999999999994"/>
    <x v="58"/>
    <n v="1058"/>
    <n v="2270"/>
    <n v="52.52"/>
    <n v="61.15"/>
    <n v="1.26"/>
    <n v="0.79"/>
    <n v="0.94"/>
    <n v="20.791"/>
    <n v="67113.347999999998"/>
    <n v="9.0603019800000004E-2"/>
  </r>
  <r>
    <n v="60"/>
    <n v="1912"/>
    <n v="167.68"/>
    <n v="53.92"/>
    <n v="45.14"/>
    <n v="56.79"/>
    <n v="0.85"/>
    <n v="58.41"/>
    <x v="59"/>
    <n v="1578"/>
    <n v="2346"/>
    <n v="51.95"/>
    <n v="48.65"/>
    <n v="1.19"/>
    <n v="0.84"/>
    <n v="0.93"/>
    <n v="16.541"/>
    <n v="31626.392"/>
    <n v="4.2695629200000002E-2"/>
  </r>
  <r>
    <n v="61"/>
    <n v="2192"/>
    <n v="204.45"/>
    <n v="71.41"/>
    <n v="39.090000000000003"/>
    <n v="88.87"/>
    <n v="0.66"/>
    <n v="72.989999999999995"/>
    <x v="60"/>
    <n v="1440"/>
    <n v="2398"/>
    <n v="99.46"/>
    <n v="44.83"/>
    <n v="1.83"/>
    <n v="0.55000000000000004"/>
    <n v="0.87"/>
    <n v="15.2422"/>
    <n v="33410.902399999999"/>
    <n v="4.5104718240000001E-2"/>
  </r>
  <r>
    <n v="62"/>
    <n v="1784"/>
    <n v="181.14"/>
    <n v="59.96"/>
    <n v="37.880000000000003"/>
    <n v="174.31"/>
    <n v="0.68"/>
    <n v="63.56"/>
    <x v="47"/>
    <n v="1516"/>
    <n v="2463"/>
    <n v="167.28"/>
    <n v="38"/>
    <n v="1.58"/>
    <n v="0.63"/>
    <n v="0.91"/>
    <n v="12.920000000000002"/>
    <n v="23049.280000000002"/>
    <n v="3.1116528000000004E-2"/>
  </r>
  <r>
    <n v="63"/>
    <n v="3160"/>
    <n v="224.25"/>
    <n v="76.34"/>
    <n v="52.7"/>
    <n v="149.16999999999999"/>
    <n v="0.79"/>
    <n v="78.23"/>
    <x v="61"/>
    <n v="1644"/>
    <n v="2488"/>
    <n v="147.53"/>
    <n v="55.41"/>
    <n v="1.45"/>
    <n v="0.69"/>
    <n v="0.93"/>
    <n v="18.839400000000001"/>
    <n v="59532.504000000001"/>
    <n v="8.0368880399999995E-2"/>
  </r>
  <r>
    <n v="64"/>
    <n v="3516"/>
    <n v="237.91"/>
    <n v="80.61"/>
    <n v="55.53"/>
    <n v="116.88"/>
    <n v="0.78"/>
    <n v="83.76"/>
    <x v="62"/>
    <n v="822"/>
    <n v="2531"/>
    <n v="123.31"/>
    <n v="58.17"/>
    <n v="1.45"/>
    <n v="0.69"/>
    <n v="0.93"/>
    <n v="19.777800000000003"/>
    <n v="69538.744800000015"/>
    <n v="9.387730548000002E-2"/>
  </r>
  <r>
    <n v="65"/>
    <n v="2280"/>
    <n v="182.31"/>
    <n v="57.55"/>
    <n v="50.44"/>
    <n v="142.82"/>
    <n v="0.86"/>
    <n v="61.06"/>
    <x v="63"/>
    <n v="1396"/>
    <n v="2537"/>
    <n v="121.61"/>
    <n v="52.36"/>
    <n v="1.1399999999999999"/>
    <n v="0.88"/>
    <n v="0.93"/>
    <n v="17.802400000000002"/>
    <n v="40589.472000000002"/>
    <n v="5.4795787200000001E-2"/>
  </r>
  <r>
    <n v="66"/>
    <n v="1864"/>
    <n v="166.99"/>
    <n v="56.5"/>
    <n v="42.01"/>
    <n v="79.06"/>
    <n v="0.84"/>
    <n v="58.55"/>
    <x v="64"/>
    <n v="2029"/>
    <n v="2619"/>
    <n v="97.85"/>
    <n v="42.34"/>
    <n v="1.34"/>
    <n v="0.74"/>
    <n v="0.93"/>
    <n v="14.395600000000002"/>
    <n v="26833.398400000002"/>
    <n v="3.6225087840000003E-2"/>
  </r>
  <r>
    <n v="67"/>
    <n v="496"/>
    <n v="84.57"/>
    <n v="30.42"/>
    <n v="20.76"/>
    <n v="8.84"/>
    <n v="0.87"/>
    <n v="32.979999999999997"/>
    <x v="65"/>
    <n v="2436"/>
    <n v="2730"/>
    <n v="14.04"/>
    <n v="22"/>
    <n v="1.46"/>
    <n v="0.68"/>
    <n v="0.91"/>
    <n v="7.48"/>
    <n v="3710.0800000000004"/>
    <n v="5.0086080000000003E-3"/>
  </r>
  <r>
    <n v="68"/>
    <n v="628"/>
    <n v="109.05"/>
    <n v="40.72"/>
    <n v="19.64"/>
    <n v="148.16999999999999"/>
    <n v="0.66"/>
    <n v="44.94"/>
    <x v="66"/>
    <n v="833"/>
    <n v="2734"/>
    <n v="147.72"/>
    <n v="23.07"/>
    <n v="2.0699999999999998"/>
    <n v="0.48"/>
    <n v="0.87"/>
    <n v="7.8438000000000008"/>
    <n v="4925.9064000000008"/>
    <n v="6.6499736400000009E-3"/>
  </r>
  <r>
    <n v="69"/>
    <n v="1744"/>
    <n v="244.74"/>
    <n v="64.12"/>
    <n v="34.630000000000003"/>
    <n v="157.47"/>
    <n v="0.37"/>
    <n v="71.47"/>
    <x v="67"/>
    <n v="2301"/>
    <n v="2765"/>
    <n v="162.07"/>
    <n v="42.8"/>
    <n v="1.85"/>
    <n v="0.54"/>
    <n v="0.79"/>
    <n v="14.552"/>
    <n v="25378.687999999998"/>
    <n v="3.4261228799999995E-2"/>
  </r>
  <r>
    <n v="70"/>
    <n v="3240"/>
    <n v="236.25"/>
    <n v="79.650000000000006"/>
    <n v="51.79"/>
    <n v="13.05"/>
    <n v="0.73"/>
    <n v="81.58"/>
    <x v="68"/>
    <n v="1850"/>
    <n v="2947"/>
    <n v="11.31"/>
    <n v="52.56"/>
    <n v="1.54"/>
    <n v="0.65"/>
    <n v="0.94"/>
    <n v="17.870400000000004"/>
    <n v="57900.096000000012"/>
    <n v="7.8165129600000022E-2"/>
  </r>
  <r>
    <n v="71"/>
    <n v="2856"/>
    <n v="228.94"/>
    <n v="69.650000000000006"/>
    <n v="52.21"/>
    <n v="0.31"/>
    <n v="0.68"/>
    <n v="71.39"/>
    <x v="69"/>
    <n v="1455"/>
    <n v="2950"/>
    <n v="168.69"/>
    <n v="56"/>
    <n v="1.33"/>
    <n v="0.75"/>
    <n v="0.93"/>
    <n v="19.040000000000003"/>
    <n v="54378.240000000005"/>
    <n v="7.3410624000000008E-2"/>
  </r>
  <r>
    <n v="72"/>
    <n v="976"/>
    <n v="130.51"/>
    <n v="41.73"/>
    <n v="29.78"/>
    <n v="25.59"/>
    <n v="0.72"/>
    <n v="47.54"/>
    <x v="70"/>
    <n v="1744"/>
    <n v="2957"/>
    <n v="22.25"/>
    <n v="32.53"/>
    <n v="1.4"/>
    <n v="0.71"/>
    <n v="0.89"/>
    <n v="11.060200000000002"/>
    <n v="10794.755200000001"/>
    <n v="1.4572919520000002E-2"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  <r>
    <m/>
    <m/>
    <m/>
    <m/>
    <m/>
    <m/>
    <m/>
    <m/>
    <x v="7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A0ED58-A2CF-4CD7-A253-155BD1733BBC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U5:W20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1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8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Area-equivalent diameter (µm)" fld="8" subtotal="count" baseField="8" baseItem="0"/>
    <dataField name="Sum of Mass (µg)" fld="18" baseField="0" baseItem="0" numFmtId="2"/>
  </dataFields>
  <formats count="14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8" type="button" dataOnly="0" labelOnly="1" outline="0" axis="axisRow" fieldPosition="0"/>
    </format>
    <format dxfId="24">
      <pivotArea dataOnly="0" labelOnly="1" fieldPosition="0">
        <references count="1">
          <reference field="8" count="17"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</reference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8" count="17"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7">
      <pivotArea field="8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">
      <pivotArea grandRow="1" outline="0" collapsedLevelsAreSubtotals="1" fieldPosition="0"/>
    </format>
    <format dxfId="1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E83ED1-2C31-4AA1-BFA7-9BB1FFD2B96F}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U5:W19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1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8"/>
  </rowFields>
  <rowItems count="14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Area-equivalent diameter (µm)" fld="8" subtotal="count" baseField="8" baseItem="0"/>
    <dataField name="Sum of Mass (µg)" fld="18" baseField="0" baseItem="0" numFmtId="2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8" type="button" dataOnly="0" labelOnly="1" outline="0" axis="axisRow" fieldPosition="0"/>
    </format>
    <format dxfId="10">
      <pivotArea dataOnly="0" labelOnly="1" fieldPosition="0">
        <references count="1">
          <reference field="8" count="13"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7"/>
          </reference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8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dataOnly="0" grandRow="1" fieldPosition="0"/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icroplasticsolu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064"/>
  <sheetViews>
    <sheetView tabSelected="1" zoomScale="67" zoomScaleNormal="100" workbookViewId="0">
      <selection activeCell="Z41" sqref="Z41"/>
    </sheetView>
  </sheetViews>
  <sheetFormatPr defaultColWidth="8.88671875" defaultRowHeight="13.8" x14ac:dyDescent="0.25"/>
  <cols>
    <col min="1" max="1" width="3.6640625" style="4" customWidth="1"/>
    <col min="2" max="2" width="19.88671875" style="4" customWidth="1"/>
    <col min="3" max="6" width="11.109375" style="4" customWidth="1"/>
    <col min="7" max="7" width="7.6640625" style="4" customWidth="1"/>
    <col min="8" max="8" width="14" style="4" customWidth="1"/>
    <col min="9" max="9" width="11.109375" style="4" customWidth="1"/>
    <col min="10" max="10" width="13.33203125" style="4" customWidth="1"/>
    <col min="11" max="11" width="11.21875" style="4" customWidth="1"/>
    <col min="12" max="12" width="13.33203125" style="4" customWidth="1"/>
    <col min="13" max="13" width="7.77734375" style="4" customWidth="1"/>
    <col min="14" max="14" width="11.5546875" style="4" customWidth="1"/>
    <col min="15" max="15" width="8.88671875" style="4"/>
    <col min="16" max="16" width="5" style="4" customWidth="1"/>
    <col min="17" max="17" width="11.109375" style="4" customWidth="1"/>
    <col min="18" max="18" width="11.44140625" style="4" customWidth="1"/>
    <col min="19" max="19" width="8.88671875" style="4"/>
    <col min="20" max="20" width="12.88671875" style="4" customWidth="1"/>
    <col min="21" max="21" width="10.44140625" style="4" customWidth="1"/>
    <col min="22" max="22" width="9.88671875" style="4" customWidth="1"/>
    <col min="23" max="27" width="8.88671875" style="4"/>
    <col min="28" max="28" width="11.88671875" style="4" customWidth="1"/>
    <col min="29" max="16384" width="8.88671875" style="4"/>
  </cols>
  <sheetData>
    <row r="1" spans="2:29" s="1" customFormat="1" x14ac:dyDescent="0.25"/>
    <row r="2" spans="2:29" s="1" customFormat="1" ht="20.399999999999999" x14ac:dyDescent="0.35">
      <c r="B2" s="2" t="s">
        <v>69</v>
      </c>
    </row>
    <row r="3" spans="2:29" s="1" customFormat="1" ht="16.8" customHeight="1" x14ac:dyDescent="0.35">
      <c r="B3" s="2"/>
    </row>
    <row r="4" spans="2:29" s="1" customFormat="1" ht="36" customHeight="1" x14ac:dyDescent="0.3">
      <c r="B4" s="50" t="s">
        <v>66</v>
      </c>
      <c r="V4" s="104" t="s">
        <v>71</v>
      </c>
      <c r="W4" s="105"/>
      <c r="X4" s="105"/>
      <c r="Y4" s="105"/>
      <c r="Z4" s="107" t="s">
        <v>18</v>
      </c>
      <c r="AA4" s="105"/>
      <c r="AB4" s="105"/>
      <c r="AC4" s="105"/>
    </row>
    <row r="5" spans="2:29" s="1" customFormat="1" ht="21" customHeight="1" x14ac:dyDescent="0.25">
      <c r="B5" s="89" t="s">
        <v>67</v>
      </c>
      <c r="V5" s="89"/>
      <c r="W5" s="90"/>
      <c r="X5" s="90"/>
      <c r="Y5" s="90"/>
      <c r="Z5" s="91"/>
      <c r="AA5" s="90"/>
      <c r="AB5" s="90"/>
    </row>
    <row r="6" spans="2:29" s="1" customFormat="1" ht="21" customHeight="1" x14ac:dyDescent="0.25">
      <c r="B6" s="89" t="s">
        <v>68</v>
      </c>
    </row>
    <row r="7" spans="2:29" s="1" customFormat="1" ht="25.8" customHeight="1" x14ac:dyDescent="0.25">
      <c r="B7" s="103" t="s">
        <v>38</v>
      </c>
      <c r="H7" s="106" t="s">
        <v>70</v>
      </c>
    </row>
    <row r="8" spans="2:29" s="1" customFormat="1" ht="11.4" customHeight="1" x14ac:dyDescent="0.25"/>
    <row r="9" spans="2:29" x14ac:dyDescent="0.25">
      <c r="Q9" s="3"/>
      <c r="R9" s="3"/>
      <c r="S9" s="3"/>
      <c r="T9" s="3"/>
    </row>
    <row r="10" spans="2:29" s="28" customFormat="1" ht="20.399999999999999" customHeight="1" x14ac:dyDescent="0.3">
      <c r="B10" s="18"/>
      <c r="C10" s="29" t="s">
        <v>37</v>
      </c>
      <c r="D10" s="26"/>
      <c r="E10" s="26"/>
      <c r="F10" s="26"/>
      <c r="G10" s="27"/>
      <c r="I10" s="30" t="s">
        <v>17</v>
      </c>
      <c r="J10" s="23"/>
      <c r="K10" s="23"/>
      <c r="L10" s="23"/>
      <c r="M10" s="18"/>
      <c r="O10" s="46"/>
      <c r="P10" s="18"/>
      <c r="Q10" s="18"/>
      <c r="R10" s="18"/>
      <c r="S10" s="18"/>
      <c r="T10" s="18"/>
      <c r="U10" s="18"/>
      <c r="V10" s="18"/>
    </row>
    <row r="11" spans="2:29" s="28" customFormat="1" ht="20.399999999999999" customHeight="1" x14ac:dyDescent="0.25">
      <c r="B11" s="18"/>
      <c r="C11" s="80" t="s">
        <v>60</v>
      </c>
      <c r="D11" s="81"/>
      <c r="E11" s="82" t="s">
        <v>61</v>
      </c>
      <c r="F11" s="83"/>
      <c r="G11" s="27"/>
      <c r="H11" s="47"/>
      <c r="I11" s="80" t="s">
        <v>60</v>
      </c>
      <c r="J11" s="81"/>
      <c r="K11" s="82" t="s">
        <v>61</v>
      </c>
      <c r="L11" s="83"/>
      <c r="M11" s="18"/>
      <c r="O11" s="46"/>
      <c r="P11" s="3"/>
      <c r="Q11" s="3"/>
      <c r="R11" s="18"/>
      <c r="S11" s="18"/>
      <c r="T11" s="18"/>
      <c r="U11" s="18"/>
      <c r="V11" s="18"/>
    </row>
    <row r="12" spans="2:29" x14ac:dyDescent="0.25">
      <c r="B12" s="65" t="s">
        <v>62</v>
      </c>
      <c r="C12" s="35" t="s">
        <v>40</v>
      </c>
      <c r="D12" s="35" t="s">
        <v>41</v>
      </c>
      <c r="E12" s="38" t="s">
        <v>40</v>
      </c>
      <c r="F12" s="38" t="s">
        <v>41</v>
      </c>
      <c r="G12" s="66"/>
      <c r="H12" s="65" t="s">
        <v>39</v>
      </c>
      <c r="I12" s="35" t="s">
        <v>15</v>
      </c>
      <c r="J12" s="67" t="s">
        <v>16</v>
      </c>
      <c r="K12" s="38" t="s">
        <v>15</v>
      </c>
      <c r="L12" s="68" t="s">
        <v>16</v>
      </c>
      <c r="N12" s="28"/>
      <c r="O12" s="46"/>
      <c r="P12" s="31"/>
      <c r="R12" s="3"/>
      <c r="T12" s="3"/>
      <c r="U12" s="3"/>
      <c r="V12" s="3"/>
    </row>
    <row r="13" spans="2:29" x14ac:dyDescent="0.25">
      <c r="B13" s="69" t="s">
        <v>46</v>
      </c>
      <c r="C13" s="70">
        <v>1</v>
      </c>
      <c r="D13" s="37">
        <v>3.8392473600000005E-4</v>
      </c>
      <c r="E13" s="63">
        <v>1</v>
      </c>
      <c r="F13" s="39">
        <v>9.1579679999999992E-4</v>
      </c>
      <c r="G13" s="34"/>
      <c r="H13" s="71">
        <v>12.5</v>
      </c>
      <c r="I13" s="72">
        <f t="shared" ref="I13:I25" si="0">C13/$C$33*100</f>
        <v>1.1764705882352942</v>
      </c>
      <c r="J13" s="70">
        <f>I13</f>
        <v>1.1764705882352942</v>
      </c>
      <c r="K13" s="73">
        <f>E13/$E$33*100</f>
        <v>1.3888888888888888</v>
      </c>
      <c r="L13" s="63">
        <f>K13</f>
        <v>1.3888888888888888</v>
      </c>
      <c r="P13" s="5"/>
      <c r="Q13" s="5"/>
      <c r="R13" s="5"/>
      <c r="T13" s="6"/>
      <c r="U13" s="6"/>
      <c r="V13" s="5"/>
    </row>
    <row r="14" spans="2:29" x14ac:dyDescent="0.25">
      <c r="B14" s="74" t="s">
        <v>47</v>
      </c>
      <c r="C14" s="75">
        <v>3</v>
      </c>
      <c r="D14" s="36">
        <v>4.3122270719999998E-3</v>
      </c>
      <c r="E14" s="64">
        <v>0</v>
      </c>
      <c r="F14" s="40">
        <v>0</v>
      </c>
      <c r="G14" s="34"/>
      <c r="H14" s="76">
        <v>17.5</v>
      </c>
      <c r="I14" s="77">
        <f t="shared" si="0"/>
        <v>3.5294117647058822</v>
      </c>
      <c r="J14" s="75">
        <f>I14+J13</f>
        <v>4.7058823529411766</v>
      </c>
      <c r="K14" s="78">
        <f>E14/$E$33*100</f>
        <v>0</v>
      </c>
      <c r="L14" s="64">
        <f>K14+L13</f>
        <v>1.3888888888888888</v>
      </c>
      <c r="R14" s="5"/>
      <c r="T14" s="6"/>
      <c r="U14" s="6"/>
      <c r="V14" s="5"/>
    </row>
    <row r="15" spans="2:29" x14ac:dyDescent="0.25">
      <c r="B15" s="69" t="s">
        <v>42</v>
      </c>
      <c r="C15" s="70">
        <v>1</v>
      </c>
      <c r="D15" s="37">
        <v>3.4863959039999996E-3</v>
      </c>
      <c r="E15" s="63">
        <v>2</v>
      </c>
      <c r="F15" s="39">
        <v>6.6287127600000006E-3</v>
      </c>
      <c r="G15" s="34"/>
      <c r="H15" s="71">
        <v>22.5</v>
      </c>
      <c r="I15" s="72">
        <f t="shared" si="0"/>
        <v>1.1764705882352942</v>
      </c>
      <c r="J15" s="70">
        <f>I15+J14</f>
        <v>5.882352941176471</v>
      </c>
      <c r="K15" s="73">
        <f t="shared" ref="K15:K31" si="1">E15/$E$33*100</f>
        <v>2.7777777777777777</v>
      </c>
      <c r="L15" s="63">
        <f>K15+L14</f>
        <v>4.1666666666666661</v>
      </c>
      <c r="P15" s="5"/>
      <c r="Q15" s="5"/>
      <c r="R15" s="5"/>
      <c r="T15" s="6"/>
      <c r="U15" s="6"/>
      <c r="V15" s="5"/>
    </row>
    <row r="16" spans="2:29" x14ac:dyDescent="0.25">
      <c r="B16" s="74" t="s">
        <v>43</v>
      </c>
      <c r="C16" s="75">
        <v>7</v>
      </c>
      <c r="D16" s="36">
        <v>3.4090599935999999E-2</v>
      </c>
      <c r="E16" s="64">
        <v>6</v>
      </c>
      <c r="F16" s="40">
        <v>3.673891080000001E-2</v>
      </c>
      <c r="G16" s="34"/>
      <c r="H16" s="76">
        <v>27.5</v>
      </c>
      <c r="I16" s="77">
        <f t="shared" si="0"/>
        <v>8.235294117647058</v>
      </c>
      <c r="J16" s="75">
        <f t="shared" ref="J16:J23" si="2">I16+J15</f>
        <v>14.117647058823529</v>
      </c>
      <c r="K16" s="78">
        <f t="shared" si="1"/>
        <v>8.3333333333333321</v>
      </c>
      <c r="L16" s="64">
        <f t="shared" ref="L16:L31" si="3">K16+L15</f>
        <v>12.499999999999998</v>
      </c>
      <c r="P16" s="5"/>
      <c r="Q16" s="5"/>
      <c r="R16" s="5"/>
      <c r="T16" s="6"/>
      <c r="U16" s="6"/>
      <c r="V16" s="5"/>
    </row>
    <row r="17" spans="2:22" x14ac:dyDescent="0.25">
      <c r="B17" s="69" t="s">
        <v>44</v>
      </c>
      <c r="C17" s="70">
        <v>2</v>
      </c>
      <c r="D17" s="37">
        <v>1.7645849856000005E-2</v>
      </c>
      <c r="E17" s="63">
        <v>5</v>
      </c>
      <c r="F17" s="39">
        <v>5.4269314200000009E-2</v>
      </c>
      <c r="G17" s="34"/>
      <c r="H17" s="71">
        <v>32.5</v>
      </c>
      <c r="I17" s="72">
        <f t="shared" si="0"/>
        <v>2.3529411764705883</v>
      </c>
      <c r="J17" s="70">
        <f t="shared" si="2"/>
        <v>16.470588235294116</v>
      </c>
      <c r="K17" s="73">
        <f t="shared" si="1"/>
        <v>6.9444444444444446</v>
      </c>
      <c r="L17" s="63">
        <f t="shared" si="3"/>
        <v>19.444444444444443</v>
      </c>
      <c r="P17" s="5"/>
      <c r="Q17" s="5"/>
      <c r="R17" s="5"/>
      <c r="T17" s="6"/>
      <c r="U17" s="6"/>
      <c r="V17" s="5"/>
    </row>
    <row r="18" spans="2:22" x14ac:dyDescent="0.25">
      <c r="B18" s="74" t="s">
        <v>45</v>
      </c>
      <c r="C18" s="75">
        <v>5</v>
      </c>
      <c r="D18" s="36">
        <v>5.8307077632000007E-2</v>
      </c>
      <c r="E18" s="64">
        <v>4</v>
      </c>
      <c r="F18" s="40">
        <v>6.1579201320000013E-2</v>
      </c>
      <c r="G18" s="34"/>
      <c r="H18" s="76">
        <v>37.5</v>
      </c>
      <c r="I18" s="77">
        <f t="shared" si="0"/>
        <v>5.8823529411764701</v>
      </c>
      <c r="J18" s="75">
        <f t="shared" si="2"/>
        <v>22.352941176470587</v>
      </c>
      <c r="K18" s="78">
        <f t="shared" si="1"/>
        <v>5.5555555555555554</v>
      </c>
      <c r="L18" s="64">
        <f t="shared" si="3"/>
        <v>25</v>
      </c>
      <c r="P18" s="5"/>
      <c r="Q18" s="5"/>
      <c r="R18" s="5"/>
      <c r="T18" s="6"/>
      <c r="U18" s="6"/>
      <c r="V18" s="5"/>
    </row>
    <row r="19" spans="2:22" x14ac:dyDescent="0.25">
      <c r="B19" s="69" t="s">
        <v>31</v>
      </c>
      <c r="C19" s="70">
        <v>10</v>
      </c>
      <c r="D19" s="37">
        <v>0.17666420889600001</v>
      </c>
      <c r="E19" s="63">
        <v>5</v>
      </c>
      <c r="F19" s="39">
        <v>0.1200516336</v>
      </c>
      <c r="G19" s="34"/>
      <c r="H19" s="71">
        <v>42.5</v>
      </c>
      <c r="I19" s="72">
        <f t="shared" si="0"/>
        <v>11.76470588235294</v>
      </c>
      <c r="J19" s="70">
        <f t="shared" si="2"/>
        <v>34.117647058823529</v>
      </c>
      <c r="K19" s="73">
        <f t="shared" si="1"/>
        <v>6.9444444444444446</v>
      </c>
      <c r="L19" s="63">
        <f t="shared" si="3"/>
        <v>31.944444444444443</v>
      </c>
      <c r="P19" s="5"/>
      <c r="Q19" s="5"/>
      <c r="R19" s="5"/>
      <c r="T19" s="6"/>
      <c r="U19" s="6"/>
      <c r="V19" s="5"/>
    </row>
    <row r="20" spans="2:22" x14ac:dyDescent="0.25">
      <c r="B20" s="74" t="s">
        <v>32</v>
      </c>
      <c r="C20" s="75">
        <v>7</v>
      </c>
      <c r="D20" s="36">
        <v>0.18568869887999997</v>
      </c>
      <c r="E20" s="64">
        <v>12</v>
      </c>
      <c r="F20" s="40">
        <v>0.41670171792000005</v>
      </c>
      <c r="G20" s="34"/>
      <c r="H20" s="76">
        <v>47.5</v>
      </c>
      <c r="I20" s="77">
        <f t="shared" si="0"/>
        <v>8.235294117647058</v>
      </c>
      <c r="J20" s="75">
        <f t="shared" si="2"/>
        <v>42.352941176470587</v>
      </c>
      <c r="K20" s="78">
        <f t="shared" si="1"/>
        <v>16.666666666666664</v>
      </c>
      <c r="L20" s="64">
        <f t="shared" si="3"/>
        <v>48.611111111111107</v>
      </c>
      <c r="P20" s="5"/>
      <c r="Q20" s="5"/>
      <c r="R20" s="5"/>
      <c r="T20" s="6"/>
      <c r="U20" s="6"/>
      <c r="V20" s="5"/>
    </row>
    <row r="21" spans="2:22" x14ac:dyDescent="0.25">
      <c r="B21" s="69" t="s">
        <v>33</v>
      </c>
      <c r="C21" s="70">
        <v>12</v>
      </c>
      <c r="D21" s="37">
        <v>0.38003301657600003</v>
      </c>
      <c r="E21" s="63">
        <v>13</v>
      </c>
      <c r="F21" s="39">
        <v>0.57752151120000006</v>
      </c>
      <c r="G21" s="34"/>
      <c r="H21" s="71">
        <v>52.5</v>
      </c>
      <c r="I21" s="72">
        <f t="shared" si="0"/>
        <v>14.117647058823529</v>
      </c>
      <c r="J21" s="70">
        <f t="shared" si="2"/>
        <v>56.470588235294116</v>
      </c>
      <c r="K21" s="73">
        <f t="shared" si="1"/>
        <v>18.055555555555554</v>
      </c>
      <c r="L21" s="63">
        <f t="shared" si="3"/>
        <v>66.666666666666657</v>
      </c>
      <c r="P21" s="5"/>
      <c r="Q21" s="5"/>
      <c r="R21" s="5"/>
      <c r="T21" s="6"/>
      <c r="U21" s="6"/>
      <c r="V21" s="5"/>
    </row>
    <row r="22" spans="2:22" x14ac:dyDescent="0.25">
      <c r="B22" s="74" t="s">
        <v>34</v>
      </c>
      <c r="C22" s="75">
        <v>10</v>
      </c>
      <c r="D22" s="36">
        <v>0.41839368575999997</v>
      </c>
      <c r="E22" s="64">
        <v>11</v>
      </c>
      <c r="F22" s="40">
        <v>0.64750821552000015</v>
      </c>
      <c r="G22" s="34"/>
      <c r="H22" s="76">
        <v>57.5</v>
      </c>
      <c r="I22" s="77">
        <f t="shared" si="0"/>
        <v>11.76470588235294</v>
      </c>
      <c r="J22" s="75">
        <f t="shared" si="2"/>
        <v>68.235294117647058</v>
      </c>
      <c r="K22" s="78">
        <f t="shared" si="1"/>
        <v>15.277777777777779</v>
      </c>
      <c r="L22" s="64">
        <f t="shared" si="3"/>
        <v>81.944444444444429</v>
      </c>
      <c r="P22" s="5"/>
      <c r="Q22" s="5"/>
      <c r="R22" s="5"/>
      <c r="T22" s="6"/>
      <c r="U22" s="6"/>
      <c r="V22" s="5"/>
    </row>
    <row r="23" spans="2:22" x14ac:dyDescent="0.25">
      <c r="B23" s="69" t="s">
        <v>35</v>
      </c>
      <c r="C23" s="70">
        <v>10</v>
      </c>
      <c r="D23" s="37">
        <v>0.53886207667200003</v>
      </c>
      <c r="E23" s="63">
        <v>5</v>
      </c>
      <c r="F23" s="39">
        <v>0.39614330988000002</v>
      </c>
      <c r="G23" s="34"/>
      <c r="H23" s="71">
        <v>62.5</v>
      </c>
      <c r="I23" s="72">
        <f t="shared" si="0"/>
        <v>11.76470588235294</v>
      </c>
      <c r="J23" s="70">
        <f t="shared" si="2"/>
        <v>80</v>
      </c>
      <c r="K23" s="73">
        <f t="shared" si="1"/>
        <v>6.9444444444444446</v>
      </c>
      <c r="L23" s="63">
        <f t="shared" si="3"/>
        <v>88.888888888888872</v>
      </c>
      <c r="P23" s="5"/>
      <c r="Q23" s="5"/>
      <c r="R23" s="5"/>
      <c r="T23" s="6"/>
      <c r="U23" s="6"/>
      <c r="V23" s="5"/>
    </row>
    <row r="24" spans="2:22" x14ac:dyDescent="0.25">
      <c r="B24" s="74" t="s">
        <v>36</v>
      </c>
      <c r="C24" s="75">
        <v>8</v>
      </c>
      <c r="D24" s="36">
        <v>0.56306860569600004</v>
      </c>
      <c r="E24" s="64">
        <v>5</v>
      </c>
      <c r="F24" s="40">
        <v>0.49494451032000003</v>
      </c>
      <c r="G24" s="34"/>
      <c r="H24" s="76">
        <v>67.5</v>
      </c>
      <c r="I24" s="77">
        <f t="shared" si="0"/>
        <v>9.4117647058823533</v>
      </c>
      <c r="J24" s="75">
        <f t="shared" ref="J24:J25" si="4">I24+J23</f>
        <v>89.411764705882348</v>
      </c>
      <c r="K24" s="78">
        <f t="shared" si="1"/>
        <v>6.9444444444444446</v>
      </c>
      <c r="L24" s="64">
        <f t="shared" si="3"/>
        <v>95.833333333333314</v>
      </c>
      <c r="P24" s="5"/>
      <c r="Q24" s="5"/>
      <c r="R24" s="5"/>
      <c r="T24" s="6"/>
      <c r="U24" s="6"/>
      <c r="V24" s="5"/>
    </row>
    <row r="25" spans="2:22" x14ac:dyDescent="0.25">
      <c r="B25" s="69" t="s">
        <v>51</v>
      </c>
      <c r="C25" s="70">
        <v>5</v>
      </c>
      <c r="D25" s="37">
        <v>0.44488809600000001</v>
      </c>
      <c r="E25" s="63">
        <v>2</v>
      </c>
      <c r="F25" s="39">
        <v>0.22798566720000002</v>
      </c>
      <c r="G25" s="34"/>
      <c r="H25" s="71">
        <v>72.5</v>
      </c>
      <c r="I25" s="72">
        <f t="shared" si="0"/>
        <v>5.8823529411764701</v>
      </c>
      <c r="J25" s="70">
        <f t="shared" si="4"/>
        <v>95.294117647058812</v>
      </c>
      <c r="K25" s="73">
        <f t="shared" si="1"/>
        <v>2.7777777777777777</v>
      </c>
      <c r="L25" s="63">
        <f t="shared" si="3"/>
        <v>98.611111111111086</v>
      </c>
      <c r="P25" s="5"/>
      <c r="Q25" s="5"/>
      <c r="R25" s="5"/>
      <c r="T25" s="6"/>
      <c r="U25" s="6"/>
      <c r="V25" s="5"/>
    </row>
    <row r="26" spans="2:22" x14ac:dyDescent="0.25">
      <c r="B26" s="74" t="s">
        <v>52</v>
      </c>
      <c r="C26" s="75">
        <v>4</v>
      </c>
      <c r="D26" s="36">
        <v>0.41977108070399999</v>
      </c>
      <c r="E26" s="64">
        <v>0</v>
      </c>
      <c r="F26" s="40">
        <v>0</v>
      </c>
      <c r="G26" s="34"/>
      <c r="H26" s="76">
        <v>77.5</v>
      </c>
      <c r="I26" s="77">
        <f t="shared" ref="I26:I30" si="5">C26/$C$33*100</f>
        <v>4.7058823529411766</v>
      </c>
      <c r="J26" s="75">
        <f t="shared" ref="J26:J31" si="6">I26+J25</f>
        <v>99.999999999999986</v>
      </c>
      <c r="K26" s="78">
        <f t="shared" si="1"/>
        <v>0</v>
      </c>
      <c r="L26" s="64">
        <f t="shared" si="3"/>
        <v>98.611111111111086</v>
      </c>
      <c r="P26" s="5"/>
      <c r="Q26" s="5"/>
      <c r="R26" s="5"/>
      <c r="T26" s="6"/>
      <c r="U26" s="6"/>
      <c r="V26" s="5"/>
    </row>
    <row r="27" spans="2:22" x14ac:dyDescent="0.25">
      <c r="B27" s="69" t="s">
        <v>53</v>
      </c>
      <c r="C27" s="70">
        <v>0</v>
      </c>
      <c r="D27" s="37">
        <v>0</v>
      </c>
      <c r="E27" s="63">
        <v>0</v>
      </c>
      <c r="F27" s="39">
        <v>0</v>
      </c>
      <c r="G27" s="34"/>
      <c r="H27" s="71">
        <v>82.5</v>
      </c>
      <c r="I27" s="72">
        <f t="shared" si="5"/>
        <v>0</v>
      </c>
      <c r="J27" s="70">
        <f t="shared" si="6"/>
        <v>99.999999999999986</v>
      </c>
      <c r="K27" s="73">
        <f t="shared" si="1"/>
        <v>0</v>
      </c>
      <c r="L27" s="63">
        <f t="shared" si="3"/>
        <v>98.611111111111086</v>
      </c>
      <c r="P27" s="5"/>
      <c r="Q27" s="5"/>
      <c r="R27" s="5"/>
      <c r="T27" s="6"/>
      <c r="U27" s="6"/>
      <c r="V27" s="5"/>
    </row>
    <row r="28" spans="2:22" x14ac:dyDescent="0.25">
      <c r="B28" s="74" t="s">
        <v>54</v>
      </c>
      <c r="C28" s="75">
        <v>0</v>
      </c>
      <c r="D28" s="36">
        <v>0</v>
      </c>
      <c r="E28" s="64">
        <v>0</v>
      </c>
      <c r="F28" s="40">
        <v>0</v>
      </c>
      <c r="G28" s="34"/>
      <c r="H28" s="76">
        <v>87.5</v>
      </c>
      <c r="I28" s="77">
        <f t="shared" si="5"/>
        <v>0</v>
      </c>
      <c r="J28" s="75">
        <f t="shared" si="6"/>
        <v>99.999999999999986</v>
      </c>
      <c r="K28" s="78">
        <f t="shared" si="1"/>
        <v>0</v>
      </c>
      <c r="L28" s="64">
        <f t="shared" si="3"/>
        <v>98.611111111111086</v>
      </c>
      <c r="P28" s="5"/>
      <c r="Q28" s="5"/>
      <c r="R28" s="5"/>
      <c r="T28" s="6"/>
      <c r="U28" s="6"/>
      <c r="V28" s="5"/>
    </row>
    <row r="29" spans="2:22" x14ac:dyDescent="0.25">
      <c r="B29" s="69" t="s">
        <v>55</v>
      </c>
      <c r="C29" s="70">
        <v>0</v>
      </c>
      <c r="D29" s="37">
        <v>0</v>
      </c>
      <c r="E29" s="63">
        <v>1</v>
      </c>
      <c r="F29" s="39">
        <v>0.23651318952000003</v>
      </c>
      <c r="G29" s="34"/>
      <c r="H29" s="71">
        <v>92.5</v>
      </c>
      <c r="I29" s="72">
        <f t="shared" si="5"/>
        <v>0</v>
      </c>
      <c r="J29" s="70">
        <f t="shared" si="6"/>
        <v>99.999999999999986</v>
      </c>
      <c r="K29" s="73">
        <f t="shared" si="1"/>
        <v>1.3888888888888888</v>
      </c>
      <c r="L29" s="63">
        <f t="shared" si="3"/>
        <v>99.999999999999972</v>
      </c>
      <c r="P29" s="5"/>
      <c r="Q29" s="5"/>
      <c r="R29" s="5"/>
      <c r="T29" s="6"/>
      <c r="U29" s="6"/>
      <c r="V29" s="5"/>
    </row>
    <row r="30" spans="2:22" x14ac:dyDescent="0.25">
      <c r="B30" s="74" t="s">
        <v>57</v>
      </c>
      <c r="C30" s="75">
        <v>0</v>
      </c>
      <c r="D30" s="36">
        <v>0</v>
      </c>
      <c r="E30" s="64">
        <v>0</v>
      </c>
      <c r="F30" s="40">
        <v>0</v>
      </c>
      <c r="G30" s="34"/>
      <c r="H30" s="76">
        <v>97.5</v>
      </c>
      <c r="I30" s="77">
        <f t="shared" si="5"/>
        <v>0</v>
      </c>
      <c r="J30" s="75">
        <f t="shared" si="6"/>
        <v>99.999999999999986</v>
      </c>
      <c r="K30" s="78">
        <f t="shared" si="1"/>
        <v>0</v>
      </c>
      <c r="L30" s="64">
        <f t="shared" si="3"/>
        <v>99.999999999999972</v>
      </c>
      <c r="P30" s="5"/>
      <c r="Q30" s="5"/>
      <c r="R30" s="5"/>
      <c r="T30" s="6"/>
      <c r="U30" s="6"/>
      <c r="V30" s="5"/>
    </row>
    <row r="31" spans="2:22" x14ac:dyDescent="0.25">
      <c r="B31" s="69" t="s">
        <v>56</v>
      </c>
      <c r="C31" s="70">
        <v>0</v>
      </c>
      <c r="D31" s="37">
        <v>0</v>
      </c>
      <c r="E31" s="63">
        <v>0</v>
      </c>
      <c r="F31" s="39">
        <v>0</v>
      </c>
      <c r="G31" s="34"/>
      <c r="H31" s="71">
        <v>102.5</v>
      </c>
      <c r="I31" s="72">
        <f>C31/$C$33*100</f>
        <v>0</v>
      </c>
      <c r="J31" s="70">
        <f t="shared" si="6"/>
        <v>99.999999999999986</v>
      </c>
      <c r="K31" s="73">
        <f t="shared" si="1"/>
        <v>0</v>
      </c>
      <c r="L31" s="63">
        <f t="shared" si="3"/>
        <v>99.999999999999972</v>
      </c>
      <c r="P31" s="5"/>
      <c r="Q31" s="5"/>
      <c r="R31" s="5"/>
      <c r="T31" s="6"/>
      <c r="U31" s="6"/>
      <c r="V31" s="5"/>
    </row>
    <row r="32" spans="2:22" x14ac:dyDescent="0.25">
      <c r="I32" s="7"/>
      <c r="J32" s="7"/>
      <c r="K32" s="7"/>
      <c r="L32" s="7"/>
    </row>
    <row r="33" spans="2:23" ht="19.2" customHeight="1" x14ac:dyDescent="0.25">
      <c r="B33" s="25" t="s">
        <v>14</v>
      </c>
      <c r="C33" s="41">
        <f>SUM(C13:C31)</f>
        <v>85</v>
      </c>
      <c r="D33" s="42">
        <f>SUM(D13:D31)</f>
        <v>3.24559554432</v>
      </c>
      <c r="E33" s="44">
        <f>SUM(E13:E32)</f>
        <v>72</v>
      </c>
      <c r="F33" s="43">
        <f>SUM(F13:F31)</f>
        <v>3.2775016910399999</v>
      </c>
      <c r="G33" s="15"/>
      <c r="I33" s="95" t="s">
        <v>63</v>
      </c>
      <c r="J33" s="96">
        <f>0.00012*10^3 - 0.02057*10^2 + 1.49889*10 + 11.80714</f>
        <v>24.85904</v>
      </c>
      <c r="K33" s="97" t="s">
        <v>63</v>
      </c>
      <c r="L33" s="98">
        <f>0.00015*10^3 - 0.02354*10^2 + 1.46775*10 + 13.66875</f>
        <v>26.142250000000001</v>
      </c>
      <c r="P33" s="15"/>
      <c r="Q33" s="17"/>
      <c r="R33" s="17"/>
      <c r="S33" s="18"/>
      <c r="T33" s="16"/>
      <c r="U33" s="16"/>
      <c r="V33" s="17"/>
    </row>
    <row r="34" spans="2:23" ht="19.2" customHeight="1" x14ac:dyDescent="0.25">
      <c r="B34" s="92"/>
      <c r="C34" s="93"/>
      <c r="D34" s="94"/>
      <c r="E34" s="93"/>
      <c r="F34" s="94"/>
      <c r="G34" s="15"/>
      <c r="I34" s="99" t="s">
        <v>64</v>
      </c>
      <c r="J34" s="100">
        <f>0.00012*50^3 - 0.02057*50^2 + 1.49889*50 + 11.80714</f>
        <v>50.326639999999998</v>
      </c>
      <c r="K34" s="101" t="s">
        <v>64</v>
      </c>
      <c r="L34" s="102">
        <f>0.00015*50^3 - 0.02354*50^2 + 1.46775*50 + 13.66875</f>
        <v>46.956250000000011</v>
      </c>
      <c r="P34" s="15"/>
      <c r="Q34" s="17"/>
      <c r="R34" s="17"/>
      <c r="S34" s="18"/>
      <c r="T34" s="16"/>
      <c r="U34" s="16"/>
      <c r="V34" s="17"/>
    </row>
    <row r="35" spans="2:23" ht="19.2" customHeight="1" x14ac:dyDescent="0.25">
      <c r="B35" s="92"/>
      <c r="C35" s="93"/>
      <c r="D35" s="94"/>
      <c r="E35" s="93"/>
      <c r="F35" s="94"/>
      <c r="G35" s="15"/>
      <c r="I35" s="95" t="s">
        <v>65</v>
      </c>
      <c r="J35" s="96">
        <f>0.00012*90^3 - 0.02057*90^2 + 1.49889*90 + 11.80714</f>
        <v>67.570239999999998</v>
      </c>
      <c r="K35" s="97" t="s">
        <v>65</v>
      </c>
      <c r="L35" s="98">
        <f>0.00015*90^3 - 0.02354*90^2 + 1.46775*90 + 13.66875</f>
        <v>64.442250000000016</v>
      </c>
      <c r="P35" s="15"/>
      <c r="Q35" s="17"/>
      <c r="R35" s="17"/>
      <c r="S35" s="18"/>
      <c r="T35" s="16"/>
      <c r="U35" s="16"/>
      <c r="V35" s="17"/>
    </row>
    <row r="36" spans="2:23" s="19" customFormat="1" ht="24" customHeight="1" x14ac:dyDescent="0.25">
      <c r="P36" s="20"/>
      <c r="Q36" s="20"/>
    </row>
    <row r="37" spans="2:23" s="33" customFormat="1" ht="24" customHeight="1" x14ac:dyDescent="0.25">
      <c r="P37" s="34"/>
      <c r="Q37" s="34"/>
    </row>
    <row r="38" spans="2:23" ht="24" customHeight="1" x14ac:dyDescent="0.25">
      <c r="B38" s="88" t="s">
        <v>58</v>
      </c>
      <c r="C38" s="45"/>
      <c r="E38" s="87" t="s">
        <v>59</v>
      </c>
      <c r="F38" s="79"/>
      <c r="G38" s="79"/>
    </row>
    <row r="39" spans="2:23" x14ac:dyDescent="0.25">
      <c r="B39" s="8" t="s">
        <v>19</v>
      </c>
      <c r="C39" s="8"/>
      <c r="E39" s="8" t="s">
        <v>19</v>
      </c>
      <c r="F39" s="8"/>
      <c r="G39" s="1"/>
      <c r="V39" s="11"/>
      <c r="W39" s="12"/>
    </row>
    <row r="40" spans="2:23" ht="41.4" x14ac:dyDescent="0.25">
      <c r="B40" s="9" t="s">
        <v>20</v>
      </c>
      <c r="C40" s="9" t="s">
        <v>21</v>
      </c>
      <c r="E40" s="9" t="s">
        <v>20</v>
      </c>
      <c r="F40" s="9" t="s">
        <v>21</v>
      </c>
      <c r="V40" s="11"/>
      <c r="W40" s="12"/>
    </row>
    <row r="41" spans="2:23" x14ac:dyDescent="0.25">
      <c r="B41" s="4">
        <v>64.802000000000007</v>
      </c>
      <c r="C41" s="4">
        <v>5.4179199999999997E-2</v>
      </c>
      <c r="E41" s="13">
        <v>3713.15</v>
      </c>
      <c r="F41" s="11">
        <v>1.1017197884000001</v>
      </c>
      <c r="V41" s="11"/>
      <c r="W41" s="12"/>
    </row>
    <row r="42" spans="2:23" x14ac:dyDescent="0.25">
      <c r="B42" s="4">
        <v>68.367999999999995</v>
      </c>
      <c r="C42" s="4">
        <v>6.1809639999999999E-2</v>
      </c>
      <c r="E42" s="14">
        <v>3709.5839999999998</v>
      </c>
      <c r="F42" s="11">
        <v>1.09959142429</v>
      </c>
      <c r="V42" s="11"/>
      <c r="W42" s="12"/>
    </row>
    <row r="43" spans="2:23" x14ac:dyDescent="0.25">
      <c r="B43" s="4">
        <v>71.935000000000002</v>
      </c>
      <c r="C43" s="4">
        <v>5.9999230000000001E-2</v>
      </c>
      <c r="E43" s="14">
        <v>3706.0169999999998</v>
      </c>
      <c r="F43" s="11">
        <v>1.0995163974400002</v>
      </c>
      <c r="V43" s="11"/>
      <c r="W43" s="12"/>
    </row>
    <row r="44" spans="2:23" x14ac:dyDescent="0.25">
      <c r="B44" s="4">
        <v>75.501000000000005</v>
      </c>
      <c r="C44" s="4">
        <v>5.361784E-2</v>
      </c>
      <c r="E44" s="14">
        <v>3702.451</v>
      </c>
      <c r="F44" s="11">
        <v>1.101977784</v>
      </c>
      <c r="V44" s="11"/>
      <c r="W44" s="12"/>
    </row>
    <row r="45" spans="2:23" x14ac:dyDescent="0.25">
      <c r="B45" s="4">
        <v>79.066999999999993</v>
      </c>
      <c r="C45" s="4">
        <v>4.7670219999999999E-2</v>
      </c>
      <c r="E45" s="14">
        <v>3698.8850000000002</v>
      </c>
      <c r="F45" s="11">
        <v>1.1040928898000002</v>
      </c>
      <c r="V45" s="11"/>
      <c r="W45" s="12"/>
    </row>
    <row r="46" spans="2:23" x14ac:dyDescent="0.25">
      <c r="B46" s="4">
        <v>82.634</v>
      </c>
      <c r="C46" s="4">
        <v>4.7358020000000001E-2</v>
      </c>
      <c r="E46" s="14">
        <v>3695.3180000000002</v>
      </c>
      <c r="F46" s="11">
        <v>1.1076831627000001</v>
      </c>
      <c r="V46" s="11"/>
      <c r="W46" s="12"/>
    </row>
    <row r="47" spans="2:23" x14ac:dyDescent="0.25">
      <c r="B47" s="4">
        <v>86.2</v>
      </c>
      <c r="C47" s="4">
        <v>5.109035E-2</v>
      </c>
      <c r="E47" s="14">
        <v>3691.752</v>
      </c>
      <c r="F47" s="11">
        <v>1.1086584936000001</v>
      </c>
      <c r="V47" s="11"/>
      <c r="W47" s="12"/>
    </row>
    <row r="48" spans="2:23" x14ac:dyDescent="0.25">
      <c r="B48" s="4">
        <v>89.766000000000005</v>
      </c>
      <c r="C48" s="4">
        <v>5.9506799999999999E-2</v>
      </c>
      <c r="E48" s="14">
        <v>3688.1860000000001</v>
      </c>
      <c r="F48" s="11">
        <v>1.1056104821000001</v>
      </c>
      <c r="V48" s="11"/>
      <c r="W48" s="12"/>
    </row>
    <row r="49" spans="2:23" x14ac:dyDescent="0.25">
      <c r="B49" s="4">
        <v>93.332999999999998</v>
      </c>
      <c r="C49" s="4">
        <v>7.1136610000000003E-2</v>
      </c>
      <c r="E49" s="14">
        <v>3684.6190000000001</v>
      </c>
      <c r="F49" s="11">
        <v>1.1066393419</v>
      </c>
      <c r="V49" s="11"/>
      <c r="W49" s="12"/>
    </row>
    <row r="50" spans="2:23" x14ac:dyDescent="0.25">
      <c r="B50" s="4">
        <v>96.899000000000001</v>
      </c>
      <c r="C50" s="4">
        <v>8.394161E-2</v>
      </c>
      <c r="E50" s="14">
        <v>3681.0529999999999</v>
      </c>
      <c r="F50" s="11">
        <v>1.1067707311000001</v>
      </c>
      <c r="V50" s="11"/>
      <c r="W50" s="12"/>
    </row>
    <row r="51" spans="2:23" x14ac:dyDescent="0.25">
      <c r="B51" s="4">
        <v>100.465</v>
      </c>
      <c r="C51" s="4">
        <v>9.5337030000000003E-2</v>
      </c>
      <c r="E51" s="14">
        <v>3677.4870000000001</v>
      </c>
      <c r="F51" s="11">
        <v>1.1094351622</v>
      </c>
      <c r="V51" s="11"/>
      <c r="W51" s="12"/>
    </row>
    <row r="52" spans="2:23" x14ac:dyDescent="0.25">
      <c r="B52" s="4">
        <v>104.032</v>
      </c>
      <c r="C52" s="4">
        <v>0.1039344</v>
      </c>
      <c r="E52" s="14">
        <v>3673.92</v>
      </c>
      <c r="F52" s="11">
        <v>1.1170199470000002</v>
      </c>
      <c r="V52" s="11"/>
      <c r="W52" s="12"/>
    </row>
    <row r="53" spans="2:23" x14ac:dyDescent="0.25">
      <c r="B53" s="4">
        <v>107.598</v>
      </c>
      <c r="C53" s="4">
        <v>0.11265310000000001</v>
      </c>
      <c r="E53" s="14">
        <v>3670.3539999999998</v>
      </c>
      <c r="F53" s="11">
        <v>1.1159245830000002</v>
      </c>
      <c r="V53" s="11"/>
      <c r="W53" s="12"/>
    </row>
    <row r="54" spans="2:23" x14ac:dyDescent="0.25">
      <c r="B54" s="4">
        <v>111.164</v>
      </c>
      <c r="C54" s="4">
        <v>0.1088007</v>
      </c>
      <c r="E54" s="14">
        <v>3666.788</v>
      </c>
      <c r="F54" s="11">
        <v>1.1184325190000002</v>
      </c>
      <c r="V54" s="11"/>
      <c r="W54" s="12"/>
    </row>
    <row r="55" spans="2:23" x14ac:dyDescent="0.25">
      <c r="B55" s="4">
        <v>114.73099999999999</v>
      </c>
      <c r="C55" s="4">
        <v>9.2089450000000003E-2</v>
      </c>
      <c r="E55" s="14">
        <v>3663.221</v>
      </c>
      <c r="F55" s="11">
        <v>1.117653507</v>
      </c>
      <c r="V55" s="11"/>
      <c r="W55" s="12"/>
    </row>
    <row r="56" spans="2:23" x14ac:dyDescent="0.25">
      <c r="B56" s="4">
        <v>118.297</v>
      </c>
      <c r="C56" s="4">
        <v>7.3257900000000001E-2</v>
      </c>
      <c r="E56" s="14">
        <v>3659.6550000000002</v>
      </c>
      <c r="F56" s="11">
        <v>1.1196809720000001</v>
      </c>
      <c r="V56" s="11"/>
      <c r="W56" s="12"/>
    </row>
    <row r="57" spans="2:23" x14ac:dyDescent="0.25">
      <c r="B57" s="4">
        <v>121.863</v>
      </c>
      <c r="C57" s="4">
        <v>5.2430079999999997E-2</v>
      </c>
      <c r="E57" s="14">
        <v>3656.0889999999999</v>
      </c>
      <c r="F57" s="11">
        <v>1.1164435210000001</v>
      </c>
      <c r="V57" s="11"/>
      <c r="W57" s="12"/>
    </row>
    <row r="58" spans="2:23" x14ac:dyDescent="0.25">
      <c r="B58" s="4">
        <v>125.429</v>
      </c>
      <c r="C58" s="4">
        <v>3.3170360000000003E-2</v>
      </c>
      <c r="E58" s="14">
        <v>3652.5230000000001</v>
      </c>
      <c r="F58" s="11">
        <v>1.1224112100000001</v>
      </c>
      <c r="V58" s="11"/>
      <c r="W58" s="12"/>
    </row>
    <row r="59" spans="2:23" x14ac:dyDescent="0.25">
      <c r="B59" s="4">
        <v>128.99600000000001</v>
      </c>
      <c r="C59" s="4">
        <v>1.902556E-2</v>
      </c>
      <c r="E59" s="14">
        <v>3648.9560000000001</v>
      </c>
      <c r="F59" s="11">
        <v>1.124164393</v>
      </c>
      <c r="V59" s="11"/>
      <c r="W59" s="12"/>
    </row>
    <row r="60" spans="2:23" x14ac:dyDescent="0.25">
      <c r="B60" s="4">
        <v>132.56200000000001</v>
      </c>
      <c r="C60" s="4">
        <v>1.09783E-2</v>
      </c>
      <c r="E60" s="14">
        <v>3645.39</v>
      </c>
      <c r="F60" s="11">
        <v>1.1227568430000001</v>
      </c>
      <c r="V60" s="11"/>
      <c r="W60" s="12"/>
    </row>
    <row r="61" spans="2:23" x14ac:dyDescent="0.25">
      <c r="B61" s="4">
        <v>136.12799999999999</v>
      </c>
      <c r="C61" s="4">
        <v>7.62308E-3</v>
      </c>
      <c r="E61" s="14">
        <v>3641.8240000000001</v>
      </c>
      <c r="F61" s="11">
        <v>1.1209640650000001</v>
      </c>
      <c r="V61" s="11"/>
      <c r="W61" s="12"/>
    </row>
    <row r="62" spans="2:23" x14ac:dyDescent="0.25">
      <c r="B62" s="4">
        <v>139.69499999999999</v>
      </c>
      <c r="C62" s="4">
        <v>-3.8368430000000002E-4</v>
      </c>
      <c r="E62" s="14">
        <v>3638.2570000000001</v>
      </c>
      <c r="F62" s="11">
        <v>1.1262179140000002</v>
      </c>
      <c r="V62" s="11"/>
      <c r="W62" s="12"/>
    </row>
    <row r="63" spans="2:23" x14ac:dyDescent="0.25">
      <c r="B63" s="4">
        <v>143.261</v>
      </c>
      <c r="C63" s="4">
        <v>-5.7105280000000001E-4</v>
      </c>
      <c r="E63" s="14">
        <v>3634.6909999999998</v>
      </c>
      <c r="F63" s="11">
        <v>1.1283007950000001</v>
      </c>
      <c r="V63" s="11"/>
      <c r="W63" s="12"/>
    </row>
    <row r="64" spans="2:23" x14ac:dyDescent="0.25">
      <c r="B64" s="4">
        <v>146.827</v>
      </c>
      <c r="C64" s="4">
        <v>2.7384680000000001E-4</v>
      </c>
      <c r="E64" s="14">
        <v>3631.125</v>
      </c>
      <c r="F64" s="11">
        <v>1.1250967510000001</v>
      </c>
      <c r="V64" s="11"/>
      <c r="W64" s="12"/>
    </row>
    <row r="65" spans="2:23" x14ac:dyDescent="0.25">
      <c r="B65" s="4">
        <v>150.39400000000001</v>
      </c>
      <c r="C65" s="4">
        <v>3.2295799999999998E-4</v>
      </c>
      <c r="E65" s="14">
        <v>3627.558</v>
      </c>
      <c r="F65" s="11">
        <v>1.1267601440000001</v>
      </c>
      <c r="V65" s="11"/>
      <c r="W65" s="12"/>
    </row>
    <row r="66" spans="2:23" x14ac:dyDescent="0.25">
      <c r="B66" s="4">
        <v>153.96</v>
      </c>
      <c r="C66" s="4">
        <v>3.1535139999999998E-4</v>
      </c>
      <c r="E66" s="14">
        <v>3623.9920000000002</v>
      </c>
      <c r="F66" s="11">
        <v>1.129032166</v>
      </c>
      <c r="V66" s="11"/>
      <c r="W66" s="12"/>
    </row>
    <row r="67" spans="2:23" x14ac:dyDescent="0.25">
      <c r="B67" s="4">
        <v>157.52600000000001</v>
      </c>
      <c r="C67" s="4">
        <v>2.290434E-3</v>
      </c>
      <c r="E67" s="14">
        <v>3620.4259999999999</v>
      </c>
      <c r="F67" s="11">
        <v>1.123360495</v>
      </c>
      <c r="V67" s="11"/>
      <c r="W67" s="12"/>
    </row>
    <row r="68" spans="2:23" x14ac:dyDescent="0.25">
      <c r="B68" s="4">
        <v>161.09299999999999</v>
      </c>
      <c r="C68" s="4">
        <v>7.2976580000000003E-3</v>
      </c>
      <c r="E68" s="14">
        <v>3616.8589999999999</v>
      </c>
      <c r="F68" s="11">
        <v>1.119388426</v>
      </c>
      <c r="V68" s="11"/>
      <c r="W68" s="12"/>
    </row>
    <row r="69" spans="2:23" x14ac:dyDescent="0.25">
      <c r="B69" s="4">
        <v>164.65899999999999</v>
      </c>
      <c r="C69" s="4">
        <v>1.610253E-2</v>
      </c>
      <c r="E69" s="14">
        <v>3613.2930000000001</v>
      </c>
      <c r="F69" s="11">
        <v>1.1193367670000001</v>
      </c>
      <c r="V69" s="11"/>
      <c r="W69" s="12"/>
    </row>
    <row r="70" spans="2:23" x14ac:dyDescent="0.25">
      <c r="B70" s="4">
        <v>168.22499999999999</v>
      </c>
      <c r="C70" s="4">
        <v>2.8354509999999999E-2</v>
      </c>
      <c r="E70" s="14">
        <v>3609.7269999999999</v>
      </c>
      <c r="F70" s="11">
        <v>1.122383543</v>
      </c>
      <c r="V70" s="11"/>
      <c r="W70" s="12"/>
    </row>
    <row r="71" spans="2:23" x14ac:dyDescent="0.25">
      <c r="B71" s="4">
        <v>171.792</v>
      </c>
      <c r="C71" s="4">
        <v>4.1177180000000001E-2</v>
      </c>
      <c r="E71" s="14">
        <v>3606.16</v>
      </c>
      <c r="F71" s="11">
        <v>1.1250539900000001</v>
      </c>
      <c r="V71" s="11"/>
      <c r="W71" s="12"/>
    </row>
    <row r="72" spans="2:23" x14ac:dyDescent="0.25">
      <c r="B72" s="4">
        <v>175.358</v>
      </c>
      <c r="C72" s="4">
        <v>4.1883490000000002E-2</v>
      </c>
      <c r="E72" s="14">
        <v>3602.5940000000001</v>
      </c>
      <c r="F72" s="11">
        <v>1.1260817900000002</v>
      </c>
      <c r="V72" s="11"/>
      <c r="W72" s="12"/>
    </row>
    <row r="73" spans="2:23" x14ac:dyDescent="0.25">
      <c r="B73" s="4">
        <v>178.92400000000001</v>
      </c>
      <c r="C73" s="4">
        <v>4.2730780000000003E-2</v>
      </c>
      <c r="E73" s="14">
        <v>3599.0279999999998</v>
      </c>
      <c r="F73" s="11">
        <v>1.128517078</v>
      </c>
      <c r="V73" s="11"/>
      <c r="W73" s="12"/>
    </row>
    <row r="74" spans="2:23" x14ac:dyDescent="0.25">
      <c r="B74" s="4">
        <v>182.49100000000001</v>
      </c>
      <c r="C74" s="4">
        <v>4.2773409999999998E-2</v>
      </c>
      <c r="E74" s="14">
        <v>3595.4609999999998</v>
      </c>
      <c r="F74" s="11">
        <v>1.1261330850000002</v>
      </c>
      <c r="V74" s="11"/>
      <c r="W74" s="12"/>
    </row>
    <row r="75" spans="2:23" x14ac:dyDescent="0.25">
      <c r="B75" s="4">
        <v>186.05699999999999</v>
      </c>
      <c r="C75" s="4">
        <v>3.5423540000000003E-2</v>
      </c>
      <c r="E75" s="14">
        <v>3591.895</v>
      </c>
      <c r="F75" s="11">
        <v>1.1245594810000001</v>
      </c>
      <c r="V75" s="11"/>
      <c r="W75" s="12"/>
    </row>
    <row r="76" spans="2:23" x14ac:dyDescent="0.25">
      <c r="B76" s="4">
        <v>189.62299999999999</v>
      </c>
      <c r="C76" s="4">
        <v>2.0635049999999999E-2</v>
      </c>
      <c r="E76" s="14">
        <v>3588.3290000000002</v>
      </c>
      <c r="F76" s="11">
        <v>1.1240166030000001</v>
      </c>
      <c r="V76" s="11"/>
      <c r="W76" s="12"/>
    </row>
    <row r="77" spans="2:23" x14ac:dyDescent="0.25">
      <c r="B77" s="4">
        <v>193.19</v>
      </c>
      <c r="C77" s="4">
        <v>1.6449120000000001E-2</v>
      </c>
      <c r="E77" s="14">
        <v>3584.7620000000002</v>
      </c>
      <c r="F77" s="11">
        <v>1.123616079</v>
      </c>
      <c r="V77" s="11"/>
      <c r="W77" s="12"/>
    </row>
    <row r="78" spans="2:23" x14ac:dyDescent="0.25">
      <c r="B78" s="4">
        <v>196.756</v>
      </c>
      <c r="C78" s="4">
        <v>8.978995E-3</v>
      </c>
      <c r="E78" s="14">
        <v>3581.1959999999999</v>
      </c>
      <c r="F78" s="11">
        <v>1.124794939</v>
      </c>
      <c r="V78" s="11"/>
      <c r="W78" s="12"/>
    </row>
    <row r="79" spans="2:23" x14ac:dyDescent="0.25">
      <c r="B79" s="4">
        <v>200.322</v>
      </c>
      <c r="C79" s="4">
        <v>7.8296570000000003E-3</v>
      </c>
      <c r="E79" s="14">
        <v>3577.63</v>
      </c>
      <c r="F79" s="11">
        <v>1.1277104850000002</v>
      </c>
      <c r="V79" s="11"/>
      <c r="W79" s="12"/>
    </row>
    <row r="80" spans="2:23" x14ac:dyDescent="0.25">
      <c r="B80" s="4">
        <v>203.88900000000001</v>
      </c>
      <c r="C80" s="4">
        <v>7.6684530000000004E-3</v>
      </c>
      <c r="E80" s="14">
        <v>3574.0630000000001</v>
      </c>
      <c r="F80" s="11">
        <v>1.1284049930000002</v>
      </c>
      <c r="V80" s="11"/>
      <c r="W80" s="12"/>
    </row>
    <row r="81" spans="2:23" x14ac:dyDescent="0.25">
      <c r="B81" s="4">
        <v>207.45500000000001</v>
      </c>
      <c r="C81" s="4">
        <v>5.7290500000000003E-3</v>
      </c>
      <c r="E81" s="14">
        <v>3570.4969999999998</v>
      </c>
      <c r="F81" s="11">
        <v>1.1253428490000001</v>
      </c>
      <c r="V81" s="11"/>
      <c r="W81" s="12"/>
    </row>
    <row r="82" spans="2:23" x14ac:dyDescent="0.25">
      <c r="B82" s="4">
        <v>211.02099999999999</v>
      </c>
      <c r="C82" s="4">
        <v>3.9270490000000002E-3</v>
      </c>
      <c r="E82" s="14">
        <v>3566.931</v>
      </c>
      <c r="F82" s="11">
        <v>1.1252701550000002</v>
      </c>
      <c r="V82" s="11"/>
      <c r="W82" s="12"/>
    </row>
    <row r="83" spans="2:23" x14ac:dyDescent="0.25">
      <c r="B83" s="4">
        <v>214.58799999999999</v>
      </c>
      <c r="C83" s="4">
        <v>3.6872680000000001E-3</v>
      </c>
      <c r="E83" s="14">
        <v>3563.364</v>
      </c>
      <c r="F83" s="11">
        <v>1.119244788</v>
      </c>
      <c r="V83" s="11"/>
      <c r="W83" s="12"/>
    </row>
    <row r="84" spans="2:23" x14ac:dyDescent="0.25">
      <c r="B84" s="4">
        <v>218.154</v>
      </c>
      <c r="C84" s="4">
        <v>4.0556890000000003E-3</v>
      </c>
      <c r="E84" s="14">
        <v>3559.7979999999998</v>
      </c>
      <c r="F84" s="11">
        <v>1.1204456810000001</v>
      </c>
      <c r="V84" s="11"/>
      <c r="W84" s="12"/>
    </row>
    <row r="85" spans="2:23" x14ac:dyDescent="0.25">
      <c r="B85" s="4">
        <v>221.72</v>
      </c>
      <c r="C85" s="4">
        <v>6.8531360000000001E-3</v>
      </c>
      <c r="E85" s="14">
        <v>3556.232</v>
      </c>
      <c r="F85" s="11">
        <v>1.1222217600000002</v>
      </c>
      <c r="V85" s="11"/>
      <c r="W85" s="12"/>
    </row>
    <row r="86" spans="2:23" x14ac:dyDescent="0.25">
      <c r="B86" s="4">
        <v>225.28700000000001</v>
      </c>
      <c r="C86" s="4">
        <v>8.738839E-3</v>
      </c>
      <c r="E86" s="14">
        <v>3552.665</v>
      </c>
      <c r="F86" s="11">
        <v>1.1257541760000001</v>
      </c>
      <c r="V86" s="11"/>
      <c r="W86" s="12"/>
    </row>
    <row r="87" spans="2:23" x14ac:dyDescent="0.25">
      <c r="B87" s="4">
        <v>228.85300000000001</v>
      </c>
      <c r="C87" s="4">
        <v>5.3938989999999997E-3</v>
      </c>
      <c r="E87" s="14">
        <v>3549.0990000000002</v>
      </c>
      <c r="F87" s="11">
        <v>1.1272667000000001</v>
      </c>
      <c r="V87" s="11"/>
      <c r="W87" s="12"/>
    </row>
    <row r="88" spans="2:23" x14ac:dyDescent="0.25">
      <c r="B88" s="4">
        <v>232.41900000000001</v>
      </c>
      <c r="C88" s="4">
        <v>9.4192119999999997E-3</v>
      </c>
      <c r="E88" s="14">
        <v>3545.5329999999999</v>
      </c>
      <c r="F88" s="11">
        <v>1.121607003</v>
      </c>
      <c r="V88" s="11"/>
      <c r="W88" s="12"/>
    </row>
    <row r="89" spans="2:23" x14ac:dyDescent="0.25">
      <c r="B89" s="4">
        <v>235.98500000000001</v>
      </c>
      <c r="C89" s="4">
        <v>5.0074270000000001E-3</v>
      </c>
      <c r="E89" s="14">
        <v>3541.9670000000001</v>
      </c>
      <c r="F89" s="11">
        <v>1.1196088080000002</v>
      </c>
      <c r="V89" s="11"/>
      <c r="W89" s="12"/>
    </row>
    <row r="90" spans="2:23" x14ac:dyDescent="0.25">
      <c r="B90" s="4">
        <v>239.55199999999999</v>
      </c>
      <c r="C90" s="4">
        <v>6.6917449999999998E-3</v>
      </c>
      <c r="E90" s="14">
        <v>3538.4</v>
      </c>
      <c r="F90" s="11">
        <v>1.1201189310000002</v>
      </c>
      <c r="V90" s="11"/>
      <c r="W90" s="12"/>
    </row>
    <row r="91" spans="2:23" x14ac:dyDescent="0.25">
      <c r="B91" s="4">
        <v>243.11799999999999</v>
      </c>
      <c r="C91" s="4">
        <v>1.393408E-2</v>
      </c>
      <c r="E91" s="14">
        <v>3534.8339999999998</v>
      </c>
      <c r="F91" s="11">
        <v>1.115704593</v>
      </c>
      <c r="V91" s="11"/>
      <c r="W91" s="12"/>
    </row>
    <row r="92" spans="2:23" x14ac:dyDescent="0.25">
      <c r="B92" s="4">
        <v>246.684</v>
      </c>
      <c r="C92" s="4">
        <v>2.1510629999999999E-2</v>
      </c>
      <c r="E92" s="14">
        <v>3531.268</v>
      </c>
      <c r="F92" s="11">
        <v>1.1199319680000002</v>
      </c>
      <c r="V92" s="11"/>
      <c r="W92" s="12"/>
    </row>
    <row r="93" spans="2:23" x14ac:dyDescent="0.25">
      <c r="B93" s="4">
        <v>250.251</v>
      </c>
      <c r="C93" s="4">
        <v>2.2526930000000001E-2</v>
      </c>
      <c r="E93" s="14">
        <v>3527.701</v>
      </c>
      <c r="F93" s="11">
        <v>1.1214763620000001</v>
      </c>
      <c r="V93" s="11"/>
      <c r="W93" s="12"/>
    </row>
    <row r="94" spans="2:23" x14ac:dyDescent="0.25">
      <c r="B94" s="4">
        <v>253.81700000000001</v>
      </c>
      <c r="C94" s="4">
        <v>2.0386609999999999E-2</v>
      </c>
      <c r="E94" s="14">
        <v>3524.1350000000002</v>
      </c>
      <c r="F94" s="11">
        <v>1.1196201300000002</v>
      </c>
      <c r="V94" s="11"/>
      <c r="W94" s="12"/>
    </row>
    <row r="95" spans="2:23" x14ac:dyDescent="0.25">
      <c r="B95" s="4">
        <v>257.38299999999998</v>
      </c>
      <c r="C95" s="4">
        <v>2.435874E-2</v>
      </c>
      <c r="E95" s="14">
        <v>3520.569</v>
      </c>
      <c r="F95" s="11">
        <v>1.1190957480000001</v>
      </c>
      <c r="V95" s="11"/>
      <c r="W95" s="12"/>
    </row>
    <row r="96" spans="2:23" x14ac:dyDescent="0.25">
      <c r="B96" s="4">
        <v>260.95</v>
      </c>
      <c r="C96" s="4">
        <v>2.1752509999999999E-2</v>
      </c>
      <c r="E96" s="14">
        <v>3517.002</v>
      </c>
      <c r="F96" s="11">
        <v>1.119737921</v>
      </c>
      <c r="V96" s="11"/>
      <c r="W96" s="12"/>
    </row>
    <row r="97" spans="2:23" x14ac:dyDescent="0.25">
      <c r="B97" s="4">
        <v>264.51600000000002</v>
      </c>
      <c r="C97" s="4">
        <v>1.338699E-2</v>
      </c>
      <c r="E97" s="14">
        <v>3513.4360000000001</v>
      </c>
      <c r="F97" s="11">
        <v>1.116467509</v>
      </c>
      <c r="V97" s="11"/>
      <c r="W97" s="12"/>
    </row>
    <row r="98" spans="2:23" x14ac:dyDescent="0.25">
      <c r="B98" s="4">
        <v>268.08199999999999</v>
      </c>
      <c r="C98" s="4">
        <v>1.410025E-2</v>
      </c>
      <c r="E98" s="14">
        <v>3509.87</v>
      </c>
      <c r="F98" s="11">
        <v>1.1185908740000001</v>
      </c>
      <c r="V98" s="11"/>
      <c r="W98" s="12"/>
    </row>
    <row r="99" spans="2:23" x14ac:dyDescent="0.25">
      <c r="B99" s="4">
        <v>271.649</v>
      </c>
      <c r="C99" s="4">
        <v>4.6085470000000002E-3</v>
      </c>
      <c r="E99" s="14">
        <v>3506.3029999999999</v>
      </c>
      <c r="F99" s="11">
        <v>1.1192292290000001</v>
      </c>
      <c r="V99" s="11"/>
      <c r="W99" s="12"/>
    </row>
    <row r="100" spans="2:23" x14ac:dyDescent="0.25">
      <c r="B100" s="4">
        <v>275.21499999999997</v>
      </c>
      <c r="C100" s="4">
        <v>5.5601660000000001E-3</v>
      </c>
      <c r="E100" s="14">
        <v>3502.7370000000001</v>
      </c>
      <c r="F100" s="11">
        <v>1.1157076380000002</v>
      </c>
      <c r="V100" s="11"/>
      <c r="W100" s="12"/>
    </row>
    <row r="101" spans="2:23" x14ac:dyDescent="0.25">
      <c r="B101" s="4">
        <v>278.78100000000001</v>
      </c>
      <c r="C101" s="4">
        <v>7.5762909999999998E-3</v>
      </c>
      <c r="E101" s="14">
        <v>3499.1709999999998</v>
      </c>
      <c r="F101" s="11">
        <v>1.1198887390000001</v>
      </c>
      <c r="V101" s="11"/>
      <c r="W101" s="12"/>
    </row>
    <row r="102" spans="2:23" x14ac:dyDescent="0.25">
      <c r="B102" s="4">
        <v>282.34800000000001</v>
      </c>
      <c r="C102" s="4">
        <v>6.4397860000000003E-3</v>
      </c>
      <c r="E102" s="14">
        <v>3495.6039999999998</v>
      </c>
      <c r="F102" s="11">
        <v>1.121558343</v>
      </c>
      <c r="V102" s="11"/>
      <c r="W102" s="12"/>
    </row>
    <row r="103" spans="2:23" x14ac:dyDescent="0.25">
      <c r="B103" s="4">
        <v>285.91399999999999</v>
      </c>
      <c r="C103" s="4">
        <v>2.2157489999999999E-3</v>
      </c>
      <c r="E103" s="14">
        <v>3492.038</v>
      </c>
      <c r="F103" s="11">
        <v>1.1182001210000001</v>
      </c>
      <c r="V103" s="11"/>
      <c r="W103" s="12"/>
    </row>
    <row r="104" spans="2:23" x14ac:dyDescent="0.25">
      <c r="B104" s="4">
        <v>289.48</v>
      </c>
      <c r="C104" s="4">
        <v>2.5985769999999999E-3</v>
      </c>
      <c r="E104" s="14">
        <v>3488.4720000000002</v>
      </c>
      <c r="F104" s="11">
        <v>1.1158375730000001</v>
      </c>
      <c r="V104" s="11"/>
      <c r="W104" s="12"/>
    </row>
    <row r="105" spans="2:23" x14ac:dyDescent="0.25">
      <c r="B105" s="4">
        <v>293.04700000000003</v>
      </c>
      <c r="C105" s="4">
        <v>5.5003860000000003E-3</v>
      </c>
      <c r="E105" s="14">
        <v>3484.9050000000002</v>
      </c>
      <c r="F105" s="11">
        <v>1.1150704960000002</v>
      </c>
      <c r="V105" s="11"/>
      <c r="W105" s="12"/>
    </row>
    <row r="106" spans="2:23" x14ac:dyDescent="0.25">
      <c r="B106" s="4">
        <v>296.613</v>
      </c>
      <c r="C106" s="4">
        <v>3.724663E-3</v>
      </c>
      <c r="E106" s="14">
        <v>3481.3389999999999</v>
      </c>
      <c r="F106" s="11">
        <v>1.114544022</v>
      </c>
      <c r="V106" s="11"/>
      <c r="W106" s="12"/>
    </row>
    <row r="107" spans="2:23" x14ac:dyDescent="0.25">
      <c r="B107" s="4">
        <v>300.17899999999997</v>
      </c>
      <c r="C107" s="4">
        <v>5.0486849999999998E-3</v>
      </c>
      <c r="E107" s="14">
        <v>3477.7730000000001</v>
      </c>
      <c r="F107" s="11">
        <v>1.116271126</v>
      </c>
      <c r="V107" s="11"/>
      <c r="W107" s="12"/>
    </row>
    <row r="108" spans="2:23" x14ac:dyDescent="0.25">
      <c r="B108" s="4">
        <v>303.74599999999998</v>
      </c>
      <c r="C108" s="4">
        <v>9.4356240000000001E-3</v>
      </c>
      <c r="E108" s="14">
        <v>3474.2060000000001</v>
      </c>
      <c r="F108" s="11">
        <v>1.1115823200000001</v>
      </c>
      <c r="V108" s="11"/>
      <c r="W108" s="12"/>
    </row>
    <row r="109" spans="2:23" x14ac:dyDescent="0.25">
      <c r="B109" s="4">
        <v>307.31200000000001</v>
      </c>
      <c r="C109" s="4">
        <v>7.5423560000000001E-3</v>
      </c>
      <c r="E109" s="14">
        <v>3470.64</v>
      </c>
      <c r="F109" s="11">
        <v>1.1112422120000001</v>
      </c>
      <c r="V109" s="11"/>
      <c r="W109" s="12"/>
    </row>
    <row r="110" spans="2:23" x14ac:dyDescent="0.25">
      <c r="B110" s="4">
        <v>310.87799999999999</v>
      </c>
      <c r="C110" s="4">
        <v>9.5908350000000007E-3</v>
      </c>
      <c r="E110" s="14">
        <v>3467.0740000000001</v>
      </c>
      <c r="F110" s="11">
        <v>1.1082588938</v>
      </c>
      <c r="V110" s="11"/>
      <c r="W110" s="12"/>
    </row>
    <row r="111" spans="2:23" x14ac:dyDescent="0.25">
      <c r="B111" s="4">
        <v>314.44499999999999</v>
      </c>
      <c r="C111" s="4">
        <v>1.3229049999999999E-2</v>
      </c>
      <c r="E111" s="14">
        <v>3463.5070000000001</v>
      </c>
      <c r="F111" s="11">
        <v>1.1083197159</v>
      </c>
      <c r="V111" s="11"/>
      <c r="W111" s="12"/>
    </row>
    <row r="112" spans="2:23" x14ac:dyDescent="0.25">
      <c r="B112" s="4">
        <v>318.01100000000002</v>
      </c>
      <c r="C112" s="4">
        <v>1.9932080000000001E-2</v>
      </c>
      <c r="E112" s="14">
        <v>3459.9409999999998</v>
      </c>
      <c r="F112" s="11">
        <v>1.1055234552000002</v>
      </c>
      <c r="V112" s="11"/>
      <c r="W112" s="12"/>
    </row>
    <row r="113" spans="2:23" x14ac:dyDescent="0.25">
      <c r="B113" s="4">
        <v>321.577</v>
      </c>
      <c r="C113" s="4">
        <v>2.4430629999999998E-2</v>
      </c>
      <c r="E113" s="14">
        <v>3456.375</v>
      </c>
      <c r="F113" s="11">
        <v>1.1015167337</v>
      </c>
      <c r="V113" s="11"/>
      <c r="W113" s="12"/>
    </row>
    <row r="114" spans="2:23" x14ac:dyDescent="0.25">
      <c r="B114" s="4">
        <v>325.14400000000001</v>
      </c>
      <c r="C114" s="4">
        <v>2.3694099999999999E-2</v>
      </c>
      <c r="E114" s="14">
        <v>3452.808</v>
      </c>
      <c r="F114" s="11">
        <v>1.110074596</v>
      </c>
      <c r="V114" s="11"/>
      <c r="W114" s="12"/>
    </row>
    <row r="115" spans="2:23" x14ac:dyDescent="0.25">
      <c r="B115" s="4">
        <v>328.71</v>
      </c>
      <c r="C115" s="4">
        <v>2.7187889999999999E-2</v>
      </c>
      <c r="E115" s="14">
        <v>3449.2420000000002</v>
      </c>
      <c r="F115" s="11">
        <v>1.1044308239</v>
      </c>
      <c r="V115" s="11"/>
      <c r="W115" s="12"/>
    </row>
    <row r="116" spans="2:23" x14ac:dyDescent="0.25">
      <c r="B116" s="4">
        <v>332.27600000000001</v>
      </c>
      <c r="C116" s="4">
        <v>2.807196E-2</v>
      </c>
      <c r="E116" s="14">
        <v>3445.6759999999999</v>
      </c>
      <c r="F116" s="11">
        <v>1.1052498214000002</v>
      </c>
      <c r="V116" s="11"/>
      <c r="W116" s="12"/>
    </row>
    <row r="117" spans="2:23" x14ac:dyDescent="0.25">
      <c r="B117" s="4">
        <v>335.84300000000002</v>
      </c>
      <c r="C117" s="4">
        <v>2.0512559999999999E-2</v>
      </c>
      <c r="E117" s="14">
        <v>3442.1089999999999</v>
      </c>
      <c r="F117" s="11">
        <v>1.1015654897</v>
      </c>
      <c r="V117" s="11"/>
      <c r="W117" s="12"/>
    </row>
    <row r="118" spans="2:23" x14ac:dyDescent="0.25">
      <c r="B118" s="4">
        <v>339.40899999999999</v>
      </c>
      <c r="C118" s="4">
        <v>1.7913140000000001E-2</v>
      </c>
      <c r="E118" s="14">
        <v>3438.5430000000001</v>
      </c>
      <c r="F118" s="11">
        <v>1.1012981301</v>
      </c>
      <c r="V118" s="11"/>
      <c r="W118" s="12"/>
    </row>
    <row r="119" spans="2:23" x14ac:dyDescent="0.25">
      <c r="B119" s="4">
        <v>342.97500000000002</v>
      </c>
      <c r="C119" s="4">
        <v>1.8318399999999999E-2</v>
      </c>
      <c r="E119" s="14">
        <v>3434.9769999999999</v>
      </c>
      <c r="F119" s="11">
        <v>1.10042560685</v>
      </c>
      <c r="V119" s="11"/>
      <c r="W119" s="12"/>
    </row>
    <row r="120" spans="2:23" x14ac:dyDescent="0.25">
      <c r="B120" s="4">
        <v>346.541</v>
      </c>
      <c r="C120" s="4">
        <v>1.0297799999999999E-2</v>
      </c>
      <c r="E120" s="14">
        <v>3431.4110000000001</v>
      </c>
      <c r="F120" s="11">
        <v>1.1010845198000001</v>
      </c>
      <c r="V120" s="11"/>
      <c r="W120" s="12"/>
    </row>
    <row r="121" spans="2:23" x14ac:dyDescent="0.25">
      <c r="B121" s="4">
        <v>350.108</v>
      </c>
      <c r="C121" s="4">
        <v>7.0557570000000002E-3</v>
      </c>
      <c r="E121" s="14">
        <v>3427.8440000000001</v>
      </c>
      <c r="F121" s="11">
        <v>1.1021324544000002</v>
      </c>
      <c r="V121" s="11"/>
      <c r="W121" s="12"/>
    </row>
    <row r="122" spans="2:23" x14ac:dyDescent="0.25">
      <c r="B122" s="4">
        <v>353.67399999999998</v>
      </c>
      <c r="C122" s="4">
        <v>1.077122E-2</v>
      </c>
      <c r="E122" s="14">
        <v>3424.2779999999998</v>
      </c>
      <c r="F122" s="11">
        <v>1.1031683851</v>
      </c>
      <c r="V122" s="11"/>
      <c r="W122" s="12"/>
    </row>
    <row r="123" spans="2:23" x14ac:dyDescent="0.25">
      <c r="B123" s="4">
        <v>357.24</v>
      </c>
      <c r="C123" s="4">
        <v>1.044055E-2</v>
      </c>
      <c r="E123" s="14">
        <v>3420.712</v>
      </c>
      <c r="F123" s="11">
        <v>1.1028911235000001</v>
      </c>
      <c r="V123" s="11"/>
      <c r="W123" s="12"/>
    </row>
    <row r="124" spans="2:23" x14ac:dyDescent="0.25">
      <c r="B124" s="4">
        <v>360.80700000000002</v>
      </c>
      <c r="C124" s="4">
        <v>6.7769029999999999E-3</v>
      </c>
      <c r="E124" s="14">
        <v>3417.145</v>
      </c>
      <c r="F124" s="11">
        <v>1.1095604188000001</v>
      </c>
      <c r="V124" s="11"/>
      <c r="W124" s="12"/>
    </row>
    <row r="125" spans="2:23" x14ac:dyDescent="0.25">
      <c r="B125" s="4">
        <v>364.37299999999999</v>
      </c>
      <c r="C125" s="4">
        <v>4.9212860000000004E-3</v>
      </c>
      <c r="E125" s="14">
        <v>3413.5790000000002</v>
      </c>
      <c r="F125" s="11">
        <v>1.1055161930000001</v>
      </c>
      <c r="V125" s="11"/>
      <c r="W125" s="12"/>
    </row>
    <row r="126" spans="2:23" x14ac:dyDescent="0.25">
      <c r="B126" s="4">
        <v>367.93900000000002</v>
      </c>
      <c r="C126" s="4">
        <v>1.151859E-2</v>
      </c>
      <c r="E126" s="14">
        <v>3410.0129999999999</v>
      </c>
      <c r="F126" s="11">
        <v>1.107221679</v>
      </c>
      <c r="V126" s="11"/>
      <c r="W126" s="12"/>
    </row>
    <row r="127" spans="2:23" x14ac:dyDescent="0.25">
      <c r="B127" s="4">
        <v>371.50599999999997</v>
      </c>
      <c r="C127" s="4">
        <v>1.06409E-2</v>
      </c>
      <c r="E127" s="14">
        <v>3406.4459999999999</v>
      </c>
      <c r="F127" s="11">
        <v>1.1081045084000001</v>
      </c>
      <c r="V127" s="11"/>
      <c r="W127" s="12"/>
    </row>
    <row r="128" spans="2:23" x14ac:dyDescent="0.25">
      <c r="B128" s="4">
        <v>375.072</v>
      </c>
      <c r="C128" s="4">
        <v>1.0923850000000001E-2</v>
      </c>
      <c r="E128" s="14">
        <v>3402.88</v>
      </c>
      <c r="F128" s="11">
        <v>1.1103614130000001</v>
      </c>
      <c r="V128" s="11"/>
      <c r="W128" s="12"/>
    </row>
    <row r="129" spans="2:23" x14ac:dyDescent="0.25">
      <c r="B129" s="4">
        <v>378.63799999999998</v>
      </c>
      <c r="C129" s="4">
        <v>1.3507709999999999E-2</v>
      </c>
      <c r="E129" s="14">
        <v>3399.3139999999999</v>
      </c>
      <c r="F129" s="11">
        <v>1.1188291300000002</v>
      </c>
      <c r="V129" s="11"/>
      <c r="W129" s="12"/>
    </row>
    <row r="130" spans="2:23" x14ac:dyDescent="0.25">
      <c r="B130" s="4">
        <v>382.20499999999998</v>
      </c>
      <c r="C130" s="4">
        <v>1.7337539999999999E-2</v>
      </c>
      <c r="E130" s="14">
        <v>3395.7469999999998</v>
      </c>
      <c r="F130" s="11">
        <v>1.1185367860000002</v>
      </c>
      <c r="V130" s="11"/>
      <c r="W130" s="12"/>
    </row>
    <row r="131" spans="2:23" x14ac:dyDescent="0.25">
      <c r="B131" s="4">
        <v>385.77100000000002</v>
      </c>
      <c r="C131" s="4">
        <v>2.225705E-2</v>
      </c>
      <c r="E131" s="14">
        <v>3392.181</v>
      </c>
      <c r="F131" s="11">
        <v>1.1167349590000002</v>
      </c>
      <c r="V131" s="11"/>
      <c r="W131" s="12"/>
    </row>
    <row r="132" spans="2:23" x14ac:dyDescent="0.25">
      <c r="B132" s="4">
        <v>389.33699999999999</v>
      </c>
      <c r="C132" s="4">
        <v>3.1976070000000002E-2</v>
      </c>
      <c r="E132" s="14">
        <v>3388.6149999999998</v>
      </c>
      <c r="F132" s="11">
        <v>1.1208905310000001</v>
      </c>
      <c r="V132" s="11"/>
      <c r="W132" s="12"/>
    </row>
    <row r="133" spans="2:23" x14ac:dyDescent="0.25">
      <c r="B133" s="4">
        <v>392.904</v>
      </c>
      <c r="C133" s="4">
        <v>5.0151639999999997E-2</v>
      </c>
      <c r="E133" s="14">
        <v>3385.0479999999998</v>
      </c>
      <c r="F133" s="11">
        <v>1.123430328</v>
      </c>
      <c r="V133" s="11"/>
      <c r="W133" s="12"/>
    </row>
    <row r="134" spans="2:23" x14ac:dyDescent="0.25">
      <c r="B134" s="4">
        <v>396.47</v>
      </c>
      <c r="C134" s="4">
        <v>8.8313130000000004E-2</v>
      </c>
      <c r="E134" s="14">
        <v>3381.482</v>
      </c>
      <c r="F134" s="11">
        <v>1.1189173450000001</v>
      </c>
      <c r="V134" s="11"/>
      <c r="W134" s="12"/>
    </row>
    <row r="135" spans="2:23" x14ac:dyDescent="0.25">
      <c r="B135" s="4">
        <v>400.036</v>
      </c>
      <c r="C135" s="4">
        <v>0.1214969</v>
      </c>
      <c r="E135" s="14">
        <v>3377.9160000000002</v>
      </c>
      <c r="F135" s="11">
        <v>1.122897137</v>
      </c>
      <c r="V135" s="11"/>
      <c r="W135" s="12"/>
    </row>
    <row r="136" spans="2:23" x14ac:dyDescent="0.25">
      <c r="B136" s="4">
        <v>403.60300000000001</v>
      </c>
      <c r="C136" s="4">
        <v>0.13022010000000001</v>
      </c>
      <c r="E136" s="14">
        <v>3374.3490000000002</v>
      </c>
      <c r="F136" s="11">
        <v>1.1236445240000001</v>
      </c>
      <c r="V136" s="11"/>
      <c r="W136" s="12"/>
    </row>
    <row r="137" spans="2:23" x14ac:dyDescent="0.25">
      <c r="B137" s="4">
        <v>407.16899999999998</v>
      </c>
      <c r="C137" s="4">
        <v>0.1075266</v>
      </c>
      <c r="E137" s="14">
        <v>3370.7829999999999</v>
      </c>
      <c r="F137" s="11">
        <v>1.1246542080000002</v>
      </c>
      <c r="V137" s="11"/>
      <c r="W137" s="12"/>
    </row>
    <row r="138" spans="2:23" x14ac:dyDescent="0.25">
      <c r="B138" s="4">
        <v>410.73500000000001</v>
      </c>
      <c r="C138" s="4">
        <v>7.0542359999999998E-2</v>
      </c>
      <c r="E138" s="14">
        <v>3367.2170000000001</v>
      </c>
      <c r="F138" s="11">
        <v>1.130536897</v>
      </c>
      <c r="V138" s="11"/>
      <c r="W138" s="12"/>
    </row>
    <row r="139" spans="2:23" x14ac:dyDescent="0.25">
      <c r="B139" s="4">
        <v>414.30200000000002</v>
      </c>
      <c r="C139" s="4">
        <v>4.4952180000000001E-2</v>
      </c>
      <c r="E139" s="14">
        <v>3363.65</v>
      </c>
      <c r="F139" s="11">
        <v>1.1299781990000002</v>
      </c>
      <c r="V139" s="11"/>
      <c r="W139" s="12"/>
    </row>
    <row r="140" spans="2:23" x14ac:dyDescent="0.25">
      <c r="B140" s="4">
        <v>417.86799999999999</v>
      </c>
      <c r="C140" s="4">
        <v>3.179506E-2</v>
      </c>
      <c r="E140" s="14">
        <v>3360.0839999999998</v>
      </c>
      <c r="F140" s="11">
        <v>1.1312334500000001</v>
      </c>
      <c r="V140" s="11"/>
      <c r="W140" s="12"/>
    </row>
    <row r="141" spans="2:23" x14ac:dyDescent="0.25">
      <c r="B141" s="4">
        <v>421.43400000000003</v>
      </c>
      <c r="C141" s="4">
        <v>2.4993319999999999E-2</v>
      </c>
      <c r="E141" s="14">
        <v>3356.518</v>
      </c>
      <c r="F141" s="11">
        <v>1.1315594310000001</v>
      </c>
      <c r="V141" s="11"/>
      <c r="W141" s="12"/>
    </row>
    <row r="142" spans="2:23" x14ac:dyDescent="0.25">
      <c r="B142" s="4">
        <v>425.00099999999998</v>
      </c>
      <c r="C142" s="4">
        <v>2.1291020000000001E-2</v>
      </c>
      <c r="E142" s="14">
        <v>3352.951</v>
      </c>
      <c r="F142" s="11">
        <v>1.1336799750000002</v>
      </c>
      <c r="V142" s="11"/>
      <c r="W142" s="12"/>
    </row>
    <row r="143" spans="2:23" x14ac:dyDescent="0.25">
      <c r="B143" s="4">
        <v>428.56700000000001</v>
      </c>
      <c r="C143" s="4">
        <v>1.954502E-2</v>
      </c>
      <c r="E143" s="14">
        <v>3349.3850000000002</v>
      </c>
      <c r="F143" s="11">
        <v>1.1388797560000001</v>
      </c>
      <c r="V143" s="11"/>
      <c r="W143" s="12"/>
    </row>
    <row r="144" spans="2:23" x14ac:dyDescent="0.25">
      <c r="B144" s="4">
        <v>432.13299999999998</v>
      </c>
      <c r="C144" s="4">
        <v>1.6582300000000001E-2</v>
      </c>
      <c r="E144" s="14">
        <v>3345.819</v>
      </c>
      <c r="F144" s="11">
        <v>1.1397990610000002</v>
      </c>
      <c r="V144" s="11"/>
      <c r="W144" s="12"/>
    </row>
    <row r="145" spans="2:23" x14ac:dyDescent="0.25">
      <c r="B145" s="4">
        <v>435.7</v>
      </c>
      <c r="C145" s="4">
        <v>1.9992300000000001E-2</v>
      </c>
      <c r="E145" s="14">
        <v>3342.252</v>
      </c>
      <c r="F145" s="11">
        <v>1.1400079840000001</v>
      </c>
      <c r="V145" s="11"/>
      <c r="W145" s="12"/>
    </row>
    <row r="146" spans="2:23" x14ac:dyDescent="0.25">
      <c r="B146" s="4">
        <v>439.26600000000002</v>
      </c>
      <c r="C146" s="4">
        <v>1.9097449999999998E-2</v>
      </c>
      <c r="E146" s="14">
        <v>3338.6860000000001</v>
      </c>
      <c r="F146" s="11">
        <v>1.1447329720000001</v>
      </c>
      <c r="V146" s="11"/>
      <c r="W146" s="12"/>
    </row>
    <row r="147" spans="2:23" x14ac:dyDescent="0.25">
      <c r="B147" s="4">
        <v>442.83199999999999</v>
      </c>
      <c r="C147" s="4">
        <v>2.1981319999999999E-2</v>
      </c>
      <c r="E147" s="14">
        <v>3335.12</v>
      </c>
      <c r="F147" s="11">
        <v>1.147874778</v>
      </c>
      <c r="V147" s="11"/>
      <c r="W147" s="12"/>
    </row>
    <row r="148" spans="2:23" x14ac:dyDescent="0.25">
      <c r="B148" s="4">
        <v>446.399</v>
      </c>
      <c r="C148" s="4">
        <v>2.6096379999999999E-2</v>
      </c>
      <c r="E148" s="14">
        <v>3331.5529999999999</v>
      </c>
      <c r="F148" s="11">
        <v>1.150875487</v>
      </c>
      <c r="V148" s="11"/>
      <c r="W148" s="12"/>
    </row>
    <row r="149" spans="2:23" x14ac:dyDescent="0.25">
      <c r="B149" s="4">
        <v>449.96499999999997</v>
      </c>
      <c r="C149" s="4">
        <v>2.4412929999999999E-2</v>
      </c>
      <c r="E149" s="14">
        <v>3327.9870000000001</v>
      </c>
      <c r="F149" s="11">
        <v>1.1552766140000001</v>
      </c>
      <c r="V149" s="11"/>
      <c r="W149" s="12"/>
    </row>
    <row r="150" spans="2:23" x14ac:dyDescent="0.25">
      <c r="B150" s="4">
        <v>453.53100000000001</v>
      </c>
      <c r="C150" s="4">
        <v>3.3477430000000002E-2</v>
      </c>
      <c r="E150" s="14">
        <v>3324.4209999999998</v>
      </c>
      <c r="F150" s="11">
        <v>1.1527707250000001</v>
      </c>
      <c r="V150" s="11"/>
      <c r="W150" s="12"/>
    </row>
    <row r="151" spans="2:23" x14ac:dyDescent="0.25">
      <c r="B151" s="4">
        <v>457.09699999999998</v>
      </c>
      <c r="C151" s="4">
        <v>4.6172980000000002E-2</v>
      </c>
      <c r="E151" s="14">
        <v>3320.855</v>
      </c>
      <c r="F151" s="11">
        <v>1.15764899</v>
      </c>
      <c r="V151" s="11"/>
      <c r="W151" s="12"/>
    </row>
    <row r="152" spans="2:23" x14ac:dyDescent="0.25">
      <c r="B152" s="4">
        <v>460.66399999999999</v>
      </c>
      <c r="C152" s="4">
        <v>4.5718969999999998E-2</v>
      </c>
      <c r="E152" s="14">
        <v>3317.288</v>
      </c>
      <c r="F152" s="11">
        <v>1.1571186820000001</v>
      </c>
      <c r="V152" s="11"/>
      <c r="W152" s="12"/>
    </row>
    <row r="153" spans="2:23" x14ac:dyDescent="0.25">
      <c r="B153" s="4">
        <v>464.23</v>
      </c>
      <c r="C153" s="4">
        <v>3.9539280000000003E-2</v>
      </c>
      <c r="E153" s="14">
        <v>3313.7220000000002</v>
      </c>
      <c r="F153" s="11">
        <v>1.1584601830000001</v>
      </c>
      <c r="V153" s="11"/>
      <c r="W153" s="12"/>
    </row>
    <row r="154" spans="2:23" x14ac:dyDescent="0.25">
      <c r="B154" s="4">
        <v>467.79599999999999</v>
      </c>
      <c r="C154" s="4">
        <v>3.2292960000000002E-2</v>
      </c>
      <c r="E154" s="14">
        <v>3310.1559999999999</v>
      </c>
      <c r="F154" s="11">
        <v>1.1611153460000001</v>
      </c>
      <c r="V154" s="11"/>
      <c r="W154" s="12"/>
    </row>
    <row r="155" spans="2:23" x14ac:dyDescent="0.25">
      <c r="B155" s="4">
        <v>471.363</v>
      </c>
      <c r="C155" s="4">
        <v>2.450308E-2</v>
      </c>
      <c r="E155" s="14">
        <v>3306.5889999999999</v>
      </c>
      <c r="F155" s="11">
        <v>1.159859419</v>
      </c>
      <c r="V155" s="11"/>
      <c r="W155" s="12"/>
    </row>
    <row r="156" spans="2:23" x14ac:dyDescent="0.25">
      <c r="B156" s="4">
        <v>474.92899999999997</v>
      </c>
      <c r="C156" s="4">
        <v>1.8119619999999999E-2</v>
      </c>
      <c r="E156" s="14">
        <v>3303.0230000000001</v>
      </c>
      <c r="F156" s="11">
        <v>1.1546095820000002</v>
      </c>
      <c r="V156" s="11"/>
      <c r="W156" s="12"/>
    </row>
    <row r="157" spans="2:23" x14ac:dyDescent="0.25">
      <c r="B157" s="4">
        <v>478.495</v>
      </c>
      <c r="C157" s="4">
        <v>2.0913060000000001E-2</v>
      </c>
      <c r="E157" s="14">
        <v>3299.4569999999999</v>
      </c>
      <c r="F157" s="11">
        <v>1.1546131960000001</v>
      </c>
      <c r="V157" s="11"/>
      <c r="W157" s="12"/>
    </row>
    <row r="158" spans="2:23" x14ac:dyDescent="0.25">
      <c r="B158" s="4">
        <v>482.06200000000001</v>
      </c>
      <c r="C158" s="4">
        <v>1.5946559999999999E-2</v>
      </c>
      <c r="E158" s="14">
        <v>3295.89</v>
      </c>
      <c r="F158" s="11">
        <v>1.1543584210000002</v>
      </c>
      <c r="V158" s="11"/>
      <c r="W158" s="12"/>
    </row>
    <row r="159" spans="2:23" x14ac:dyDescent="0.25">
      <c r="B159" s="4">
        <v>485.62799999999999</v>
      </c>
      <c r="C159" s="4">
        <v>1.0942739999999999E-2</v>
      </c>
      <c r="E159" s="14">
        <v>3292.3240000000001</v>
      </c>
      <c r="F159" s="11">
        <v>1.1527272120000001</v>
      </c>
      <c r="V159" s="11"/>
      <c r="W159" s="12"/>
    </row>
    <row r="160" spans="2:23" x14ac:dyDescent="0.25">
      <c r="B160" s="4">
        <v>489.19400000000002</v>
      </c>
      <c r="C160" s="4">
        <v>1.28343E-2</v>
      </c>
      <c r="E160" s="14">
        <v>3288.7579999999998</v>
      </c>
      <c r="F160" s="11">
        <v>1.152983321</v>
      </c>
      <c r="V160" s="11"/>
      <c r="W160" s="12"/>
    </row>
    <row r="161" spans="2:23" x14ac:dyDescent="0.25">
      <c r="B161" s="4">
        <v>492.76100000000002</v>
      </c>
      <c r="C161" s="4">
        <v>2.0473769999999999E-2</v>
      </c>
      <c r="E161" s="14">
        <v>3285.1909999999998</v>
      </c>
      <c r="F161" s="11">
        <v>1.148642473</v>
      </c>
      <c r="V161" s="11"/>
      <c r="W161" s="12"/>
    </row>
    <row r="162" spans="2:23" x14ac:dyDescent="0.25">
      <c r="B162" s="4">
        <v>496.327</v>
      </c>
      <c r="C162" s="4">
        <v>1.408885E-2</v>
      </c>
      <c r="E162" s="14">
        <v>3281.625</v>
      </c>
      <c r="F162" s="11">
        <v>1.1488791970000001</v>
      </c>
      <c r="V162" s="11"/>
      <c r="W162" s="12"/>
    </row>
    <row r="163" spans="2:23" x14ac:dyDescent="0.25">
      <c r="B163" s="4">
        <v>499.89299999999997</v>
      </c>
      <c r="C163" s="4">
        <v>1.1632699999999999E-2</v>
      </c>
      <c r="E163" s="14">
        <v>3278.0590000000002</v>
      </c>
      <c r="F163" s="11">
        <v>1.150088513</v>
      </c>
      <c r="V163" s="11"/>
      <c r="W163" s="12"/>
    </row>
    <row r="164" spans="2:23" x14ac:dyDescent="0.25">
      <c r="B164" s="4">
        <v>503.46</v>
      </c>
      <c r="C164" s="4">
        <v>1.0206420000000001E-2</v>
      </c>
      <c r="E164" s="14">
        <v>3274.4920000000002</v>
      </c>
      <c r="F164" s="11">
        <v>1.148273455</v>
      </c>
      <c r="V164" s="11"/>
      <c r="W164" s="12"/>
    </row>
    <row r="165" spans="2:23" x14ac:dyDescent="0.25">
      <c r="B165" s="4">
        <v>507.02600000000001</v>
      </c>
      <c r="C165" s="4">
        <v>1.6204989999999999E-2</v>
      </c>
      <c r="E165" s="14">
        <v>3270.9259999999999</v>
      </c>
      <c r="F165" s="11">
        <v>1.1443413050000002</v>
      </c>
      <c r="V165" s="11"/>
      <c r="W165" s="12"/>
    </row>
    <row r="166" spans="2:23" x14ac:dyDescent="0.25">
      <c r="B166" s="4">
        <v>510.59199999999998</v>
      </c>
      <c r="C166" s="4">
        <v>2.005709E-2</v>
      </c>
      <c r="E166" s="14">
        <v>3267.36</v>
      </c>
      <c r="F166" s="11">
        <v>1.137819001</v>
      </c>
      <c r="V166" s="11"/>
      <c r="W166" s="12"/>
    </row>
    <row r="167" spans="2:23" x14ac:dyDescent="0.25">
      <c r="B167" s="4">
        <v>514.15899999999999</v>
      </c>
      <c r="C167" s="4">
        <v>1.406837E-2</v>
      </c>
      <c r="E167" s="14">
        <v>3263.7930000000001</v>
      </c>
      <c r="F167" s="11">
        <v>1.140067119</v>
      </c>
      <c r="V167" s="11"/>
      <c r="W167" s="12"/>
    </row>
    <row r="168" spans="2:23" x14ac:dyDescent="0.25">
      <c r="B168" s="4">
        <v>517.72500000000002</v>
      </c>
      <c r="C168" s="4">
        <v>1.6671180000000001E-2</v>
      </c>
      <c r="E168" s="14">
        <v>3260.2269999999999</v>
      </c>
      <c r="F168" s="11">
        <v>1.1406197790000001</v>
      </c>
      <c r="V168" s="11"/>
      <c r="W168" s="12"/>
    </row>
    <row r="169" spans="2:23" x14ac:dyDescent="0.25">
      <c r="B169" s="4">
        <v>521.29100000000005</v>
      </c>
      <c r="C169" s="4">
        <v>2.4019450000000001E-2</v>
      </c>
      <c r="E169" s="14">
        <v>3256.6610000000001</v>
      </c>
      <c r="F169" s="11">
        <v>1.1400903600000001</v>
      </c>
      <c r="V169" s="11"/>
      <c r="W169" s="12"/>
    </row>
    <row r="170" spans="2:23" x14ac:dyDescent="0.25">
      <c r="B170" s="4">
        <v>524.85799999999995</v>
      </c>
      <c r="C170" s="4">
        <v>3.1639859999999999E-2</v>
      </c>
      <c r="E170" s="14">
        <v>3253.0940000000001</v>
      </c>
      <c r="F170" s="11">
        <v>1.139732261</v>
      </c>
      <c r="V170" s="11"/>
      <c r="W170" s="12"/>
    </row>
    <row r="171" spans="2:23" x14ac:dyDescent="0.25">
      <c r="B171" s="4">
        <v>528.42399999999998</v>
      </c>
      <c r="C171" s="4">
        <v>3.5764829999999997E-2</v>
      </c>
      <c r="E171" s="14">
        <v>3249.5279999999998</v>
      </c>
      <c r="F171" s="11">
        <v>1.1407908760000001</v>
      </c>
      <c r="V171" s="11"/>
      <c r="W171" s="12"/>
    </row>
    <row r="172" spans="2:23" x14ac:dyDescent="0.25">
      <c r="B172" s="4">
        <v>531.99</v>
      </c>
      <c r="C172" s="4">
        <v>3.6371569999999999E-2</v>
      </c>
      <c r="E172" s="14">
        <v>3245.962</v>
      </c>
      <c r="F172" s="11">
        <v>1.143524465</v>
      </c>
      <c r="V172" s="11"/>
      <c r="W172" s="12"/>
    </row>
    <row r="173" spans="2:23" x14ac:dyDescent="0.25">
      <c r="B173" s="4">
        <v>535.55700000000002</v>
      </c>
      <c r="C173" s="4">
        <v>3.3383580000000003E-2</v>
      </c>
      <c r="E173" s="14">
        <v>3242.395</v>
      </c>
      <c r="F173" s="11">
        <v>1.14848379</v>
      </c>
      <c r="V173" s="11"/>
      <c r="W173" s="12"/>
    </row>
    <row r="174" spans="2:23" x14ac:dyDescent="0.25">
      <c r="B174" s="4">
        <v>539.12300000000005</v>
      </c>
      <c r="C174" s="4">
        <v>2.4935809999999999E-2</v>
      </c>
      <c r="E174" s="14">
        <v>3238.8290000000002</v>
      </c>
      <c r="F174" s="11">
        <v>1.154391583</v>
      </c>
      <c r="V174" s="11"/>
      <c r="W174" s="12"/>
    </row>
    <row r="175" spans="2:23" x14ac:dyDescent="0.25">
      <c r="B175" s="4">
        <v>542.68899999999996</v>
      </c>
      <c r="C175" s="4">
        <v>2.114247E-2</v>
      </c>
      <c r="E175" s="14">
        <v>3235.2629999999999</v>
      </c>
      <c r="F175" s="11">
        <v>1.1590556140000001</v>
      </c>
      <c r="V175" s="11"/>
      <c r="W175" s="12"/>
    </row>
    <row r="176" spans="2:23" x14ac:dyDescent="0.25">
      <c r="B176" s="4">
        <v>546.25599999999997</v>
      </c>
      <c r="C176" s="4">
        <v>1.5928339999999999E-2</v>
      </c>
      <c r="E176" s="14">
        <v>3231.6959999999999</v>
      </c>
      <c r="F176" s="11">
        <v>1.1596772470000001</v>
      </c>
      <c r="V176" s="11"/>
      <c r="W176" s="12"/>
    </row>
    <row r="177" spans="2:23" x14ac:dyDescent="0.25">
      <c r="B177" s="4">
        <v>549.822</v>
      </c>
      <c r="C177" s="4">
        <v>1.138345E-2</v>
      </c>
      <c r="E177" s="14">
        <v>3228.13</v>
      </c>
      <c r="F177" s="11">
        <v>1.162775264</v>
      </c>
      <c r="V177" s="11"/>
      <c r="W177" s="12"/>
    </row>
    <row r="178" spans="2:23" x14ac:dyDescent="0.25">
      <c r="B178" s="4">
        <v>553.38800000000003</v>
      </c>
      <c r="C178" s="4">
        <v>8.2287279999999994E-3</v>
      </c>
      <c r="E178" s="14">
        <v>3224.5639999999999</v>
      </c>
      <c r="F178" s="11">
        <v>1.1661392990000001</v>
      </c>
      <c r="V178" s="11"/>
      <c r="W178" s="12"/>
    </row>
    <row r="179" spans="2:23" x14ac:dyDescent="0.25">
      <c r="B179" s="4">
        <v>556.95500000000004</v>
      </c>
      <c r="C179" s="4">
        <v>7.3796779999999998E-3</v>
      </c>
      <c r="E179" s="14">
        <v>3220.9969999999998</v>
      </c>
      <c r="F179" s="11">
        <v>1.163937843</v>
      </c>
      <c r="V179" s="11"/>
      <c r="W179" s="12"/>
    </row>
    <row r="180" spans="2:23" x14ac:dyDescent="0.25">
      <c r="B180" s="4">
        <v>560.52099999999996</v>
      </c>
      <c r="C180" s="4">
        <v>8.8319569999999997E-3</v>
      </c>
      <c r="E180" s="14">
        <v>3217.431</v>
      </c>
      <c r="F180" s="11">
        <v>1.1616685250000001</v>
      </c>
      <c r="V180" s="11"/>
      <c r="W180" s="12"/>
    </row>
    <row r="181" spans="2:23" x14ac:dyDescent="0.25">
      <c r="B181" s="4">
        <v>564.08699999999999</v>
      </c>
      <c r="C181" s="4">
        <v>5.3621529999999997E-3</v>
      </c>
      <c r="E181" s="14">
        <v>3213.8649999999998</v>
      </c>
      <c r="F181" s="11">
        <v>1.1564065990000001</v>
      </c>
      <c r="V181" s="11"/>
      <c r="W181" s="12"/>
    </row>
    <row r="182" spans="2:23" x14ac:dyDescent="0.25">
      <c r="B182" s="4">
        <v>567.65300000000002</v>
      </c>
      <c r="C182" s="4">
        <v>5.4266009999999996E-3</v>
      </c>
      <c r="E182" s="14">
        <v>3210.299</v>
      </c>
      <c r="F182" s="11">
        <v>1.163868203</v>
      </c>
      <c r="V182" s="11"/>
      <c r="W182" s="12"/>
    </row>
    <row r="183" spans="2:23" x14ac:dyDescent="0.25">
      <c r="B183" s="4">
        <v>571.22</v>
      </c>
      <c r="C183" s="4">
        <v>8.4765710000000005E-3</v>
      </c>
      <c r="E183" s="14">
        <v>3206.732</v>
      </c>
      <c r="F183" s="11">
        <v>1.1570231450000001</v>
      </c>
      <c r="V183" s="11"/>
      <c r="W183" s="12"/>
    </row>
    <row r="184" spans="2:23" x14ac:dyDescent="0.25">
      <c r="B184" s="4">
        <v>574.78599999999994</v>
      </c>
      <c r="C184" s="4">
        <v>5.9107810000000004E-3</v>
      </c>
      <c r="E184" s="14">
        <v>3203.1660000000002</v>
      </c>
      <c r="F184" s="11">
        <v>1.1525245020000001</v>
      </c>
      <c r="V184" s="11"/>
      <c r="W184" s="12"/>
    </row>
    <row r="185" spans="2:23" x14ac:dyDescent="0.25">
      <c r="B185" s="4">
        <v>578.35199999999998</v>
      </c>
      <c r="C185" s="4">
        <v>3.2563290000000001E-3</v>
      </c>
      <c r="E185" s="14">
        <v>3199.6</v>
      </c>
      <c r="F185" s="11">
        <v>1.1499586700000002</v>
      </c>
      <c r="V185" s="11"/>
      <c r="W185" s="12"/>
    </row>
    <row r="186" spans="2:23" x14ac:dyDescent="0.25">
      <c r="B186" s="4">
        <v>581.91899999999998</v>
      </c>
      <c r="C186" s="4">
        <v>7.8013249999999996E-3</v>
      </c>
      <c r="E186" s="14">
        <v>3196.0329999999999</v>
      </c>
      <c r="F186" s="11">
        <v>1.14086354</v>
      </c>
      <c r="V186" s="11"/>
      <c r="W186" s="12"/>
    </row>
    <row r="187" spans="2:23" x14ac:dyDescent="0.25">
      <c r="B187" s="4">
        <v>585.48500000000001</v>
      </c>
      <c r="C187" s="4">
        <v>9.3040669999999992E-3</v>
      </c>
      <c r="E187" s="14">
        <v>3192.4670000000001</v>
      </c>
      <c r="F187" s="11">
        <v>1.1389265430000002</v>
      </c>
      <c r="V187" s="11"/>
      <c r="W187" s="12"/>
    </row>
    <row r="188" spans="2:23" x14ac:dyDescent="0.25">
      <c r="B188" s="4">
        <v>589.05100000000004</v>
      </c>
      <c r="C188" s="4">
        <v>9.1789899999999997E-3</v>
      </c>
      <c r="E188" s="14">
        <v>3188.9009999999998</v>
      </c>
      <c r="F188" s="11">
        <v>1.134976116</v>
      </c>
      <c r="V188" s="11"/>
      <c r="W188" s="12"/>
    </row>
    <row r="189" spans="2:23" x14ac:dyDescent="0.25">
      <c r="B189" s="4">
        <v>592.61800000000005</v>
      </c>
      <c r="C189" s="4">
        <v>5.047335E-3</v>
      </c>
      <c r="E189" s="14">
        <v>3185.3339999999998</v>
      </c>
      <c r="F189" s="11">
        <v>1.1277494460000002</v>
      </c>
      <c r="V189" s="11"/>
      <c r="W189" s="12"/>
    </row>
    <row r="190" spans="2:23" x14ac:dyDescent="0.25">
      <c r="B190" s="4">
        <v>596.18399999999997</v>
      </c>
      <c r="C190" s="4">
        <v>5.1977270000000001E-3</v>
      </c>
      <c r="E190" s="14">
        <v>3181.768</v>
      </c>
      <c r="F190" s="11">
        <v>1.1289974220000001</v>
      </c>
      <c r="V190" s="11"/>
      <c r="W190" s="12"/>
    </row>
    <row r="191" spans="2:23" x14ac:dyDescent="0.25">
      <c r="B191" s="4">
        <v>599.75</v>
      </c>
      <c r="C191" s="4">
        <v>8.8907120000000003E-3</v>
      </c>
      <c r="E191" s="14">
        <v>3178.2020000000002</v>
      </c>
      <c r="F191" s="11">
        <v>1.1227004930000002</v>
      </c>
      <c r="V191" s="11"/>
      <c r="W191" s="12"/>
    </row>
    <row r="192" spans="2:23" x14ac:dyDescent="0.25">
      <c r="B192" s="4">
        <v>603.31700000000001</v>
      </c>
      <c r="C192" s="4">
        <v>1.2032279999999999E-2</v>
      </c>
      <c r="E192" s="14">
        <v>3174.6350000000002</v>
      </c>
      <c r="F192" s="11">
        <v>1.1210410400000002</v>
      </c>
      <c r="V192" s="11"/>
      <c r="W192" s="12"/>
    </row>
    <row r="193" spans="2:23" x14ac:dyDescent="0.25">
      <c r="B193" s="4">
        <v>606.88300000000004</v>
      </c>
      <c r="C193" s="4">
        <v>1.125636E-2</v>
      </c>
      <c r="E193" s="14">
        <v>3171.069</v>
      </c>
      <c r="F193" s="11">
        <v>1.115843605</v>
      </c>
      <c r="V193" s="11"/>
      <c r="W193" s="12"/>
    </row>
    <row r="194" spans="2:23" x14ac:dyDescent="0.25">
      <c r="B194" s="4">
        <v>610.44899999999996</v>
      </c>
      <c r="C194" s="4">
        <v>8.1388329999999998E-3</v>
      </c>
      <c r="E194" s="14">
        <v>3167.5030000000002</v>
      </c>
      <c r="F194" s="11">
        <v>1.1084851580000001</v>
      </c>
      <c r="V194" s="11"/>
      <c r="W194" s="12"/>
    </row>
    <row r="195" spans="2:23" x14ac:dyDescent="0.25">
      <c r="B195" s="4">
        <v>614.01599999999996</v>
      </c>
      <c r="C195" s="4">
        <v>7.9604399999999992E-3</v>
      </c>
      <c r="E195" s="14">
        <v>3163.9360000000001</v>
      </c>
      <c r="F195" s="11">
        <v>1.1094767079000001</v>
      </c>
      <c r="V195" s="11"/>
      <c r="W195" s="12"/>
    </row>
    <row r="196" spans="2:23" x14ac:dyDescent="0.25">
      <c r="B196" s="4">
        <v>617.58199999999999</v>
      </c>
      <c r="C196" s="4">
        <v>4.0968860000000001E-3</v>
      </c>
      <c r="E196" s="14">
        <v>3160.37</v>
      </c>
      <c r="F196" s="11">
        <v>1.1042585164000001</v>
      </c>
      <c r="V196" s="11"/>
      <c r="W196" s="12"/>
    </row>
    <row r="197" spans="2:23" x14ac:dyDescent="0.25">
      <c r="B197" s="4">
        <v>621.14800000000002</v>
      </c>
      <c r="C197" s="4">
        <v>5.2288500000000002E-3</v>
      </c>
      <c r="E197" s="14">
        <v>3156.8040000000001</v>
      </c>
      <c r="F197" s="11">
        <v>1.10056540541</v>
      </c>
      <c r="V197" s="11"/>
      <c r="W197" s="12"/>
    </row>
    <row r="198" spans="2:23" x14ac:dyDescent="0.25">
      <c r="B198" s="4">
        <v>624.71500000000003</v>
      </c>
      <c r="C198" s="4">
        <v>7.1472999999999997E-3</v>
      </c>
      <c r="E198" s="14">
        <v>3153.2370000000001</v>
      </c>
      <c r="F198" s="11">
        <v>1.1040363987000001</v>
      </c>
      <c r="V198" s="11"/>
      <c r="W198" s="12"/>
    </row>
    <row r="199" spans="2:23" x14ac:dyDescent="0.25">
      <c r="B199" s="4">
        <v>628.28099999999995</v>
      </c>
      <c r="C199" s="4">
        <v>4.858907E-3</v>
      </c>
      <c r="E199" s="14">
        <v>3149.6709999999998</v>
      </c>
      <c r="F199" s="11">
        <v>1.0970610685000002</v>
      </c>
      <c r="V199" s="11"/>
      <c r="W199" s="12"/>
    </row>
    <row r="200" spans="2:23" x14ac:dyDescent="0.25">
      <c r="B200" s="4">
        <v>631.84699999999998</v>
      </c>
      <c r="C200" s="4">
        <v>7.119851E-3</v>
      </c>
      <c r="E200" s="14">
        <v>3146.105</v>
      </c>
      <c r="F200" s="11">
        <v>1.1034298558000002</v>
      </c>
      <c r="V200" s="11"/>
      <c r="W200" s="12"/>
    </row>
    <row r="201" spans="2:23" x14ac:dyDescent="0.25">
      <c r="B201" s="4">
        <v>635.41399999999999</v>
      </c>
      <c r="C201" s="4">
        <v>8.2865500000000002E-3</v>
      </c>
      <c r="E201" s="14">
        <v>3142.538</v>
      </c>
      <c r="F201" s="11">
        <v>1.0947928137</v>
      </c>
      <c r="V201" s="11"/>
      <c r="W201" s="12"/>
    </row>
    <row r="202" spans="2:23" x14ac:dyDescent="0.25">
      <c r="B202" s="4">
        <v>638.98</v>
      </c>
      <c r="C202" s="4">
        <v>6.8417E-3</v>
      </c>
      <c r="E202" s="14">
        <v>3138.9720000000002</v>
      </c>
      <c r="F202" s="11">
        <v>1.1027590651000001</v>
      </c>
      <c r="V202" s="11"/>
      <c r="W202" s="12"/>
    </row>
    <row r="203" spans="2:23" x14ac:dyDescent="0.25">
      <c r="B203" s="4">
        <v>642.54600000000005</v>
      </c>
      <c r="C203" s="4">
        <v>8.5079820000000007E-3</v>
      </c>
      <c r="E203" s="14">
        <v>3135.4059999999999</v>
      </c>
      <c r="F203" s="11">
        <v>1.1052200871000002</v>
      </c>
      <c r="V203" s="11"/>
      <c r="W203" s="12"/>
    </row>
    <row r="204" spans="2:23" x14ac:dyDescent="0.25">
      <c r="B204" s="4">
        <v>646.11300000000006</v>
      </c>
      <c r="C204" s="4">
        <v>6.4585830000000004E-3</v>
      </c>
      <c r="E204" s="14">
        <v>3131.8389999999999</v>
      </c>
      <c r="F204" s="11">
        <v>1.1102989840000002</v>
      </c>
      <c r="V204" s="11"/>
      <c r="W204" s="12"/>
    </row>
    <row r="205" spans="2:23" x14ac:dyDescent="0.25">
      <c r="B205" s="4">
        <v>649.67899999999997</v>
      </c>
      <c r="C205" s="4">
        <v>3.5589430000000002E-3</v>
      </c>
      <c r="E205" s="14">
        <v>3128.2730000000001</v>
      </c>
      <c r="F205" s="11">
        <v>1.114947315</v>
      </c>
      <c r="V205" s="11"/>
      <c r="W205" s="12"/>
    </row>
    <row r="206" spans="2:23" x14ac:dyDescent="0.25">
      <c r="B206" s="4">
        <v>653.245</v>
      </c>
      <c r="C206" s="4">
        <v>7.5369110000000003E-3</v>
      </c>
      <c r="E206" s="14">
        <v>3124.7069999999999</v>
      </c>
      <c r="F206" s="11">
        <v>1.1199607180000002</v>
      </c>
      <c r="V206" s="11"/>
      <c r="W206" s="12"/>
    </row>
    <row r="207" spans="2:23" x14ac:dyDescent="0.25">
      <c r="B207" s="4">
        <v>656.81200000000001</v>
      </c>
      <c r="C207" s="4">
        <v>1.0306350000000001E-2</v>
      </c>
      <c r="E207" s="14">
        <v>3121.14</v>
      </c>
      <c r="F207" s="11">
        <v>1.1278974380000002</v>
      </c>
      <c r="V207" s="11"/>
      <c r="W207" s="12"/>
    </row>
    <row r="208" spans="2:23" x14ac:dyDescent="0.25">
      <c r="B208" s="4">
        <v>660.37800000000004</v>
      </c>
      <c r="C208" s="4">
        <v>4.880377E-3</v>
      </c>
      <c r="E208" s="14">
        <v>3117.5740000000001</v>
      </c>
      <c r="F208" s="11">
        <v>1.140404768</v>
      </c>
      <c r="V208" s="11"/>
      <c r="W208" s="12"/>
    </row>
    <row r="209" spans="2:23" x14ac:dyDescent="0.25">
      <c r="B209" s="4">
        <v>663.94399999999996</v>
      </c>
      <c r="C209" s="4">
        <v>5.6848999999999997E-3</v>
      </c>
      <c r="E209" s="14">
        <v>3114.0079999999998</v>
      </c>
      <c r="F209" s="11">
        <v>1.1517362560000002</v>
      </c>
      <c r="V209" s="11"/>
      <c r="W209" s="12"/>
    </row>
    <row r="210" spans="2:23" x14ac:dyDescent="0.25">
      <c r="B210" s="4">
        <v>667.51099999999997</v>
      </c>
      <c r="C210" s="4">
        <v>8.6235129999999993E-3</v>
      </c>
      <c r="E210" s="14">
        <v>3110.4409999999998</v>
      </c>
      <c r="F210" s="11">
        <v>1.1610878170000001</v>
      </c>
      <c r="V210" s="11"/>
      <c r="W210" s="12"/>
    </row>
    <row r="211" spans="2:23" x14ac:dyDescent="0.25">
      <c r="B211" s="4">
        <v>671.077</v>
      </c>
      <c r="C211" s="4">
        <v>7.199301E-3</v>
      </c>
      <c r="E211" s="14">
        <v>3106.875</v>
      </c>
      <c r="F211" s="11">
        <v>1.1755690590000001</v>
      </c>
      <c r="V211" s="11"/>
      <c r="W211" s="12"/>
    </row>
    <row r="212" spans="2:23" x14ac:dyDescent="0.25">
      <c r="B212" s="4">
        <v>674.64300000000003</v>
      </c>
      <c r="C212" s="4">
        <v>4.3249409999999997E-3</v>
      </c>
      <c r="E212" s="14">
        <v>3103.3090000000002</v>
      </c>
      <c r="F212" s="11">
        <v>1.195949192</v>
      </c>
      <c r="V212" s="11"/>
      <c r="W212" s="12"/>
    </row>
    <row r="213" spans="2:23" x14ac:dyDescent="0.25">
      <c r="B213" s="4">
        <v>678.20899999999995</v>
      </c>
      <c r="C213" s="4">
        <v>8.3273419999999997E-3</v>
      </c>
      <c r="E213" s="14">
        <v>3099.7429999999999</v>
      </c>
      <c r="F213" s="11">
        <v>1.2335972900000001</v>
      </c>
      <c r="V213" s="11"/>
      <c r="W213" s="12"/>
    </row>
    <row r="214" spans="2:23" x14ac:dyDescent="0.25">
      <c r="B214" s="4">
        <v>681.77599999999995</v>
      </c>
      <c r="C214" s="4">
        <v>8.2190219999999994E-3</v>
      </c>
      <c r="E214" s="14">
        <v>3096.1759999999999</v>
      </c>
      <c r="F214" s="11">
        <v>1.2851797900000002</v>
      </c>
      <c r="V214" s="11"/>
      <c r="W214" s="12"/>
    </row>
    <row r="215" spans="2:23" x14ac:dyDescent="0.25">
      <c r="B215" s="4">
        <v>685.34199999999998</v>
      </c>
      <c r="C215" s="4">
        <v>9.5813300000000007E-3</v>
      </c>
      <c r="E215" s="14">
        <v>3092.61</v>
      </c>
      <c r="F215" s="11">
        <v>1.35280552</v>
      </c>
      <c r="V215" s="11"/>
      <c r="W215" s="12"/>
    </row>
    <row r="216" spans="2:23" x14ac:dyDescent="0.25">
      <c r="B216" s="4">
        <v>688.90800000000002</v>
      </c>
      <c r="C216" s="4">
        <v>6.6444520000000003E-3</v>
      </c>
      <c r="E216" s="14">
        <v>3089.0439999999999</v>
      </c>
      <c r="F216" s="11">
        <v>1.42157551</v>
      </c>
      <c r="V216" s="11"/>
      <c r="W216" s="12"/>
    </row>
    <row r="217" spans="2:23" x14ac:dyDescent="0.25">
      <c r="B217" s="4">
        <v>692.47500000000002</v>
      </c>
      <c r="C217" s="4">
        <v>2.0533460000000002E-3</v>
      </c>
      <c r="E217" s="14">
        <v>3085.4769999999999</v>
      </c>
      <c r="F217" s="11">
        <v>1.4587984200000002</v>
      </c>
      <c r="V217" s="11"/>
      <c r="W217" s="12"/>
    </row>
    <row r="218" spans="2:23" x14ac:dyDescent="0.25">
      <c r="B218" s="4">
        <v>696.04100000000005</v>
      </c>
      <c r="C218" s="4">
        <v>3.9253580000000003E-3</v>
      </c>
      <c r="E218" s="14">
        <v>3081.9110000000001</v>
      </c>
      <c r="F218" s="11">
        <v>1.45688828</v>
      </c>
      <c r="V218" s="11"/>
      <c r="W218" s="12"/>
    </row>
    <row r="219" spans="2:23" x14ac:dyDescent="0.25">
      <c r="B219" s="4">
        <v>699.60699999999997</v>
      </c>
      <c r="C219" s="4">
        <v>1.0354840000000001E-2</v>
      </c>
      <c r="E219" s="14">
        <v>3078.3449999999998</v>
      </c>
      <c r="F219" s="11">
        <v>1.4038267600000001</v>
      </c>
      <c r="V219" s="11"/>
      <c r="W219" s="12"/>
    </row>
    <row r="220" spans="2:23" x14ac:dyDescent="0.25">
      <c r="B220" s="4">
        <v>703.17399999999998</v>
      </c>
      <c r="C220" s="4">
        <v>9.0748760000000008E-3</v>
      </c>
      <c r="E220" s="14">
        <v>3074.7779999999998</v>
      </c>
      <c r="F220" s="11">
        <v>1.3482114600000001</v>
      </c>
      <c r="V220" s="11"/>
      <c r="W220" s="12"/>
    </row>
    <row r="221" spans="2:23" x14ac:dyDescent="0.25">
      <c r="B221" s="4">
        <v>706.74</v>
      </c>
      <c r="C221" s="4">
        <v>1.7595149999999999E-3</v>
      </c>
      <c r="E221" s="14">
        <v>3071.212</v>
      </c>
      <c r="F221" s="11">
        <v>1.2948266500000001</v>
      </c>
      <c r="V221" s="11"/>
      <c r="W221" s="12"/>
    </row>
    <row r="222" spans="2:23" x14ac:dyDescent="0.25">
      <c r="B222" s="4">
        <v>710.30600000000004</v>
      </c>
      <c r="C222" s="4">
        <v>7.1564130000000004E-3</v>
      </c>
      <c r="E222" s="14">
        <v>3067.6460000000002</v>
      </c>
      <c r="F222" s="11">
        <v>1.2460190800000002</v>
      </c>
      <c r="V222" s="11"/>
      <c r="W222" s="12"/>
    </row>
    <row r="223" spans="2:23" x14ac:dyDescent="0.25">
      <c r="B223" s="4">
        <v>713.87300000000005</v>
      </c>
      <c r="C223" s="4">
        <v>9.2297070000000002E-3</v>
      </c>
      <c r="E223" s="14">
        <v>3064.0790000000002</v>
      </c>
      <c r="F223" s="11">
        <v>1.2066283800000002</v>
      </c>
      <c r="V223" s="11"/>
      <c r="W223" s="12"/>
    </row>
    <row r="224" spans="2:23" x14ac:dyDescent="0.25">
      <c r="B224" s="4">
        <v>717.43899999999996</v>
      </c>
      <c r="C224" s="4">
        <v>7.2027150000000002E-3</v>
      </c>
      <c r="E224" s="14">
        <v>3060.5129999999999</v>
      </c>
      <c r="F224" s="11">
        <v>1.1816721410000002</v>
      </c>
      <c r="V224" s="11"/>
      <c r="W224" s="12"/>
    </row>
    <row r="225" spans="2:23" x14ac:dyDescent="0.25">
      <c r="B225" s="4">
        <v>721.005</v>
      </c>
      <c r="C225" s="4">
        <v>6.9246689999999996E-3</v>
      </c>
      <c r="E225" s="14">
        <v>3056.9470000000001</v>
      </c>
      <c r="F225" s="11">
        <v>1.165347951</v>
      </c>
      <c r="V225" s="11"/>
      <c r="W225" s="12"/>
    </row>
    <row r="226" spans="2:23" x14ac:dyDescent="0.25">
      <c r="B226" s="4">
        <v>724.572</v>
      </c>
      <c r="C226" s="4">
        <v>8.3104010000000002E-3</v>
      </c>
      <c r="E226" s="14">
        <v>3053.38</v>
      </c>
      <c r="F226" s="11">
        <v>1.1576270350000002</v>
      </c>
      <c r="V226" s="11"/>
      <c r="W226" s="12"/>
    </row>
    <row r="227" spans="2:23" x14ac:dyDescent="0.25">
      <c r="B227" s="4">
        <v>728.13800000000003</v>
      </c>
      <c r="C227" s="4">
        <v>5.2627790000000004E-3</v>
      </c>
      <c r="E227" s="14">
        <v>3049.8139999999999</v>
      </c>
      <c r="F227" s="11">
        <v>1.1484086900000001</v>
      </c>
      <c r="V227" s="11"/>
      <c r="W227" s="12"/>
    </row>
    <row r="228" spans="2:23" x14ac:dyDescent="0.25">
      <c r="B228" s="4">
        <v>731.70399999999995</v>
      </c>
      <c r="C228" s="4">
        <v>3.7767109999999999E-3</v>
      </c>
      <c r="E228" s="14">
        <v>3046.248</v>
      </c>
      <c r="F228" s="11">
        <v>1.14586991</v>
      </c>
      <c r="V228" s="11"/>
      <c r="W228" s="12"/>
    </row>
    <row r="229" spans="2:23" x14ac:dyDescent="0.25">
      <c r="B229" s="4">
        <v>735.27099999999996</v>
      </c>
      <c r="C229" s="4">
        <v>1.291083E-2</v>
      </c>
      <c r="E229" s="14">
        <v>3042.681</v>
      </c>
      <c r="F229" s="11">
        <v>1.1396586080000002</v>
      </c>
      <c r="V229" s="11"/>
      <c r="W229" s="12"/>
    </row>
    <row r="230" spans="2:23" x14ac:dyDescent="0.25">
      <c r="B230" s="4">
        <v>738.83699999999999</v>
      </c>
      <c r="C230" s="4">
        <v>7.5776819999999996E-3</v>
      </c>
      <c r="E230" s="14">
        <v>3039.1149999999998</v>
      </c>
      <c r="F230" s="11">
        <v>1.1410882390000001</v>
      </c>
      <c r="V230" s="11"/>
      <c r="W230" s="12"/>
    </row>
    <row r="231" spans="2:23" x14ac:dyDescent="0.25">
      <c r="B231" s="4">
        <v>742.40300000000002</v>
      </c>
      <c r="C231" s="4">
        <v>5.4392429999999999E-3</v>
      </c>
      <c r="E231" s="14">
        <v>3035.549</v>
      </c>
      <c r="F231" s="11">
        <v>1.1470362570000001</v>
      </c>
      <c r="V231" s="11"/>
      <c r="W231" s="12"/>
    </row>
    <row r="232" spans="2:23" x14ac:dyDescent="0.25">
      <c r="B232" s="4">
        <v>745.97</v>
      </c>
      <c r="C232" s="4">
        <v>7.7975789999999998E-3</v>
      </c>
      <c r="E232" s="14">
        <v>3031.982</v>
      </c>
      <c r="F232" s="11">
        <v>1.1493865040000002</v>
      </c>
      <c r="V232" s="11"/>
      <c r="W232" s="12"/>
    </row>
    <row r="233" spans="2:23" x14ac:dyDescent="0.25">
      <c r="B233" s="4">
        <v>749.53599999999994</v>
      </c>
      <c r="C233" s="4">
        <v>1.0734570000000001E-2</v>
      </c>
      <c r="E233" s="14">
        <v>3028.4160000000002</v>
      </c>
      <c r="F233" s="11">
        <v>1.1556303520000002</v>
      </c>
      <c r="V233" s="11"/>
      <c r="W233" s="12"/>
    </row>
    <row r="234" spans="2:23" x14ac:dyDescent="0.25">
      <c r="B234" s="4">
        <v>753.10199999999998</v>
      </c>
      <c r="C234" s="4">
        <v>1.132446E-2</v>
      </c>
      <c r="E234" s="14">
        <v>3024.85</v>
      </c>
      <c r="F234" s="11">
        <v>1.170779982</v>
      </c>
      <c r="V234" s="11"/>
      <c r="W234" s="12"/>
    </row>
    <row r="235" spans="2:23" x14ac:dyDescent="0.25">
      <c r="B235" s="4">
        <v>756.66899999999998</v>
      </c>
      <c r="C235" s="4">
        <v>8.1006020000000001E-3</v>
      </c>
      <c r="E235" s="14">
        <v>3021.2829999999999</v>
      </c>
      <c r="F235" s="11">
        <v>1.1793452710000001</v>
      </c>
      <c r="V235" s="11"/>
      <c r="W235" s="12"/>
    </row>
    <row r="236" spans="2:23" x14ac:dyDescent="0.25">
      <c r="B236" s="4">
        <v>760.23500000000001</v>
      </c>
      <c r="C236" s="4">
        <v>1.2255230000000001E-2</v>
      </c>
      <c r="E236" s="14">
        <v>3017.7170000000001</v>
      </c>
      <c r="F236" s="11">
        <v>1.190486538</v>
      </c>
      <c r="V236" s="11"/>
      <c r="W236" s="12"/>
    </row>
    <row r="237" spans="2:23" x14ac:dyDescent="0.25">
      <c r="B237" s="4">
        <v>763.80100000000004</v>
      </c>
      <c r="C237" s="4">
        <v>1.2324430000000001E-2</v>
      </c>
      <c r="E237" s="14">
        <v>3014.1509999999998</v>
      </c>
      <c r="F237" s="11">
        <v>1.2045437400000001</v>
      </c>
      <c r="V237" s="11"/>
      <c r="W237" s="12"/>
    </row>
    <row r="238" spans="2:23" x14ac:dyDescent="0.25">
      <c r="B238" s="4">
        <v>767.36800000000005</v>
      </c>
      <c r="C238" s="4">
        <v>1.306028E-2</v>
      </c>
      <c r="E238" s="14">
        <v>3010.5839999999998</v>
      </c>
      <c r="F238" s="11">
        <v>1.21659008</v>
      </c>
      <c r="V238" s="11"/>
      <c r="W238" s="12"/>
    </row>
    <row r="239" spans="2:23" x14ac:dyDescent="0.25">
      <c r="B239" s="4">
        <v>770.93399999999997</v>
      </c>
      <c r="C239" s="4">
        <v>1.4524810000000001E-2</v>
      </c>
      <c r="E239" s="14">
        <v>3007.018</v>
      </c>
      <c r="F239" s="11">
        <v>1.2241961100000001</v>
      </c>
      <c r="V239" s="11"/>
      <c r="W239" s="12"/>
    </row>
    <row r="240" spans="2:23" x14ac:dyDescent="0.25">
      <c r="B240" s="4">
        <v>774.5</v>
      </c>
      <c r="C240" s="4">
        <v>1.3308260000000001E-2</v>
      </c>
      <c r="E240" s="14">
        <v>3003.4520000000002</v>
      </c>
      <c r="F240" s="11">
        <v>1.2370641600000001</v>
      </c>
      <c r="V240" s="11"/>
      <c r="W240" s="12"/>
    </row>
    <row r="241" spans="2:23" x14ac:dyDescent="0.25">
      <c r="B241" s="4">
        <v>778.06700000000001</v>
      </c>
      <c r="C241" s="4">
        <v>9.1416610000000006E-3</v>
      </c>
      <c r="E241" s="14">
        <v>2999.8850000000002</v>
      </c>
      <c r="F241" s="11">
        <v>1.2395979300000002</v>
      </c>
      <c r="V241" s="11"/>
      <c r="W241" s="12"/>
    </row>
    <row r="242" spans="2:23" x14ac:dyDescent="0.25">
      <c r="B242" s="4">
        <v>781.63300000000004</v>
      </c>
      <c r="C242" s="4">
        <v>1.0369639999999999E-2</v>
      </c>
      <c r="E242" s="14">
        <v>2996.319</v>
      </c>
      <c r="F242" s="11">
        <v>1.24715504</v>
      </c>
      <c r="V242" s="11"/>
      <c r="W242" s="12"/>
    </row>
    <row r="243" spans="2:23" x14ac:dyDescent="0.25">
      <c r="B243" s="4">
        <v>785.19899999999996</v>
      </c>
      <c r="C243" s="4">
        <v>1.890292E-2</v>
      </c>
      <c r="E243" s="14">
        <v>2992.7530000000002</v>
      </c>
      <c r="F243" s="11">
        <v>1.2560418500000001</v>
      </c>
      <c r="V243" s="11"/>
      <c r="W243" s="12"/>
    </row>
    <row r="244" spans="2:23" x14ac:dyDescent="0.25">
      <c r="B244" s="4">
        <v>788.76499999999999</v>
      </c>
      <c r="C244" s="4">
        <v>1.8881950000000002E-2</v>
      </c>
      <c r="E244" s="14">
        <v>2989.1869999999999</v>
      </c>
      <c r="F244" s="11">
        <v>1.2727243100000001</v>
      </c>
      <c r="V244" s="11"/>
      <c r="W244" s="12"/>
    </row>
    <row r="245" spans="2:23" x14ac:dyDescent="0.25">
      <c r="B245" s="4">
        <v>792.33199999999999</v>
      </c>
      <c r="C245" s="4">
        <v>1.8269400000000002E-2</v>
      </c>
      <c r="E245" s="14">
        <v>2985.62</v>
      </c>
      <c r="F245" s="11">
        <v>1.29213117</v>
      </c>
      <c r="V245" s="11"/>
      <c r="W245" s="12"/>
    </row>
    <row r="246" spans="2:23" x14ac:dyDescent="0.25">
      <c r="B246" s="4">
        <v>795.89800000000002</v>
      </c>
      <c r="C246" s="4">
        <v>2.94874E-2</v>
      </c>
      <c r="E246" s="14">
        <v>2982.0540000000001</v>
      </c>
      <c r="F246" s="11">
        <v>1.3200895400000001</v>
      </c>
      <c r="V246" s="11"/>
      <c r="W246" s="12"/>
    </row>
    <row r="247" spans="2:23" x14ac:dyDescent="0.25">
      <c r="B247" s="4">
        <v>799.46400000000006</v>
      </c>
      <c r="C247" s="4">
        <v>4.4455880000000003E-2</v>
      </c>
      <c r="E247" s="14">
        <v>2978.4879999999998</v>
      </c>
      <c r="F247" s="11">
        <v>1.3478054500000001</v>
      </c>
      <c r="V247" s="11"/>
      <c r="W247" s="12"/>
    </row>
    <row r="248" spans="2:23" x14ac:dyDescent="0.25">
      <c r="B248" s="4">
        <v>803.03099999999995</v>
      </c>
      <c r="C248" s="4">
        <v>6.6632380000000005E-2</v>
      </c>
      <c r="E248" s="14">
        <v>2974.9209999999998</v>
      </c>
      <c r="F248" s="11">
        <v>1.3943152700000001</v>
      </c>
      <c r="V248" s="11"/>
      <c r="W248" s="12"/>
    </row>
    <row r="249" spans="2:23" x14ac:dyDescent="0.25">
      <c r="B249" s="4">
        <v>806.59699999999998</v>
      </c>
      <c r="C249" s="4">
        <v>0.117644</v>
      </c>
      <c r="E249" s="14">
        <v>2971.355</v>
      </c>
      <c r="F249" s="11">
        <v>1.4366208200000001</v>
      </c>
      <c r="V249" s="11"/>
      <c r="W249" s="12"/>
    </row>
    <row r="250" spans="2:23" x14ac:dyDescent="0.25">
      <c r="B250" s="4">
        <v>810.16300000000001</v>
      </c>
      <c r="C250" s="4">
        <v>0.1821884</v>
      </c>
      <c r="E250" s="14">
        <v>2967.7890000000002</v>
      </c>
      <c r="F250" s="11">
        <v>1.4543959000000002</v>
      </c>
      <c r="V250" s="11"/>
      <c r="W250" s="12"/>
    </row>
    <row r="251" spans="2:23" x14ac:dyDescent="0.25">
      <c r="B251" s="4">
        <v>813.73</v>
      </c>
      <c r="C251" s="4">
        <v>0.18945519999999999</v>
      </c>
      <c r="E251" s="14">
        <v>2964.2220000000002</v>
      </c>
      <c r="F251" s="11">
        <v>1.45809747</v>
      </c>
      <c r="V251" s="11"/>
      <c r="W251" s="12"/>
    </row>
    <row r="252" spans="2:23" x14ac:dyDescent="0.25">
      <c r="B252" s="4">
        <v>817.29600000000005</v>
      </c>
      <c r="C252" s="4">
        <v>0.14016229999999999</v>
      </c>
      <c r="E252" s="14">
        <v>2960.6559999999999</v>
      </c>
      <c r="F252" s="11">
        <v>1.4454540300000001</v>
      </c>
      <c r="V252" s="11"/>
      <c r="W252" s="12"/>
    </row>
    <row r="253" spans="2:23" x14ac:dyDescent="0.25">
      <c r="B253" s="4">
        <v>820.86199999999997</v>
      </c>
      <c r="C253" s="4">
        <v>9.0551190000000004E-2</v>
      </c>
      <c r="E253" s="14">
        <v>2957.09</v>
      </c>
      <c r="F253" s="11">
        <v>1.41165739</v>
      </c>
      <c r="V253" s="11"/>
      <c r="W253" s="12"/>
    </row>
    <row r="254" spans="2:23" x14ac:dyDescent="0.25">
      <c r="B254" s="4">
        <v>824.42899999999997</v>
      </c>
      <c r="C254" s="4">
        <v>5.8458599999999999E-2</v>
      </c>
      <c r="E254" s="14">
        <v>2953.5230000000001</v>
      </c>
      <c r="F254" s="11">
        <v>1.3684502200000002</v>
      </c>
      <c r="V254" s="11"/>
      <c r="W254" s="12"/>
    </row>
    <row r="255" spans="2:23" x14ac:dyDescent="0.25">
      <c r="B255" s="4">
        <v>827.995</v>
      </c>
      <c r="C255" s="4">
        <v>5.0957549999999997E-2</v>
      </c>
      <c r="E255" s="14">
        <v>2949.9569999999999</v>
      </c>
      <c r="F255" s="11">
        <v>1.3177535200000001</v>
      </c>
      <c r="V255" s="11"/>
      <c r="W255" s="12"/>
    </row>
    <row r="256" spans="2:23" x14ac:dyDescent="0.25">
      <c r="B256" s="4">
        <v>831.56100000000004</v>
      </c>
      <c r="C256" s="4">
        <v>6.1587360000000001E-2</v>
      </c>
      <c r="E256" s="14">
        <v>2946.3910000000001</v>
      </c>
      <c r="F256" s="11">
        <v>1.2855706100000002</v>
      </c>
      <c r="V256" s="11"/>
      <c r="W256" s="12"/>
    </row>
    <row r="257" spans="2:23" x14ac:dyDescent="0.25">
      <c r="B257" s="4">
        <v>835.12800000000004</v>
      </c>
      <c r="C257" s="4">
        <v>6.6521360000000002E-2</v>
      </c>
      <c r="E257" s="14">
        <v>2942.8240000000001</v>
      </c>
      <c r="F257" s="11">
        <v>1.25952518</v>
      </c>
      <c r="V257" s="11"/>
      <c r="W257" s="12"/>
    </row>
    <row r="258" spans="2:23" x14ac:dyDescent="0.25">
      <c r="B258" s="4">
        <v>838.69399999999996</v>
      </c>
      <c r="C258" s="4">
        <v>9.6325569999999999E-2</v>
      </c>
      <c r="E258" s="14">
        <v>2939.2579999999998</v>
      </c>
      <c r="F258" s="11">
        <v>1.2470587200000001</v>
      </c>
      <c r="V258" s="11"/>
      <c r="W258" s="12"/>
    </row>
    <row r="259" spans="2:23" x14ac:dyDescent="0.25">
      <c r="B259" s="4">
        <v>842.26</v>
      </c>
      <c r="C259" s="4">
        <v>0.14028299999999999</v>
      </c>
      <c r="E259" s="14">
        <v>2935.692</v>
      </c>
      <c r="F259" s="11">
        <v>1.2356051100000001</v>
      </c>
      <c r="V259" s="11"/>
      <c r="W259" s="12"/>
    </row>
    <row r="260" spans="2:23" x14ac:dyDescent="0.25">
      <c r="B260" s="4">
        <v>845.827</v>
      </c>
      <c r="C260" s="4">
        <v>0.15045720000000001</v>
      </c>
      <c r="E260" s="14">
        <v>2932.125</v>
      </c>
      <c r="F260" s="11">
        <v>1.2288136500000002</v>
      </c>
      <c r="V260" s="11"/>
      <c r="W260" s="12"/>
    </row>
    <row r="261" spans="2:23" x14ac:dyDescent="0.25">
      <c r="B261" s="4">
        <v>849.39300000000003</v>
      </c>
      <c r="C261" s="4">
        <v>0.1200693</v>
      </c>
      <c r="E261" s="14">
        <v>2928.5590000000002</v>
      </c>
      <c r="F261" s="11">
        <v>1.2302633900000002</v>
      </c>
      <c r="V261" s="11"/>
      <c r="W261" s="12"/>
    </row>
    <row r="262" spans="2:23" x14ac:dyDescent="0.25">
      <c r="B262" s="4">
        <v>852.95899999999995</v>
      </c>
      <c r="C262" s="4">
        <v>7.4242130000000003E-2</v>
      </c>
      <c r="E262" s="14">
        <v>2924.9929999999999</v>
      </c>
      <c r="F262" s="11">
        <v>1.2288353700000001</v>
      </c>
      <c r="V262" s="11"/>
      <c r="W262" s="12"/>
    </row>
    <row r="263" spans="2:23" x14ac:dyDescent="0.25">
      <c r="B263" s="4">
        <v>856.52599999999995</v>
      </c>
      <c r="C263" s="4">
        <v>3.9905749999999997E-2</v>
      </c>
      <c r="E263" s="14">
        <v>2921.4259999999999</v>
      </c>
      <c r="F263" s="11">
        <v>1.2264636200000001</v>
      </c>
      <c r="V263" s="11"/>
      <c r="W263" s="12"/>
    </row>
    <row r="264" spans="2:23" x14ac:dyDescent="0.25">
      <c r="B264" s="4">
        <v>860.09199999999998</v>
      </c>
      <c r="C264" s="4">
        <v>2.5419810000000001E-2</v>
      </c>
      <c r="E264" s="14">
        <v>2917.86</v>
      </c>
      <c r="F264" s="11">
        <v>1.22909201</v>
      </c>
      <c r="V264" s="11"/>
      <c r="W264" s="12"/>
    </row>
    <row r="265" spans="2:23" x14ac:dyDescent="0.25">
      <c r="B265" s="4">
        <v>863.65800000000002</v>
      </c>
      <c r="C265" s="4">
        <v>1.882404E-2</v>
      </c>
      <c r="E265" s="14">
        <v>2914.2939999999999</v>
      </c>
      <c r="F265" s="11">
        <v>1.2314699100000002</v>
      </c>
      <c r="V265" s="11"/>
      <c r="W265" s="12"/>
    </row>
    <row r="266" spans="2:23" x14ac:dyDescent="0.25">
      <c r="B266" s="4">
        <v>867.22500000000002</v>
      </c>
      <c r="C266" s="4">
        <v>1.5569380000000001E-2</v>
      </c>
      <c r="E266" s="14">
        <v>2910.7269999999999</v>
      </c>
      <c r="F266" s="11">
        <v>1.2284115200000001</v>
      </c>
      <c r="V266" s="11"/>
      <c r="W266" s="12"/>
    </row>
    <row r="267" spans="2:23" x14ac:dyDescent="0.25">
      <c r="B267" s="4">
        <v>870.79100000000005</v>
      </c>
      <c r="C267" s="4">
        <v>1.436575E-2</v>
      </c>
      <c r="E267" s="14">
        <v>2907.1610000000001</v>
      </c>
      <c r="F267" s="11">
        <v>1.2299853500000002</v>
      </c>
      <c r="V267" s="11"/>
      <c r="W267" s="12"/>
    </row>
    <row r="268" spans="2:23" x14ac:dyDescent="0.25">
      <c r="B268" s="4">
        <v>874.35699999999997</v>
      </c>
      <c r="C268" s="4">
        <v>8.9710350000000005E-3</v>
      </c>
      <c r="E268" s="14">
        <v>2903.5949999999998</v>
      </c>
      <c r="F268" s="11">
        <v>1.2342019100000001</v>
      </c>
      <c r="V268" s="11"/>
      <c r="W268" s="12"/>
    </row>
    <row r="269" spans="2:23" x14ac:dyDescent="0.25">
      <c r="B269" s="4">
        <v>877.92399999999998</v>
      </c>
      <c r="C269" s="4">
        <v>8.78519E-3</v>
      </c>
      <c r="E269" s="14">
        <v>2900.0279999999998</v>
      </c>
      <c r="F269" s="11">
        <v>1.2390422600000002</v>
      </c>
      <c r="V269" s="11"/>
      <c r="W269" s="12"/>
    </row>
    <row r="270" spans="2:23" x14ac:dyDescent="0.25">
      <c r="B270" s="4">
        <v>881.49</v>
      </c>
      <c r="C270" s="4">
        <v>1.169123E-2</v>
      </c>
      <c r="E270" s="14">
        <v>2896.462</v>
      </c>
      <c r="F270" s="11">
        <v>1.2430185200000001</v>
      </c>
      <c r="V270" s="11"/>
      <c r="W270" s="12"/>
    </row>
    <row r="271" spans="2:23" x14ac:dyDescent="0.25">
      <c r="B271" s="4">
        <v>885.05600000000004</v>
      </c>
      <c r="C271" s="4">
        <v>1.230643E-2</v>
      </c>
      <c r="E271" s="14">
        <v>2892.8960000000002</v>
      </c>
      <c r="F271" s="11">
        <v>1.2394340700000002</v>
      </c>
      <c r="V271" s="11"/>
      <c r="W271" s="12"/>
    </row>
    <row r="272" spans="2:23" x14ac:dyDescent="0.25">
      <c r="B272" s="4">
        <v>888.62300000000005</v>
      </c>
      <c r="C272" s="4">
        <v>1.1825499999999999E-2</v>
      </c>
      <c r="E272" s="14">
        <v>2889.3290000000002</v>
      </c>
      <c r="F272" s="11">
        <v>1.2430619600000001</v>
      </c>
      <c r="V272" s="11"/>
      <c r="W272" s="12"/>
    </row>
    <row r="273" spans="2:23" x14ac:dyDescent="0.25">
      <c r="B273" s="4">
        <v>892.18899999999996</v>
      </c>
      <c r="C273" s="4">
        <v>1.812888E-2</v>
      </c>
      <c r="E273" s="14">
        <v>2885.7629999999999</v>
      </c>
      <c r="F273" s="11">
        <v>1.23708887</v>
      </c>
      <c r="V273" s="11"/>
      <c r="W273" s="12"/>
    </row>
    <row r="274" spans="2:23" x14ac:dyDescent="0.25">
      <c r="B274" s="4">
        <v>895.755</v>
      </c>
      <c r="C274" s="4">
        <v>1.4021779999999999E-2</v>
      </c>
      <c r="E274" s="14">
        <v>2882.1970000000001</v>
      </c>
      <c r="F274" s="11">
        <v>1.2280664300000002</v>
      </c>
      <c r="V274" s="11"/>
      <c r="W274" s="12"/>
    </row>
    <row r="275" spans="2:23" x14ac:dyDescent="0.25">
      <c r="B275" s="4">
        <v>899.32100000000003</v>
      </c>
      <c r="C275" s="4">
        <v>2.03033E-2</v>
      </c>
      <c r="E275" s="14">
        <v>2878.6309999999999</v>
      </c>
      <c r="F275" s="11">
        <v>1.2133239500000002</v>
      </c>
      <c r="V275" s="11"/>
      <c r="W275" s="12"/>
    </row>
    <row r="276" spans="2:23" x14ac:dyDescent="0.25">
      <c r="B276" s="4">
        <v>902.88800000000003</v>
      </c>
      <c r="C276" s="4">
        <v>2.375702E-2</v>
      </c>
      <c r="E276" s="14">
        <v>2875.0639999999999</v>
      </c>
      <c r="F276" s="11">
        <v>1.1985829130000001</v>
      </c>
      <c r="V276" s="11"/>
      <c r="W276" s="12"/>
    </row>
    <row r="277" spans="2:23" x14ac:dyDescent="0.25">
      <c r="B277" s="4">
        <v>906.45399999999995</v>
      </c>
      <c r="C277" s="4">
        <v>2.0696059999999999E-2</v>
      </c>
      <c r="E277" s="14">
        <v>2871.498</v>
      </c>
      <c r="F277" s="11">
        <v>1.1944295610000002</v>
      </c>
      <c r="V277" s="11"/>
      <c r="W277" s="12"/>
    </row>
    <row r="278" spans="2:23" x14ac:dyDescent="0.25">
      <c r="B278" s="4">
        <v>910.02</v>
      </c>
      <c r="C278" s="4">
        <v>1.3793740000000001E-2</v>
      </c>
      <c r="E278" s="14">
        <v>2867.9319999999998</v>
      </c>
      <c r="F278" s="11">
        <v>1.1883407910000001</v>
      </c>
      <c r="V278" s="11"/>
      <c r="W278" s="12"/>
    </row>
    <row r="279" spans="2:23" x14ac:dyDescent="0.25">
      <c r="B279" s="4">
        <v>913.58699999999999</v>
      </c>
      <c r="C279" s="4">
        <v>8.3495349999999999E-3</v>
      </c>
      <c r="E279" s="14">
        <v>2864.3649999999998</v>
      </c>
      <c r="F279" s="11">
        <v>1.1843415580000001</v>
      </c>
      <c r="V279" s="11"/>
      <c r="W279" s="12"/>
    </row>
    <row r="280" spans="2:23" x14ac:dyDescent="0.25">
      <c r="B280" s="4">
        <v>917.15300000000002</v>
      </c>
      <c r="C280" s="4">
        <v>5.6926889999999999E-3</v>
      </c>
      <c r="E280" s="14">
        <v>2860.799</v>
      </c>
      <c r="F280" s="11">
        <v>1.1781038000000001</v>
      </c>
      <c r="V280" s="11"/>
      <c r="W280" s="12"/>
    </row>
    <row r="281" spans="2:23" x14ac:dyDescent="0.25">
      <c r="B281" s="4">
        <v>920.71900000000005</v>
      </c>
      <c r="C281" s="4">
        <v>-4.327337E-4</v>
      </c>
      <c r="E281" s="14">
        <v>2857.2330000000002</v>
      </c>
      <c r="F281" s="11">
        <v>1.1724192</v>
      </c>
      <c r="V281" s="11"/>
      <c r="W281" s="12"/>
    </row>
    <row r="282" spans="2:23" x14ac:dyDescent="0.25">
      <c r="B282" s="4">
        <v>924.28599999999994</v>
      </c>
      <c r="C282" s="4">
        <v>-9.1300870000000001E-4</v>
      </c>
      <c r="E282" s="14">
        <v>2853.6660000000002</v>
      </c>
      <c r="F282" s="11">
        <v>1.1738917170000001</v>
      </c>
      <c r="V282" s="11"/>
      <c r="W282" s="12"/>
    </row>
    <row r="283" spans="2:23" x14ac:dyDescent="0.25">
      <c r="B283" s="4">
        <v>927.85199999999998</v>
      </c>
      <c r="C283" s="4">
        <v>3.9561520000000001E-3</v>
      </c>
      <c r="E283" s="14">
        <v>2850.1</v>
      </c>
      <c r="F283" s="11">
        <v>1.169117701</v>
      </c>
      <c r="V283" s="11"/>
      <c r="W283" s="12"/>
    </row>
    <row r="284" spans="2:23" x14ac:dyDescent="0.25">
      <c r="B284" s="4">
        <v>931.41800000000001</v>
      </c>
      <c r="C284" s="4">
        <v>8.9592030000000007E-3</v>
      </c>
      <c r="E284" s="14">
        <v>2846.5340000000001</v>
      </c>
      <c r="F284" s="11">
        <v>1.1572673870000001</v>
      </c>
      <c r="V284" s="11"/>
      <c r="W284" s="12"/>
    </row>
    <row r="285" spans="2:23" x14ac:dyDescent="0.25">
      <c r="B285" s="4">
        <v>934.98500000000001</v>
      </c>
      <c r="C285" s="4">
        <v>9.1928730000000007E-3</v>
      </c>
      <c r="E285" s="14">
        <v>2842.9670000000001</v>
      </c>
      <c r="F285" s="11">
        <v>1.1414641860000001</v>
      </c>
      <c r="V285" s="11"/>
      <c r="W285" s="12"/>
    </row>
    <row r="286" spans="2:23" x14ac:dyDescent="0.25">
      <c r="B286" s="4">
        <v>938.55100000000004</v>
      </c>
      <c r="C286" s="4">
        <v>1.8128169999999999E-2</v>
      </c>
      <c r="E286" s="14">
        <v>2839.4009999999998</v>
      </c>
      <c r="F286" s="11">
        <v>1.1324872210000001</v>
      </c>
      <c r="V286" s="11"/>
      <c r="W286" s="12"/>
    </row>
    <row r="287" spans="2:23" x14ac:dyDescent="0.25">
      <c r="B287" s="4">
        <v>942.11699999999996</v>
      </c>
      <c r="C287" s="4">
        <v>3.068806E-2</v>
      </c>
      <c r="E287" s="14">
        <v>2835.835</v>
      </c>
      <c r="F287" s="11">
        <v>1.1312152980000001</v>
      </c>
      <c r="V287" s="11"/>
      <c r="W287" s="12"/>
    </row>
    <row r="288" spans="2:23" x14ac:dyDescent="0.25">
      <c r="B288" s="4">
        <v>945.68399999999997</v>
      </c>
      <c r="C288" s="4">
        <v>3.1466149999999998E-2</v>
      </c>
      <c r="E288" s="14">
        <v>2832.268</v>
      </c>
      <c r="F288" s="11">
        <v>1.121364703</v>
      </c>
      <c r="V288" s="11"/>
      <c r="W288" s="12"/>
    </row>
    <row r="289" spans="2:23" x14ac:dyDescent="0.25">
      <c r="B289" s="4">
        <v>949.25</v>
      </c>
      <c r="C289" s="4">
        <v>2.3265609999999999E-2</v>
      </c>
      <c r="E289" s="14">
        <v>2828.7020000000002</v>
      </c>
      <c r="F289" s="11">
        <v>1.1217962500000001</v>
      </c>
      <c r="V289" s="11"/>
      <c r="W289" s="12"/>
    </row>
    <row r="290" spans="2:23" x14ac:dyDescent="0.25">
      <c r="B290" s="4">
        <v>952.81600000000003</v>
      </c>
      <c r="C290" s="4">
        <v>1.312399E-2</v>
      </c>
      <c r="E290" s="14">
        <v>2825.136</v>
      </c>
      <c r="F290" s="11">
        <v>1.1186381060000001</v>
      </c>
      <c r="V290" s="11"/>
      <c r="W290" s="12"/>
    </row>
    <row r="291" spans="2:23" x14ac:dyDescent="0.25">
      <c r="B291" s="4">
        <v>956.38300000000004</v>
      </c>
      <c r="C291" s="4">
        <v>1.192149E-2</v>
      </c>
      <c r="E291" s="14">
        <v>2821.569</v>
      </c>
      <c r="F291" s="11">
        <v>1.1168207050000001</v>
      </c>
      <c r="V291" s="11"/>
      <c r="W291" s="12"/>
    </row>
    <row r="292" spans="2:23" x14ac:dyDescent="0.25">
      <c r="B292" s="4">
        <v>959.94899999999996</v>
      </c>
      <c r="C292" s="4">
        <v>1.101918E-2</v>
      </c>
      <c r="E292" s="14">
        <v>2818.0030000000002</v>
      </c>
      <c r="F292" s="11">
        <v>1.1131657480000001</v>
      </c>
      <c r="V292" s="11"/>
      <c r="W292" s="12"/>
    </row>
    <row r="293" spans="2:23" x14ac:dyDescent="0.25">
      <c r="B293" s="4">
        <v>963.51499999999999</v>
      </c>
      <c r="C293" s="4">
        <v>1.243527E-2</v>
      </c>
      <c r="E293" s="14">
        <v>2814.4369999999999</v>
      </c>
      <c r="F293" s="11">
        <v>1.112534672</v>
      </c>
      <c r="V293" s="11"/>
      <c r="W293" s="12"/>
    </row>
    <row r="294" spans="2:23" x14ac:dyDescent="0.25">
      <c r="B294" s="4">
        <v>967.08199999999999</v>
      </c>
      <c r="C294" s="4">
        <v>2.2447479999999999E-2</v>
      </c>
      <c r="E294" s="14">
        <v>2810.87</v>
      </c>
      <c r="F294" s="11">
        <v>1.1136268230000002</v>
      </c>
      <c r="V294" s="11"/>
      <c r="W294" s="12"/>
    </row>
    <row r="295" spans="2:23" x14ac:dyDescent="0.25">
      <c r="B295" s="4">
        <v>970.64800000000002</v>
      </c>
      <c r="C295" s="4">
        <v>4.5549029999999997E-2</v>
      </c>
      <c r="E295" s="14">
        <v>2807.3040000000001</v>
      </c>
      <c r="F295" s="11">
        <v>1.1175580440000001</v>
      </c>
      <c r="V295" s="11"/>
      <c r="W295" s="12"/>
    </row>
    <row r="296" spans="2:23" x14ac:dyDescent="0.25">
      <c r="B296" s="4">
        <v>974.21400000000006</v>
      </c>
      <c r="C296" s="4">
        <v>6.8614229999999998E-2</v>
      </c>
      <c r="E296" s="14">
        <v>2803.7379999999998</v>
      </c>
      <c r="F296" s="11">
        <v>1.1164886780000001</v>
      </c>
      <c r="V296" s="11"/>
      <c r="W296" s="12"/>
    </row>
    <row r="297" spans="2:23" x14ac:dyDescent="0.25">
      <c r="B297" s="4">
        <v>977.78099999999995</v>
      </c>
      <c r="C297" s="4">
        <v>6.9983680000000006E-2</v>
      </c>
      <c r="E297" s="14">
        <v>2800.1709999999998</v>
      </c>
      <c r="F297" s="11">
        <v>1.1187709860000001</v>
      </c>
      <c r="V297" s="11"/>
      <c r="W297" s="12"/>
    </row>
    <row r="298" spans="2:23" x14ac:dyDescent="0.25">
      <c r="B298" s="4">
        <v>981.34699999999998</v>
      </c>
      <c r="C298" s="4">
        <v>5.4667449999999999E-2</v>
      </c>
      <c r="E298" s="14">
        <v>2796.605</v>
      </c>
      <c r="F298" s="11">
        <v>1.116147564</v>
      </c>
      <c r="V298" s="11"/>
      <c r="W298" s="12"/>
    </row>
    <row r="299" spans="2:23" x14ac:dyDescent="0.25">
      <c r="B299" s="4">
        <v>984.91300000000001</v>
      </c>
      <c r="C299" s="4">
        <v>2.932823E-2</v>
      </c>
      <c r="E299" s="14">
        <v>2793.0390000000002</v>
      </c>
      <c r="F299" s="11">
        <v>1.1172280090000002</v>
      </c>
      <c r="V299" s="11"/>
      <c r="W299" s="12"/>
    </row>
    <row r="300" spans="2:23" x14ac:dyDescent="0.25">
      <c r="B300" s="4">
        <v>988.48</v>
      </c>
      <c r="C300" s="4">
        <v>1.46164E-2</v>
      </c>
      <c r="E300" s="14">
        <v>2789.4720000000002</v>
      </c>
      <c r="F300" s="11">
        <v>1.119155892</v>
      </c>
      <c r="V300" s="11"/>
      <c r="W300" s="12"/>
    </row>
    <row r="301" spans="2:23" x14ac:dyDescent="0.25">
      <c r="B301" s="4">
        <v>992.04600000000005</v>
      </c>
      <c r="C301" s="4">
        <v>1.7467E-2</v>
      </c>
      <c r="E301" s="14">
        <v>2785.9059999999999</v>
      </c>
      <c r="F301" s="11">
        <v>1.1200792240000002</v>
      </c>
      <c r="V301" s="11"/>
      <c r="W301" s="12"/>
    </row>
    <row r="302" spans="2:23" x14ac:dyDescent="0.25">
      <c r="B302" s="4">
        <v>995.61199999999997</v>
      </c>
      <c r="C302" s="4">
        <v>3.0267220000000001E-2</v>
      </c>
      <c r="E302" s="14">
        <v>2782.34</v>
      </c>
      <c r="F302" s="11">
        <v>1.119058439</v>
      </c>
      <c r="V302" s="11"/>
      <c r="W302" s="12"/>
    </row>
    <row r="303" spans="2:23" x14ac:dyDescent="0.25">
      <c r="B303" s="4">
        <v>999.17899999999997</v>
      </c>
      <c r="C303" s="4">
        <v>4.1083389999999997E-2</v>
      </c>
      <c r="E303" s="14">
        <v>2778.7730000000001</v>
      </c>
      <c r="F303" s="11">
        <v>1.1149167520000001</v>
      </c>
      <c r="V303" s="11"/>
      <c r="W303" s="12"/>
    </row>
    <row r="304" spans="2:23" x14ac:dyDescent="0.25">
      <c r="B304" s="4">
        <v>1002.745</v>
      </c>
      <c r="C304" s="4">
        <v>4.5275849999999999E-2</v>
      </c>
      <c r="E304" s="14">
        <v>2775.2069999999999</v>
      </c>
      <c r="F304" s="11">
        <v>1.112504868</v>
      </c>
      <c r="V304" s="11"/>
      <c r="W304" s="12"/>
    </row>
    <row r="305" spans="2:23" x14ac:dyDescent="0.25">
      <c r="B305" s="4">
        <v>1006.311</v>
      </c>
      <c r="C305" s="4">
        <v>3.8937920000000001E-2</v>
      </c>
      <c r="E305" s="14">
        <v>2771.6410000000001</v>
      </c>
      <c r="F305" s="11">
        <v>1.112014249</v>
      </c>
      <c r="V305" s="11"/>
      <c r="W305" s="12"/>
    </row>
    <row r="306" spans="2:23" x14ac:dyDescent="0.25">
      <c r="B306" s="4">
        <v>1009.877</v>
      </c>
      <c r="C306" s="4">
        <v>1.938579E-2</v>
      </c>
      <c r="E306" s="14">
        <v>2768.0749999999998</v>
      </c>
      <c r="F306" s="11">
        <v>1.1111159160000001</v>
      </c>
      <c r="V306" s="11"/>
      <c r="W306" s="12"/>
    </row>
    <row r="307" spans="2:23" x14ac:dyDescent="0.25">
      <c r="B307" s="4">
        <v>1013.444</v>
      </c>
      <c r="C307" s="4">
        <v>9.0711669999999998E-3</v>
      </c>
      <c r="E307" s="14">
        <v>2764.5079999999998</v>
      </c>
      <c r="F307" s="11">
        <v>1.1156180770000002</v>
      </c>
      <c r="V307" s="11"/>
      <c r="W307" s="12"/>
    </row>
    <row r="308" spans="2:23" x14ac:dyDescent="0.25">
      <c r="B308" s="4">
        <v>1017.01</v>
      </c>
      <c r="C308" s="4">
        <v>1.363871E-2</v>
      </c>
      <c r="E308" s="14">
        <v>2760.942</v>
      </c>
      <c r="F308" s="11">
        <v>1.1128366970000001</v>
      </c>
      <c r="V308" s="11"/>
      <c r="W308" s="12"/>
    </row>
    <row r="309" spans="2:23" x14ac:dyDescent="0.25">
      <c r="B309" s="4">
        <v>1020.576</v>
      </c>
      <c r="C309" s="4">
        <v>7.0927760000000003E-3</v>
      </c>
      <c r="E309" s="14">
        <v>2757.3760000000002</v>
      </c>
      <c r="F309" s="11">
        <v>1.1087154866000002</v>
      </c>
      <c r="V309" s="11"/>
      <c r="W309" s="12"/>
    </row>
    <row r="310" spans="2:23" x14ac:dyDescent="0.25">
      <c r="B310" s="4">
        <v>1024.143</v>
      </c>
      <c r="C310" s="4">
        <v>7.1138540000000002E-3</v>
      </c>
      <c r="E310" s="14">
        <v>2753.8090000000002</v>
      </c>
      <c r="F310" s="11">
        <v>1.1116333110000001</v>
      </c>
      <c r="V310" s="11"/>
      <c r="W310" s="12"/>
    </row>
    <row r="311" spans="2:23" x14ac:dyDescent="0.25">
      <c r="B311" s="4">
        <v>1027.7090000000001</v>
      </c>
      <c r="C311" s="4">
        <v>1.119468E-2</v>
      </c>
      <c r="E311" s="14">
        <v>2750.2429999999999</v>
      </c>
      <c r="F311" s="11">
        <v>1.1130805270000002</v>
      </c>
      <c r="V311" s="11"/>
      <c r="W311" s="12"/>
    </row>
    <row r="312" spans="2:23" x14ac:dyDescent="0.25">
      <c r="B312" s="4">
        <v>1031.2750000000001</v>
      </c>
      <c r="C312" s="4">
        <v>1.885906E-2</v>
      </c>
      <c r="E312" s="14">
        <v>2746.6770000000001</v>
      </c>
      <c r="F312" s="11">
        <v>1.1125497830000002</v>
      </c>
      <c r="V312" s="11"/>
      <c r="W312" s="12"/>
    </row>
    <row r="313" spans="2:23" x14ac:dyDescent="0.25">
      <c r="B313" s="4">
        <v>1034.8420000000001</v>
      </c>
      <c r="C313" s="4">
        <v>3.1755239999999997E-2</v>
      </c>
      <c r="E313" s="14">
        <v>2743.11</v>
      </c>
      <c r="F313" s="11">
        <v>1.1112963820000001</v>
      </c>
      <c r="V313" s="11"/>
      <c r="W313" s="12"/>
    </row>
    <row r="314" spans="2:23" x14ac:dyDescent="0.25">
      <c r="B314" s="4">
        <v>1038.4079999999999</v>
      </c>
      <c r="C314" s="4">
        <v>4.1975320000000003E-2</v>
      </c>
      <c r="E314" s="14">
        <v>2739.5439999999999</v>
      </c>
      <c r="F314" s="11">
        <v>1.1132182020000001</v>
      </c>
      <c r="V314" s="11"/>
      <c r="W314" s="12"/>
    </row>
    <row r="315" spans="2:23" x14ac:dyDescent="0.25">
      <c r="B315" s="4">
        <v>1041.9739999999999</v>
      </c>
      <c r="C315" s="4">
        <v>3.7849630000000002E-2</v>
      </c>
      <c r="E315" s="14">
        <v>2735.9780000000001</v>
      </c>
      <c r="F315" s="11">
        <v>1.1110808870000002</v>
      </c>
      <c r="V315" s="11"/>
      <c r="W315" s="12"/>
    </row>
    <row r="316" spans="2:23" x14ac:dyDescent="0.25">
      <c r="B316" s="4">
        <v>1045.5409999999999</v>
      </c>
      <c r="C316" s="4">
        <v>3.693109E-2</v>
      </c>
      <c r="E316" s="14">
        <v>2732.4110000000001</v>
      </c>
      <c r="F316" s="11">
        <v>1.1084417152000001</v>
      </c>
      <c r="V316" s="11"/>
      <c r="W316" s="12"/>
    </row>
    <row r="317" spans="2:23" x14ac:dyDescent="0.25">
      <c r="B317" s="4">
        <v>1049.107</v>
      </c>
      <c r="C317" s="4">
        <v>2.3857449999999999E-2</v>
      </c>
      <c r="E317" s="14">
        <v>2728.8449999999998</v>
      </c>
      <c r="F317" s="11">
        <v>1.1061584596</v>
      </c>
      <c r="V317" s="11"/>
      <c r="W317" s="12"/>
    </row>
    <row r="318" spans="2:23" x14ac:dyDescent="0.25">
      <c r="B318" s="4">
        <v>1052.673</v>
      </c>
      <c r="C318" s="4">
        <v>2.7727689999999999E-2</v>
      </c>
      <c r="E318" s="14">
        <v>2725.279</v>
      </c>
      <c r="F318" s="11">
        <v>1.1103146340000001</v>
      </c>
      <c r="V318" s="11"/>
      <c r="W318" s="12"/>
    </row>
    <row r="319" spans="2:23" x14ac:dyDescent="0.25">
      <c r="B319" s="4">
        <v>1056.24</v>
      </c>
      <c r="C319" s="4">
        <v>2.1489270000000001E-2</v>
      </c>
      <c r="E319" s="14">
        <v>2721.712</v>
      </c>
      <c r="F319" s="11">
        <v>1.1043470886000002</v>
      </c>
      <c r="V319" s="11"/>
      <c r="W319" s="12"/>
    </row>
    <row r="320" spans="2:23" x14ac:dyDescent="0.25">
      <c r="B320" s="4">
        <v>1059.806</v>
      </c>
      <c r="C320" s="4">
        <v>1.525585E-2</v>
      </c>
      <c r="E320" s="14">
        <v>2718.1460000000002</v>
      </c>
      <c r="F320" s="11">
        <v>1.1041042711</v>
      </c>
      <c r="V320" s="11"/>
      <c r="W320" s="12"/>
    </row>
    <row r="321" spans="2:23" x14ac:dyDescent="0.25">
      <c r="B321" s="4">
        <v>1063.3720000000001</v>
      </c>
      <c r="C321" s="4">
        <v>8.4572650000000003E-3</v>
      </c>
      <c r="E321" s="14">
        <v>2714.58</v>
      </c>
      <c r="F321" s="11">
        <v>1.1024005684</v>
      </c>
      <c r="V321" s="11"/>
      <c r="W321" s="12"/>
    </row>
    <row r="322" spans="2:23" x14ac:dyDescent="0.25">
      <c r="B322" s="4">
        <v>1066.9390000000001</v>
      </c>
      <c r="C322" s="4">
        <v>4.3280860000000001E-3</v>
      </c>
      <c r="E322" s="14">
        <v>2711.0129999999999</v>
      </c>
      <c r="F322" s="11">
        <v>1.1034901242000001</v>
      </c>
      <c r="V322" s="11"/>
      <c r="W322" s="12"/>
    </row>
    <row r="323" spans="2:23" x14ac:dyDescent="0.25">
      <c r="B323" s="4">
        <v>1070.5050000000001</v>
      </c>
      <c r="C323" s="4">
        <v>3.3687470000000001E-3</v>
      </c>
      <c r="E323" s="14">
        <v>2707.4470000000001</v>
      </c>
      <c r="F323" s="11">
        <v>1.1031378001000001</v>
      </c>
      <c r="V323" s="11"/>
      <c r="W323" s="12"/>
    </row>
    <row r="324" spans="2:23" x14ac:dyDescent="0.25">
      <c r="B324" s="4">
        <v>1074.0709999999999</v>
      </c>
      <c r="C324" s="4">
        <v>1.651755E-3</v>
      </c>
      <c r="E324" s="14">
        <v>2703.8809999999999</v>
      </c>
      <c r="F324" s="11">
        <v>1.1011295547000002</v>
      </c>
      <c r="V324" s="11"/>
      <c r="W324" s="12"/>
    </row>
    <row r="325" spans="2:23" x14ac:dyDescent="0.25">
      <c r="B325" s="4">
        <v>1077.6379999999999</v>
      </c>
      <c r="C325" s="4">
        <v>3.7404890000000001E-3</v>
      </c>
      <c r="E325" s="14">
        <v>2700.3139999999999</v>
      </c>
      <c r="F325" s="11">
        <v>1.0983309423000001</v>
      </c>
      <c r="V325" s="11"/>
      <c r="W325" s="12"/>
    </row>
    <row r="326" spans="2:23" x14ac:dyDescent="0.25">
      <c r="B326" s="4">
        <v>1081.204</v>
      </c>
      <c r="C326" s="4">
        <v>1.9558409999999998E-3</v>
      </c>
      <c r="E326" s="14">
        <v>2696.748</v>
      </c>
      <c r="F326" s="11">
        <v>1.0995610365900002</v>
      </c>
      <c r="V326" s="11"/>
      <c r="W326" s="12"/>
    </row>
    <row r="327" spans="2:23" x14ac:dyDescent="0.25">
      <c r="B327" s="4">
        <v>1084.77</v>
      </c>
      <c r="C327" s="4">
        <v>3.4402240000000001E-4</v>
      </c>
      <c r="E327" s="14">
        <v>2693.1819999999998</v>
      </c>
      <c r="F327" s="11">
        <v>1.1037540309</v>
      </c>
      <c r="V327" s="11"/>
      <c r="W327" s="12"/>
    </row>
    <row r="328" spans="2:23" x14ac:dyDescent="0.25">
      <c r="B328" s="4">
        <v>1088.337</v>
      </c>
      <c r="C328" s="4">
        <v>-6.5194419999999996E-4</v>
      </c>
      <c r="E328" s="14">
        <v>2689.6149999999998</v>
      </c>
      <c r="F328" s="11">
        <v>1.1035142669</v>
      </c>
      <c r="V328" s="11"/>
      <c r="W328" s="12"/>
    </row>
    <row r="329" spans="2:23" x14ac:dyDescent="0.25">
      <c r="B329" s="4">
        <v>1091.903</v>
      </c>
      <c r="C329" s="4">
        <v>3.5032779999999999E-3</v>
      </c>
      <c r="E329" s="14">
        <v>2686.049</v>
      </c>
      <c r="F329" s="11">
        <v>1.0991442204700002</v>
      </c>
      <c r="V329" s="11"/>
      <c r="W329" s="12"/>
    </row>
    <row r="330" spans="2:23" x14ac:dyDescent="0.25">
      <c r="B330" s="4">
        <v>1095.4690000000001</v>
      </c>
      <c r="C330" s="4">
        <v>8.1040409999999993E-3</v>
      </c>
      <c r="E330" s="14">
        <v>2682.4830000000002</v>
      </c>
      <c r="F330" s="11">
        <v>1.1006810219400001</v>
      </c>
      <c r="V330" s="11"/>
      <c r="W330" s="12"/>
    </row>
    <row r="331" spans="2:23" x14ac:dyDescent="0.25">
      <c r="B331" s="4">
        <v>1099.0360000000001</v>
      </c>
      <c r="C331" s="4">
        <v>1.0034319999999999E-2</v>
      </c>
      <c r="E331" s="14">
        <v>2678.9160000000002</v>
      </c>
      <c r="F331" s="11">
        <v>1.1024117057</v>
      </c>
      <c r="V331" s="11"/>
      <c r="W331" s="12"/>
    </row>
    <row r="332" spans="2:23" x14ac:dyDescent="0.25">
      <c r="B332" s="4">
        <v>1102.6020000000001</v>
      </c>
      <c r="C332" s="4">
        <v>1.0756150000000001E-2</v>
      </c>
      <c r="E332" s="14">
        <v>2675.35</v>
      </c>
      <c r="F332" s="11">
        <v>1.1017544257</v>
      </c>
      <c r="V332" s="11"/>
      <c r="W332" s="12"/>
    </row>
    <row r="333" spans="2:23" x14ac:dyDescent="0.25">
      <c r="B333" s="4">
        <v>1106.1679999999999</v>
      </c>
      <c r="C333" s="4">
        <v>1.1811840000000001E-2</v>
      </c>
      <c r="E333" s="14">
        <v>2671.7840000000001</v>
      </c>
      <c r="F333" s="11">
        <v>1.100016950773</v>
      </c>
      <c r="V333" s="11"/>
      <c r="W333" s="12"/>
    </row>
    <row r="334" spans="2:23" x14ac:dyDescent="0.25">
      <c r="B334" s="4">
        <v>1109.7349999999999</v>
      </c>
      <c r="C334" s="4">
        <v>9.8239699999999996E-3</v>
      </c>
      <c r="E334" s="14">
        <v>2668.2170000000001</v>
      </c>
      <c r="F334" s="11">
        <v>1.0994047265</v>
      </c>
      <c r="V334" s="11"/>
      <c r="W334" s="12"/>
    </row>
    <row r="335" spans="2:23" x14ac:dyDescent="0.25">
      <c r="B335" s="4">
        <v>1113.3009999999999</v>
      </c>
      <c r="C335" s="4">
        <v>5.4018549999999995E-4</v>
      </c>
      <c r="E335" s="14">
        <v>2664.6509999999998</v>
      </c>
      <c r="F335" s="11">
        <v>1.09981419025</v>
      </c>
      <c r="V335" s="11"/>
      <c r="W335" s="12"/>
    </row>
    <row r="336" spans="2:23" x14ac:dyDescent="0.25">
      <c r="B336" s="4">
        <v>1116.867</v>
      </c>
      <c r="C336" s="4">
        <v>1.9011939999999999E-3</v>
      </c>
      <c r="E336" s="14">
        <v>2661.085</v>
      </c>
      <c r="F336" s="11">
        <v>1.1010626621000001</v>
      </c>
      <c r="V336" s="11"/>
      <c r="W336" s="12"/>
    </row>
    <row r="337" spans="2:23" x14ac:dyDescent="0.25">
      <c r="B337" s="4">
        <v>1120.433</v>
      </c>
      <c r="C337" s="4">
        <v>7.165551E-3</v>
      </c>
      <c r="E337" s="14">
        <v>2657.5189999999998</v>
      </c>
      <c r="F337" s="11">
        <v>1.1065249745000001</v>
      </c>
      <c r="V337" s="11"/>
      <c r="W337" s="12"/>
    </row>
    <row r="338" spans="2:23" x14ac:dyDescent="0.25">
      <c r="B338" s="4">
        <v>1124</v>
      </c>
      <c r="C338" s="4">
        <v>3.144712E-3</v>
      </c>
      <c r="E338" s="14">
        <v>2653.9520000000002</v>
      </c>
      <c r="F338" s="11">
        <v>1.1046451824000001</v>
      </c>
      <c r="V338" s="11"/>
      <c r="W338" s="12"/>
    </row>
    <row r="339" spans="2:23" x14ac:dyDescent="0.25">
      <c r="B339" s="4">
        <v>1127.566</v>
      </c>
      <c r="C339" s="4">
        <v>5.7280609999999996E-3</v>
      </c>
      <c r="E339" s="14">
        <v>2650.386</v>
      </c>
      <c r="F339" s="11">
        <v>1.1067840821000001</v>
      </c>
      <c r="V339" s="11"/>
      <c r="W339" s="12"/>
    </row>
    <row r="340" spans="2:23" x14ac:dyDescent="0.25">
      <c r="B340" s="4">
        <v>1131.1320000000001</v>
      </c>
      <c r="C340" s="4">
        <v>1.9595770000000001E-3</v>
      </c>
      <c r="E340" s="14">
        <v>2646.82</v>
      </c>
      <c r="F340" s="11">
        <v>1.1097951873</v>
      </c>
      <c r="V340" s="11"/>
      <c r="W340" s="12"/>
    </row>
    <row r="341" spans="2:23" x14ac:dyDescent="0.25">
      <c r="B341" s="4">
        <v>1134.6990000000001</v>
      </c>
      <c r="C341" s="4">
        <v>4.4429309999999998E-3</v>
      </c>
      <c r="E341" s="14">
        <v>2643.2530000000002</v>
      </c>
      <c r="F341" s="11">
        <v>1.112195249</v>
      </c>
      <c r="V341" s="11"/>
      <c r="W341" s="12"/>
    </row>
    <row r="342" spans="2:23" x14ac:dyDescent="0.25">
      <c r="B342" s="4">
        <v>1138.2650000000001</v>
      </c>
      <c r="C342" s="4">
        <v>1.501095E-2</v>
      </c>
      <c r="E342" s="14">
        <v>2639.6869999999999</v>
      </c>
      <c r="F342" s="11">
        <v>1.1155420090000001</v>
      </c>
      <c r="V342" s="11"/>
      <c r="W342" s="12"/>
    </row>
    <row r="343" spans="2:23" x14ac:dyDescent="0.25">
      <c r="B343" s="4">
        <v>1141.8309999999999</v>
      </c>
      <c r="C343" s="4">
        <v>1.914598E-2</v>
      </c>
      <c r="E343" s="14">
        <v>2636.1210000000001</v>
      </c>
      <c r="F343" s="11">
        <v>1.1162410190000001</v>
      </c>
      <c r="V343" s="11"/>
      <c r="W343" s="12"/>
    </row>
    <row r="344" spans="2:23" x14ac:dyDescent="0.25">
      <c r="B344" s="4">
        <v>1145.3979999999999</v>
      </c>
      <c r="C344" s="4">
        <v>2.487025E-2</v>
      </c>
      <c r="E344" s="14">
        <v>2632.5540000000001</v>
      </c>
      <c r="F344" s="11">
        <v>1.12039606</v>
      </c>
      <c r="V344" s="11"/>
      <c r="W344" s="12"/>
    </row>
    <row r="345" spans="2:23" x14ac:dyDescent="0.25">
      <c r="B345" s="4">
        <v>1148.9639999999999</v>
      </c>
      <c r="C345" s="4">
        <v>6.3343440000000001E-2</v>
      </c>
      <c r="E345" s="14">
        <v>2628.9879999999998</v>
      </c>
      <c r="F345" s="11">
        <v>1.125138384</v>
      </c>
      <c r="V345" s="11"/>
      <c r="W345" s="12"/>
    </row>
    <row r="346" spans="2:23" x14ac:dyDescent="0.25">
      <c r="B346" s="4">
        <v>1152.53</v>
      </c>
      <c r="C346" s="4">
        <v>0.1011721</v>
      </c>
      <c r="E346" s="14">
        <v>2625.422</v>
      </c>
      <c r="F346" s="11">
        <v>1.1236460970000002</v>
      </c>
      <c r="V346" s="11"/>
      <c r="W346" s="12"/>
    </row>
    <row r="347" spans="2:23" x14ac:dyDescent="0.25">
      <c r="B347" s="4">
        <v>1156.097</v>
      </c>
      <c r="C347" s="4">
        <v>0.1150848</v>
      </c>
      <c r="E347" s="14">
        <v>2621.855</v>
      </c>
      <c r="F347" s="11">
        <v>1.1254593100000001</v>
      </c>
      <c r="V347" s="11"/>
      <c r="W347" s="12"/>
    </row>
    <row r="348" spans="2:23" x14ac:dyDescent="0.25">
      <c r="B348" s="4">
        <v>1159.663</v>
      </c>
      <c r="C348" s="4">
        <v>0.1050234</v>
      </c>
      <c r="E348" s="14">
        <v>2618.2890000000002</v>
      </c>
      <c r="F348" s="11">
        <v>1.123926771</v>
      </c>
      <c r="V348" s="11"/>
      <c r="W348" s="12"/>
    </row>
    <row r="349" spans="2:23" x14ac:dyDescent="0.25">
      <c r="B349" s="4">
        <v>1163.229</v>
      </c>
      <c r="C349" s="4">
        <v>8.8343469999999993E-2</v>
      </c>
      <c r="E349" s="14">
        <v>2614.723</v>
      </c>
      <c r="F349" s="11">
        <v>1.1232999590000001</v>
      </c>
      <c r="V349" s="11"/>
      <c r="W349" s="12"/>
    </row>
    <row r="350" spans="2:23" x14ac:dyDescent="0.25">
      <c r="B350" s="4">
        <v>1166.796</v>
      </c>
      <c r="C350" s="4">
        <v>8.4501789999999993E-2</v>
      </c>
      <c r="E350" s="14">
        <v>2611.1559999999999</v>
      </c>
      <c r="F350" s="11">
        <v>1.128945839</v>
      </c>
      <c r="V350" s="11"/>
      <c r="W350" s="12"/>
    </row>
    <row r="351" spans="2:23" x14ac:dyDescent="0.25">
      <c r="B351" s="4">
        <v>1170.3620000000001</v>
      </c>
      <c r="C351" s="4">
        <v>8.3656809999999998E-2</v>
      </c>
      <c r="E351" s="14">
        <v>2607.59</v>
      </c>
      <c r="F351" s="11">
        <v>1.1265254020000002</v>
      </c>
      <c r="V351" s="11"/>
      <c r="W351" s="12"/>
    </row>
    <row r="352" spans="2:23" x14ac:dyDescent="0.25">
      <c r="B352" s="4">
        <v>1173.9280000000001</v>
      </c>
      <c r="C352" s="4">
        <v>7.0697570000000001E-2</v>
      </c>
      <c r="E352" s="14">
        <v>2604.0239999999999</v>
      </c>
      <c r="F352" s="11">
        <v>1.1261013340000001</v>
      </c>
      <c r="V352" s="11"/>
      <c r="W352" s="12"/>
    </row>
    <row r="353" spans="2:23" x14ac:dyDescent="0.25">
      <c r="B353" s="4">
        <v>1177.4949999999999</v>
      </c>
      <c r="C353" s="4">
        <v>4.371738E-2</v>
      </c>
      <c r="E353" s="14">
        <v>2600.4569999999999</v>
      </c>
      <c r="F353" s="11">
        <v>1.1255353760000002</v>
      </c>
      <c r="V353" s="11"/>
      <c r="W353" s="12"/>
    </row>
    <row r="354" spans="2:23" x14ac:dyDescent="0.25">
      <c r="B354" s="4">
        <v>1181.0609999999999</v>
      </c>
      <c r="C354" s="4">
        <v>1.6925389999999998E-2</v>
      </c>
      <c r="E354" s="14">
        <v>2596.8910000000001</v>
      </c>
      <c r="F354" s="11">
        <v>1.1239937840000001</v>
      </c>
      <c r="V354" s="11"/>
      <c r="W354" s="12"/>
    </row>
    <row r="355" spans="2:23" x14ac:dyDescent="0.25">
      <c r="B355" s="4">
        <v>1184.627</v>
      </c>
      <c r="C355" s="4">
        <v>1.044775E-2</v>
      </c>
      <c r="E355" s="14">
        <v>2593.3249999999998</v>
      </c>
      <c r="F355" s="11">
        <v>1.1204628460000001</v>
      </c>
      <c r="V355" s="11"/>
      <c r="W355" s="12"/>
    </row>
    <row r="356" spans="2:23" x14ac:dyDescent="0.25">
      <c r="B356" s="4">
        <v>1188.194</v>
      </c>
      <c r="C356" s="4">
        <v>5.6839560000000004E-3</v>
      </c>
      <c r="E356" s="14">
        <v>2589.7579999999998</v>
      </c>
      <c r="F356" s="11">
        <v>1.120915917</v>
      </c>
      <c r="V356" s="11"/>
      <c r="W356" s="12"/>
    </row>
    <row r="357" spans="2:23" x14ac:dyDescent="0.25">
      <c r="B357" s="4">
        <v>1191.76</v>
      </c>
      <c r="C357" s="4">
        <v>6.9107789999999997E-3</v>
      </c>
      <c r="E357" s="14">
        <v>2586.192</v>
      </c>
      <c r="F357" s="11">
        <v>1.1188318810000002</v>
      </c>
      <c r="V357" s="11"/>
      <c r="W357" s="12"/>
    </row>
    <row r="358" spans="2:23" x14ac:dyDescent="0.25">
      <c r="B358" s="4">
        <v>1195.326</v>
      </c>
      <c r="C358" s="4">
        <v>4.5327079999999999E-3</v>
      </c>
      <c r="E358" s="14">
        <v>2582.6260000000002</v>
      </c>
      <c r="F358" s="11">
        <v>1.1182208390000001</v>
      </c>
      <c r="V358" s="11"/>
      <c r="W358" s="12"/>
    </row>
    <row r="359" spans="2:23" x14ac:dyDescent="0.25">
      <c r="B359" s="4">
        <v>1198.893</v>
      </c>
      <c r="C359" s="4">
        <v>4.2100189999999997E-3</v>
      </c>
      <c r="E359" s="14">
        <v>2579.0590000000002</v>
      </c>
      <c r="F359" s="11">
        <v>1.117793252</v>
      </c>
      <c r="V359" s="11"/>
      <c r="W359" s="12"/>
    </row>
    <row r="360" spans="2:23" x14ac:dyDescent="0.25">
      <c r="B360" s="4">
        <v>1202.4590000000001</v>
      </c>
      <c r="C360" s="4">
        <v>2.3417820000000002E-3</v>
      </c>
      <c r="E360" s="14">
        <v>2575.4929999999999</v>
      </c>
      <c r="F360" s="11">
        <v>1.114388288</v>
      </c>
      <c r="V360" s="11"/>
      <c r="W360" s="12"/>
    </row>
    <row r="361" spans="2:23" x14ac:dyDescent="0.25">
      <c r="B361" s="4">
        <v>1206.0250000000001</v>
      </c>
      <c r="C361" s="4">
        <v>5.2367480000000003E-3</v>
      </c>
      <c r="E361" s="14">
        <v>2571.9270000000001</v>
      </c>
      <c r="F361" s="11">
        <v>1.117375711</v>
      </c>
      <c r="V361" s="11"/>
      <c r="W361" s="12"/>
    </row>
    <row r="362" spans="2:23" x14ac:dyDescent="0.25">
      <c r="B362" s="4">
        <v>1209.5920000000001</v>
      </c>
      <c r="C362" s="4">
        <v>6.7473740000000004E-3</v>
      </c>
      <c r="E362" s="14">
        <v>2568.36</v>
      </c>
      <c r="F362" s="11">
        <v>1.1135982740000001</v>
      </c>
      <c r="V362" s="11"/>
      <c r="W362" s="12"/>
    </row>
    <row r="363" spans="2:23" x14ac:dyDescent="0.25">
      <c r="B363" s="4">
        <v>1213.1579999999999</v>
      </c>
      <c r="C363" s="4">
        <v>1.248982E-2</v>
      </c>
      <c r="E363" s="14">
        <v>2564.7939999999999</v>
      </c>
      <c r="F363" s="11">
        <v>1.1155814780000002</v>
      </c>
      <c r="V363" s="11"/>
      <c r="W363" s="12"/>
    </row>
    <row r="364" spans="2:23" x14ac:dyDescent="0.25">
      <c r="B364" s="4">
        <v>1216.7239999999999</v>
      </c>
      <c r="C364" s="4">
        <v>2.9441809999999999E-2</v>
      </c>
      <c r="E364" s="14">
        <v>2561.2280000000001</v>
      </c>
      <c r="F364" s="11">
        <v>1.1134282740000001</v>
      </c>
      <c r="V364" s="11"/>
      <c r="W364" s="12"/>
    </row>
    <row r="365" spans="2:23" x14ac:dyDescent="0.25">
      <c r="B365" s="4">
        <v>1220.2909999999999</v>
      </c>
      <c r="C365" s="4">
        <v>4.1413970000000001E-2</v>
      </c>
      <c r="E365" s="14">
        <v>2557.6610000000001</v>
      </c>
      <c r="F365" s="11">
        <v>1.112522086</v>
      </c>
      <c r="V365" s="11"/>
      <c r="W365" s="12"/>
    </row>
    <row r="366" spans="2:23" x14ac:dyDescent="0.25">
      <c r="B366" s="4">
        <v>1223.857</v>
      </c>
      <c r="C366" s="4">
        <v>3.8829700000000002E-2</v>
      </c>
      <c r="E366" s="14">
        <v>2554.0949999999998</v>
      </c>
      <c r="F366" s="11">
        <v>1.1137390140000001</v>
      </c>
      <c r="V366" s="11"/>
      <c r="W366" s="12"/>
    </row>
    <row r="367" spans="2:23" x14ac:dyDescent="0.25">
      <c r="B367" s="4">
        <v>1227.423</v>
      </c>
      <c r="C367" s="4">
        <v>3.132646E-2</v>
      </c>
      <c r="E367" s="14">
        <v>2550.529</v>
      </c>
      <c r="F367" s="11">
        <v>1.114034156</v>
      </c>
      <c r="V367" s="11"/>
      <c r="W367" s="12"/>
    </row>
    <row r="368" spans="2:23" x14ac:dyDescent="0.25">
      <c r="B368" s="4">
        <v>1230.989</v>
      </c>
      <c r="C368" s="4">
        <v>1.393578E-2</v>
      </c>
      <c r="E368" s="14">
        <v>2546.9630000000002</v>
      </c>
      <c r="F368" s="11">
        <v>1.114062211</v>
      </c>
      <c r="V368" s="11"/>
      <c r="W368" s="12"/>
    </row>
    <row r="369" spans="2:23" x14ac:dyDescent="0.25">
      <c r="B369" s="4">
        <v>1234.556</v>
      </c>
      <c r="C369" s="4">
        <v>8.4567400000000008E-3</v>
      </c>
      <c r="E369" s="14">
        <v>2543.3960000000002</v>
      </c>
      <c r="F369" s="11">
        <v>1.113962903</v>
      </c>
      <c r="V369" s="11"/>
      <c r="W369" s="12"/>
    </row>
    <row r="370" spans="2:23" x14ac:dyDescent="0.25">
      <c r="B370" s="4">
        <v>1238.1220000000001</v>
      </c>
      <c r="C370" s="4">
        <v>2.8352199999999998E-3</v>
      </c>
      <c r="E370" s="14">
        <v>2539.83</v>
      </c>
      <c r="F370" s="11">
        <v>1.1116433910000001</v>
      </c>
      <c r="V370" s="11"/>
      <c r="W370" s="12"/>
    </row>
    <row r="371" spans="2:23" x14ac:dyDescent="0.25">
      <c r="B371" s="4">
        <v>1241.6880000000001</v>
      </c>
      <c r="C371" s="4">
        <v>2.874592E-3</v>
      </c>
      <c r="E371" s="14">
        <v>2536.2640000000001</v>
      </c>
      <c r="F371" s="11">
        <v>1.113039533</v>
      </c>
      <c r="V371" s="11"/>
      <c r="W371" s="12"/>
    </row>
    <row r="372" spans="2:23" x14ac:dyDescent="0.25">
      <c r="B372" s="4">
        <v>1245.2550000000001</v>
      </c>
      <c r="C372" s="4">
        <v>1.292035E-3</v>
      </c>
      <c r="E372" s="14">
        <v>2532.6970000000001</v>
      </c>
      <c r="F372" s="11">
        <v>1.112311472</v>
      </c>
      <c r="V372" s="11"/>
      <c r="W372" s="12"/>
    </row>
    <row r="373" spans="2:23" x14ac:dyDescent="0.25">
      <c r="B373" s="4">
        <v>1248.8209999999999</v>
      </c>
      <c r="C373" s="4">
        <v>2.9087029999999999E-3</v>
      </c>
      <c r="E373" s="14">
        <v>2529.1309999999999</v>
      </c>
      <c r="F373" s="11">
        <v>1.1149428970000002</v>
      </c>
      <c r="V373" s="11"/>
      <c r="W373" s="12"/>
    </row>
    <row r="374" spans="2:23" x14ac:dyDescent="0.25">
      <c r="B374" s="4">
        <v>1252.3869999999999</v>
      </c>
      <c r="C374" s="4">
        <v>6.2782899999999997E-3</v>
      </c>
      <c r="E374" s="14">
        <v>2525.5650000000001</v>
      </c>
      <c r="F374" s="11">
        <v>1.1108337940000002</v>
      </c>
      <c r="V374" s="11"/>
      <c r="W374" s="12"/>
    </row>
    <row r="375" spans="2:23" x14ac:dyDescent="0.25">
      <c r="B375" s="4">
        <v>1255.954</v>
      </c>
      <c r="C375" s="4">
        <v>8.3321780000000008E-3</v>
      </c>
      <c r="E375" s="14">
        <v>2521.998</v>
      </c>
      <c r="F375" s="11">
        <v>1.1107182230000001</v>
      </c>
      <c r="V375" s="11"/>
      <c r="W375" s="12"/>
    </row>
    <row r="376" spans="2:23" x14ac:dyDescent="0.25">
      <c r="B376" s="4">
        <v>1259.52</v>
      </c>
      <c r="C376" s="4">
        <v>1.146571E-2</v>
      </c>
      <c r="E376" s="14">
        <v>2518.4319999999998</v>
      </c>
      <c r="F376" s="11">
        <v>1.1121801310000001</v>
      </c>
      <c r="V376" s="11"/>
      <c r="W376" s="12"/>
    </row>
    <row r="377" spans="2:23" x14ac:dyDescent="0.25">
      <c r="B377" s="4">
        <v>1263.086</v>
      </c>
      <c r="C377" s="4">
        <v>7.9054380000000007E-3</v>
      </c>
      <c r="E377" s="14">
        <v>2514.866</v>
      </c>
      <c r="F377" s="11">
        <v>1.1113474050000001</v>
      </c>
      <c r="V377" s="11"/>
      <c r="W377" s="12"/>
    </row>
    <row r="378" spans="2:23" x14ac:dyDescent="0.25">
      <c r="B378" s="4">
        <v>1266.653</v>
      </c>
      <c r="C378" s="4">
        <v>7.2606010000000002E-3</v>
      </c>
      <c r="E378" s="14">
        <v>2511.299</v>
      </c>
      <c r="F378" s="11">
        <v>1.1117721970000001</v>
      </c>
      <c r="V378" s="11"/>
      <c r="W378" s="12"/>
    </row>
    <row r="379" spans="2:23" x14ac:dyDescent="0.25">
      <c r="B379" s="4">
        <v>1270.2190000000001</v>
      </c>
      <c r="C379" s="4">
        <v>3.4212899999999999E-4</v>
      </c>
      <c r="E379" s="14">
        <v>2507.7330000000002</v>
      </c>
      <c r="F379" s="11">
        <v>1.112289278</v>
      </c>
      <c r="V379" s="11"/>
      <c r="W379" s="12"/>
    </row>
    <row r="380" spans="2:23" x14ac:dyDescent="0.25">
      <c r="B380" s="4">
        <v>1273.7850000000001</v>
      </c>
      <c r="C380" s="4">
        <v>9.3634109999999997E-4</v>
      </c>
      <c r="E380" s="14">
        <v>2504.1669999999999</v>
      </c>
      <c r="F380" s="11">
        <v>1.1109956730000001</v>
      </c>
      <c r="V380" s="11"/>
      <c r="W380" s="12"/>
    </row>
    <row r="381" spans="2:23" x14ac:dyDescent="0.25">
      <c r="B381" s="4">
        <v>1277.3520000000001</v>
      </c>
      <c r="C381" s="4">
        <v>2.5557960000000002E-4</v>
      </c>
      <c r="E381" s="14">
        <v>2500.6</v>
      </c>
      <c r="F381" s="11">
        <v>1.1096503351</v>
      </c>
      <c r="V381" s="11"/>
      <c r="W381" s="12"/>
    </row>
    <row r="382" spans="2:23" x14ac:dyDescent="0.25">
      <c r="B382" s="4">
        <v>1280.9179999999999</v>
      </c>
      <c r="C382" s="4">
        <v>2.379768E-3</v>
      </c>
      <c r="E382" s="14">
        <v>2497.0340000000001</v>
      </c>
      <c r="F382" s="11">
        <v>1.1083026862000001</v>
      </c>
      <c r="V382" s="11"/>
      <c r="W382" s="12"/>
    </row>
    <row r="383" spans="2:23" x14ac:dyDescent="0.25">
      <c r="B383" s="4">
        <v>1284.4839999999999</v>
      </c>
      <c r="C383" s="4">
        <v>2.7493690000000002E-3</v>
      </c>
      <c r="E383" s="14">
        <v>2493.4679999999998</v>
      </c>
      <c r="F383" s="11">
        <v>1.1072638983</v>
      </c>
      <c r="V383" s="11"/>
      <c r="W383" s="12"/>
    </row>
    <row r="384" spans="2:23" x14ac:dyDescent="0.25">
      <c r="B384" s="4">
        <v>1288.0509999999999</v>
      </c>
      <c r="C384" s="4">
        <v>2.0640179999999999E-3</v>
      </c>
      <c r="E384" s="14">
        <v>2489.9009999999998</v>
      </c>
      <c r="F384" s="11">
        <v>1.1033300831000001</v>
      </c>
      <c r="V384" s="11"/>
      <c r="W384" s="12"/>
    </row>
    <row r="385" spans="2:23" x14ac:dyDescent="0.25">
      <c r="B385" s="4">
        <v>1291.617</v>
      </c>
      <c r="C385" s="4">
        <v>8.2447660000000006E-3</v>
      </c>
      <c r="E385" s="14">
        <v>2486.335</v>
      </c>
      <c r="F385" s="11">
        <v>1.1025641669000001</v>
      </c>
      <c r="V385" s="11"/>
      <c r="W385" s="12"/>
    </row>
    <row r="386" spans="2:23" x14ac:dyDescent="0.25">
      <c r="B386" s="4">
        <v>1295.183</v>
      </c>
      <c r="C386" s="4">
        <v>1.3284570000000001E-2</v>
      </c>
      <c r="E386" s="14">
        <v>2482.7689999999998</v>
      </c>
      <c r="F386" s="11">
        <v>1.1066143400000001</v>
      </c>
      <c r="V386" s="11"/>
      <c r="W386" s="12"/>
    </row>
    <row r="387" spans="2:23" x14ac:dyDescent="0.25">
      <c r="B387" s="4">
        <v>1298.75</v>
      </c>
      <c r="C387" s="4">
        <v>1.0890250000000001E-2</v>
      </c>
      <c r="E387" s="14">
        <v>2479.2020000000002</v>
      </c>
      <c r="F387" s="11">
        <v>1.1052649302000002</v>
      </c>
      <c r="V387" s="11"/>
      <c r="W387" s="12"/>
    </row>
    <row r="388" spans="2:23" x14ac:dyDescent="0.25">
      <c r="B388" s="4">
        <v>1302.316</v>
      </c>
      <c r="C388" s="4">
        <v>1.3593849999999999E-2</v>
      </c>
      <c r="E388" s="14">
        <v>2475.636</v>
      </c>
      <c r="F388" s="11">
        <v>1.1004025078000002</v>
      </c>
      <c r="V388" s="11"/>
      <c r="W388" s="12"/>
    </row>
    <row r="389" spans="2:23" x14ac:dyDescent="0.25">
      <c r="B389" s="4">
        <v>1305.8820000000001</v>
      </c>
      <c r="C389" s="4">
        <v>1.8259609999999999E-2</v>
      </c>
      <c r="E389" s="14">
        <v>2472.0700000000002</v>
      </c>
      <c r="F389" s="11">
        <v>1.1014867479000001</v>
      </c>
      <c r="V389" s="11"/>
      <c r="W389" s="12"/>
    </row>
    <row r="390" spans="2:23" x14ac:dyDescent="0.25">
      <c r="B390" s="4">
        <v>1309.4490000000001</v>
      </c>
      <c r="C390" s="4">
        <v>1.55072E-2</v>
      </c>
      <c r="E390" s="14">
        <v>2468.5030000000002</v>
      </c>
      <c r="F390" s="11">
        <v>1.1011614488000001</v>
      </c>
      <c r="V390" s="11"/>
      <c r="W390" s="12"/>
    </row>
    <row r="391" spans="2:23" x14ac:dyDescent="0.25">
      <c r="B391" s="4">
        <v>1313.0150000000001</v>
      </c>
      <c r="C391" s="4">
        <v>1.965882E-2</v>
      </c>
      <c r="E391" s="14">
        <v>2464.9369999999999</v>
      </c>
      <c r="F391" s="11">
        <v>1.10166081</v>
      </c>
      <c r="V391" s="11"/>
      <c r="W391" s="12"/>
    </row>
    <row r="392" spans="2:23" x14ac:dyDescent="0.25">
      <c r="B392" s="4">
        <v>1316.5809999999999</v>
      </c>
      <c r="C392" s="4">
        <v>1.6496070000000002E-2</v>
      </c>
      <c r="E392" s="14">
        <v>2461.3710000000001</v>
      </c>
      <c r="F392" s="11">
        <v>1.0999904782779002</v>
      </c>
      <c r="V392" s="11"/>
      <c r="W392" s="12"/>
    </row>
    <row r="393" spans="2:23" x14ac:dyDescent="0.25">
      <c r="B393" s="4">
        <v>1320.1479999999999</v>
      </c>
      <c r="C393" s="4">
        <v>2.063195E-2</v>
      </c>
      <c r="E393" s="14">
        <v>2457.8040000000001</v>
      </c>
      <c r="F393" s="11">
        <v>1.1048772676</v>
      </c>
      <c r="V393" s="11"/>
      <c r="W393" s="12"/>
    </row>
    <row r="394" spans="2:23" x14ac:dyDescent="0.25">
      <c r="B394" s="4">
        <v>1323.7139999999999</v>
      </c>
      <c r="C394" s="4">
        <v>4.5608339999999997E-2</v>
      </c>
      <c r="E394" s="14">
        <v>2454.2379999999998</v>
      </c>
      <c r="F394" s="11">
        <v>1.1007606198800002</v>
      </c>
      <c r="V394" s="11"/>
      <c r="W394" s="12"/>
    </row>
    <row r="395" spans="2:23" x14ac:dyDescent="0.25">
      <c r="B395" s="4">
        <v>1327.28</v>
      </c>
      <c r="C395" s="4">
        <v>7.3195709999999997E-2</v>
      </c>
      <c r="E395" s="14">
        <v>2450.672</v>
      </c>
      <c r="F395" s="11">
        <v>1.1054248141</v>
      </c>
      <c r="V395" s="11"/>
      <c r="W395" s="12"/>
    </row>
    <row r="396" spans="2:23" x14ac:dyDescent="0.25">
      <c r="B396" s="4">
        <v>1330.847</v>
      </c>
      <c r="C396" s="4">
        <v>0.1096617</v>
      </c>
      <c r="E396" s="14">
        <v>2447.105</v>
      </c>
      <c r="F396" s="11">
        <v>1.1047619595</v>
      </c>
      <c r="V396" s="11"/>
      <c r="W396" s="12"/>
    </row>
    <row r="397" spans="2:23" x14ac:dyDescent="0.25">
      <c r="B397" s="4">
        <v>1334.413</v>
      </c>
      <c r="C397" s="4">
        <v>0.1184808</v>
      </c>
      <c r="E397" s="14">
        <v>2443.5390000000002</v>
      </c>
      <c r="F397" s="11">
        <v>1.1047150312</v>
      </c>
      <c r="V397" s="11"/>
      <c r="W397" s="12"/>
    </row>
    <row r="398" spans="2:23" x14ac:dyDescent="0.25">
      <c r="B398" s="4">
        <v>1337.979</v>
      </c>
      <c r="C398" s="4">
        <v>9.1299749999999999E-2</v>
      </c>
      <c r="E398" s="14">
        <v>2439.973</v>
      </c>
      <c r="F398" s="11">
        <v>1.1087288544</v>
      </c>
      <c r="V398" s="11"/>
      <c r="W398" s="12"/>
    </row>
    <row r="399" spans="2:23" x14ac:dyDescent="0.25">
      <c r="B399" s="4">
        <v>1341.5450000000001</v>
      </c>
      <c r="C399" s="4">
        <v>5.4985779999999998E-2</v>
      </c>
      <c r="E399" s="14">
        <v>2436.4070000000002</v>
      </c>
      <c r="F399" s="11">
        <v>1.1087519362</v>
      </c>
      <c r="V399" s="11"/>
      <c r="W399" s="12"/>
    </row>
    <row r="400" spans="2:23" x14ac:dyDescent="0.25">
      <c r="B400" s="4">
        <v>1345.1120000000001</v>
      </c>
      <c r="C400" s="4">
        <v>3.0552869999999999E-2</v>
      </c>
      <c r="E400" s="14">
        <v>2432.84</v>
      </c>
      <c r="F400" s="11">
        <v>1.1102059290000001</v>
      </c>
      <c r="V400" s="11"/>
      <c r="W400" s="12"/>
    </row>
    <row r="401" spans="2:23" x14ac:dyDescent="0.25">
      <c r="B401" s="4">
        <v>1348.6780000000001</v>
      </c>
      <c r="C401" s="4">
        <v>2.3009470000000001E-2</v>
      </c>
      <c r="E401" s="14">
        <v>2429.2739999999999</v>
      </c>
      <c r="F401" s="11">
        <v>1.1096427001</v>
      </c>
      <c r="V401" s="11"/>
      <c r="W401" s="12"/>
    </row>
    <row r="402" spans="2:23" x14ac:dyDescent="0.25">
      <c r="B402" s="4">
        <v>1352.2439999999999</v>
      </c>
      <c r="C402" s="4">
        <v>1.8710310000000001E-2</v>
      </c>
      <c r="E402" s="14">
        <v>2425.7080000000001</v>
      </c>
      <c r="F402" s="11">
        <v>1.1064900578000001</v>
      </c>
      <c r="V402" s="11"/>
      <c r="W402" s="12"/>
    </row>
    <row r="403" spans="2:23" x14ac:dyDescent="0.25">
      <c r="B403" s="4">
        <v>1355.8109999999999</v>
      </c>
      <c r="C403" s="4">
        <v>3.015572E-2</v>
      </c>
      <c r="E403" s="14">
        <v>2422.1410000000001</v>
      </c>
      <c r="F403" s="11">
        <v>1.1086669789000001</v>
      </c>
      <c r="V403" s="11"/>
      <c r="W403" s="12"/>
    </row>
    <row r="404" spans="2:23" x14ac:dyDescent="0.25">
      <c r="B404" s="4">
        <v>1359.377</v>
      </c>
      <c r="C404" s="4">
        <v>5.2032870000000002E-2</v>
      </c>
      <c r="E404" s="14">
        <v>2418.5749999999998</v>
      </c>
      <c r="F404" s="11">
        <v>1.1087452873000001</v>
      </c>
      <c r="V404" s="11"/>
      <c r="W404" s="12"/>
    </row>
    <row r="405" spans="2:23" x14ac:dyDescent="0.25">
      <c r="B405" s="4">
        <v>1362.943</v>
      </c>
      <c r="C405" s="4">
        <v>5.1373170000000003E-2</v>
      </c>
      <c r="E405" s="14">
        <v>2415.009</v>
      </c>
      <c r="F405" s="11">
        <v>1.1046872028000001</v>
      </c>
      <c r="V405" s="11"/>
      <c r="W405" s="12"/>
    </row>
    <row r="406" spans="2:23" x14ac:dyDescent="0.25">
      <c r="B406" s="4">
        <v>1366.51</v>
      </c>
      <c r="C406" s="4">
        <v>5.0829869999999999E-2</v>
      </c>
      <c r="E406" s="14">
        <v>2411.442</v>
      </c>
      <c r="F406" s="11">
        <v>1.1055292062000002</v>
      </c>
      <c r="V406" s="11"/>
      <c r="W406" s="12"/>
    </row>
    <row r="407" spans="2:23" x14ac:dyDescent="0.25">
      <c r="B407" s="4">
        <v>1370.076</v>
      </c>
      <c r="C407" s="4">
        <v>3.5053380000000002E-2</v>
      </c>
      <c r="E407" s="14">
        <v>2407.8760000000002</v>
      </c>
      <c r="F407" s="11">
        <v>1.1060504200000001</v>
      </c>
      <c r="V407" s="11"/>
      <c r="W407" s="12"/>
    </row>
    <row r="408" spans="2:23" x14ac:dyDescent="0.25">
      <c r="B408" s="4">
        <v>1373.6420000000001</v>
      </c>
      <c r="C408" s="4">
        <v>2.3972E-2</v>
      </c>
      <c r="E408" s="14">
        <v>2404.31</v>
      </c>
      <c r="F408" s="11">
        <v>1.1063496263000001</v>
      </c>
      <c r="V408" s="11"/>
      <c r="W408" s="12"/>
    </row>
    <row r="409" spans="2:23" x14ac:dyDescent="0.25">
      <c r="B409" s="4">
        <v>1377.2090000000001</v>
      </c>
      <c r="C409" s="4">
        <v>2.386079E-2</v>
      </c>
      <c r="E409" s="14">
        <v>2400.7429999999999</v>
      </c>
      <c r="F409" s="11">
        <v>1.1041382479000001</v>
      </c>
      <c r="V409" s="11"/>
      <c r="W409" s="12"/>
    </row>
    <row r="410" spans="2:23" x14ac:dyDescent="0.25">
      <c r="B410" s="4">
        <v>1380.7750000000001</v>
      </c>
      <c r="C410" s="4">
        <v>2.0604129999999998E-2</v>
      </c>
      <c r="E410" s="14">
        <v>2397.1770000000001</v>
      </c>
      <c r="F410" s="11">
        <v>1.108422011</v>
      </c>
      <c r="V410" s="11"/>
      <c r="W410" s="12"/>
    </row>
    <row r="411" spans="2:23" x14ac:dyDescent="0.25">
      <c r="B411" s="4">
        <v>1384.3409999999999</v>
      </c>
      <c r="C411" s="4">
        <v>1.1113110000000001E-2</v>
      </c>
      <c r="E411" s="14">
        <v>2393.6109999999999</v>
      </c>
      <c r="F411" s="11">
        <v>1.1056386242</v>
      </c>
      <c r="V411" s="11"/>
      <c r="W411" s="12"/>
    </row>
    <row r="412" spans="2:23" x14ac:dyDescent="0.25">
      <c r="B412" s="4">
        <v>1387.9079999999999</v>
      </c>
      <c r="C412" s="4">
        <v>2.9137640000000001E-3</v>
      </c>
      <c r="E412" s="14">
        <v>2390.0439999999999</v>
      </c>
      <c r="F412" s="11">
        <v>1.107732951</v>
      </c>
      <c r="V412" s="11"/>
      <c r="W412" s="12"/>
    </row>
    <row r="413" spans="2:23" x14ac:dyDescent="0.25">
      <c r="B413" s="4">
        <v>1391.4739999999999</v>
      </c>
      <c r="C413" s="4">
        <v>6.5633130000000001E-4</v>
      </c>
      <c r="E413" s="14">
        <v>2386.4780000000001</v>
      </c>
      <c r="F413" s="11">
        <v>1.103993993</v>
      </c>
      <c r="V413" s="11"/>
      <c r="W413" s="12"/>
    </row>
    <row r="414" spans="2:23" x14ac:dyDescent="0.25">
      <c r="B414" s="4">
        <v>1395.04</v>
      </c>
      <c r="C414" s="4">
        <v>1.6761059999999999E-3</v>
      </c>
      <c r="E414" s="14">
        <v>2382.9119999999998</v>
      </c>
      <c r="F414" s="11">
        <v>1.1050293553000001</v>
      </c>
      <c r="V414" s="11"/>
      <c r="W414" s="12"/>
    </row>
    <row r="415" spans="2:23" x14ac:dyDescent="0.25">
      <c r="B415" s="4">
        <v>1398.607</v>
      </c>
      <c r="C415" s="4">
        <v>-9.7894090000000007E-4</v>
      </c>
      <c r="E415" s="14">
        <v>2379.3449999999998</v>
      </c>
      <c r="F415" s="11">
        <v>1.1047045557000001</v>
      </c>
      <c r="V415" s="11"/>
      <c r="W415" s="12"/>
    </row>
    <row r="416" spans="2:23" x14ac:dyDescent="0.25">
      <c r="B416" s="4">
        <v>1402.173</v>
      </c>
      <c r="C416" s="4">
        <v>-6.8789670000000004E-4</v>
      </c>
      <c r="E416" s="14">
        <v>2375.779</v>
      </c>
      <c r="F416" s="11">
        <v>1.1037699309000002</v>
      </c>
      <c r="V416" s="11"/>
      <c r="W416" s="12"/>
    </row>
    <row r="417" spans="2:23" x14ac:dyDescent="0.25">
      <c r="B417" s="4">
        <v>1405.739</v>
      </c>
      <c r="C417" s="4">
        <v>-7.1722569999999996E-4</v>
      </c>
      <c r="E417" s="14">
        <v>2372.2130000000002</v>
      </c>
      <c r="F417" s="11">
        <v>1.1052312219</v>
      </c>
      <c r="V417" s="11"/>
      <c r="W417" s="12"/>
    </row>
    <row r="418" spans="2:23" x14ac:dyDescent="0.25">
      <c r="B418" s="4">
        <v>1409.306</v>
      </c>
      <c r="C418" s="4">
        <v>1.806209E-3</v>
      </c>
      <c r="E418" s="14">
        <v>2368.6460000000002</v>
      </c>
      <c r="F418" s="11">
        <v>1.1053097545000001</v>
      </c>
      <c r="V418" s="11"/>
      <c r="W418" s="12"/>
    </row>
    <row r="419" spans="2:23" x14ac:dyDescent="0.25">
      <c r="B419" s="4">
        <v>1412.8720000000001</v>
      </c>
      <c r="C419" s="4">
        <v>7.6849220000000003E-4</v>
      </c>
      <c r="E419" s="14">
        <v>2365.08</v>
      </c>
      <c r="F419" s="11">
        <v>1.1026474992000002</v>
      </c>
      <c r="V419" s="11"/>
      <c r="W419" s="12"/>
    </row>
    <row r="420" spans="2:23" x14ac:dyDescent="0.25">
      <c r="B420" s="4">
        <v>1416.4380000000001</v>
      </c>
      <c r="C420" s="4">
        <v>2.9382319999999998E-3</v>
      </c>
      <c r="E420" s="14">
        <v>2361.5140000000001</v>
      </c>
      <c r="F420" s="11">
        <v>1.1035779141000002</v>
      </c>
      <c r="V420" s="11"/>
      <c r="W420" s="12"/>
    </row>
    <row r="421" spans="2:23" x14ac:dyDescent="0.25">
      <c r="B421" s="4">
        <v>1420.0050000000001</v>
      </c>
      <c r="C421" s="4">
        <v>3.9352190000000002E-3</v>
      </c>
      <c r="E421" s="14">
        <v>2357.9470000000001</v>
      </c>
      <c r="F421" s="11">
        <v>1.1045151796000001</v>
      </c>
      <c r="V421" s="11"/>
      <c r="W421" s="12"/>
    </row>
    <row r="422" spans="2:23" x14ac:dyDescent="0.25">
      <c r="B422" s="4">
        <v>1423.5709999999999</v>
      </c>
      <c r="C422" s="4">
        <v>5.9516940000000002E-4</v>
      </c>
      <c r="E422" s="14">
        <v>2354.3809999999999</v>
      </c>
      <c r="F422" s="11">
        <v>1.1033556644</v>
      </c>
      <c r="V422" s="11"/>
      <c r="W422" s="12"/>
    </row>
    <row r="423" spans="2:23" x14ac:dyDescent="0.25">
      <c r="B423" s="4">
        <v>1427.1369999999999</v>
      </c>
      <c r="C423" s="4">
        <v>4.9665739999999996E-3</v>
      </c>
      <c r="E423" s="14">
        <v>2350.8150000000001</v>
      </c>
      <c r="F423" s="11">
        <v>1.10202742</v>
      </c>
      <c r="V423" s="11"/>
      <c r="W423" s="12"/>
    </row>
    <row r="424" spans="2:23" x14ac:dyDescent="0.25">
      <c r="B424" s="4">
        <v>1430.704</v>
      </c>
      <c r="C424" s="4">
        <v>1.8459380000000001E-2</v>
      </c>
      <c r="E424" s="14">
        <v>2347.248</v>
      </c>
      <c r="F424" s="11">
        <v>1.0970961067</v>
      </c>
      <c r="V424" s="11"/>
      <c r="W424" s="12"/>
    </row>
    <row r="425" spans="2:23" x14ac:dyDescent="0.25">
      <c r="B425" s="4">
        <v>1434.27</v>
      </c>
      <c r="C425" s="4">
        <v>4.1019010000000002E-2</v>
      </c>
      <c r="E425" s="14">
        <v>2343.6819999999998</v>
      </c>
      <c r="F425" s="11">
        <v>1.1015824504</v>
      </c>
      <c r="V425" s="11"/>
      <c r="W425" s="12"/>
    </row>
    <row r="426" spans="2:23" x14ac:dyDescent="0.25">
      <c r="B426" s="4">
        <v>1437.836</v>
      </c>
      <c r="C426" s="4">
        <v>6.202278E-2</v>
      </c>
      <c r="E426" s="14">
        <v>2340.116</v>
      </c>
      <c r="F426" s="11">
        <v>1.1017596799</v>
      </c>
      <c r="V426" s="11"/>
      <c r="W426" s="12"/>
    </row>
    <row r="427" spans="2:23" x14ac:dyDescent="0.25">
      <c r="B427" s="4">
        <v>1441.403</v>
      </c>
      <c r="C427" s="4">
        <v>6.8991839999999999E-2</v>
      </c>
      <c r="E427" s="14">
        <v>2336.549</v>
      </c>
      <c r="F427" s="11">
        <v>1.09951343802</v>
      </c>
      <c r="V427" s="11"/>
      <c r="W427" s="12"/>
    </row>
    <row r="428" spans="2:23" x14ac:dyDescent="0.25">
      <c r="B428" s="4">
        <v>1444.9690000000001</v>
      </c>
      <c r="C428" s="4">
        <v>6.5884319999999996E-2</v>
      </c>
      <c r="E428" s="14">
        <v>2332.9830000000002</v>
      </c>
      <c r="F428" s="11">
        <v>1.1000023782446</v>
      </c>
      <c r="V428" s="11"/>
      <c r="W428" s="12"/>
    </row>
    <row r="429" spans="2:23" x14ac:dyDescent="0.25">
      <c r="B429" s="4">
        <v>1448.5350000000001</v>
      </c>
      <c r="C429" s="4">
        <v>7.0535360000000005E-2</v>
      </c>
      <c r="E429" s="14">
        <v>2329.4169999999999</v>
      </c>
      <c r="F429" s="11">
        <v>1.0987966398000002</v>
      </c>
      <c r="V429" s="11"/>
      <c r="W429" s="12"/>
    </row>
    <row r="430" spans="2:23" x14ac:dyDescent="0.25">
      <c r="B430" s="4">
        <v>1452.1010000000001</v>
      </c>
      <c r="C430" s="4">
        <v>9.9479449999999997E-2</v>
      </c>
      <c r="E430" s="14">
        <v>2325.8510000000001</v>
      </c>
      <c r="F430" s="11">
        <v>1.1040522705</v>
      </c>
      <c r="V430" s="11"/>
      <c r="W430" s="12"/>
    </row>
    <row r="431" spans="2:23" x14ac:dyDescent="0.25">
      <c r="B431" s="4">
        <v>1455.6679999999999</v>
      </c>
      <c r="C431" s="4">
        <v>0.13547429999999999</v>
      </c>
      <c r="E431" s="14">
        <v>2322.2840000000001</v>
      </c>
      <c r="F431" s="11">
        <v>1.1019988521000001</v>
      </c>
      <c r="V431" s="11"/>
      <c r="W431" s="12"/>
    </row>
    <row r="432" spans="2:23" x14ac:dyDescent="0.25">
      <c r="B432" s="4">
        <v>1459.2339999999999</v>
      </c>
      <c r="C432" s="4">
        <v>0.17601130000000001</v>
      </c>
      <c r="E432" s="14">
        <v>2318.7179999999998</v>
      </c>
      <c r="F432" s="11">
        <v>1.0986600054000002</v>
      </c>
      <c r="V432" s="11"/>
      <c r="W432" s="12"/>
    </row>
    <row r="433" spans="2:23" x14ac:dyDescent="0.25">
      <c r="B433" s="4">
        <v>1462.8</v>
      </c>
      <c r="C433" s="4">
        <v>0.18980720000000001</v>
      </c>
      <c r="E433" s="14">
        <v>2315.152</v>
      </c>
      <c r="F433" s="11">
        <v>1.1063616401</v>
      </c>
      <c r="V433" s="11"/>
      <c r="W433" s="12"/>
    </row>
    <row r="434" spans="2:23" x14ac:dyDescent="0.25">
      <c r="B434" s="4">
        <v>1466.367</v>
      </c>
      <c r="C434" s="4">
        <v>0.174456</v>
      </c>
      <c r="E434" s="14">
        <v>2311.585</v>
      </c>
      <c r="F434" s="11">
        <v>1.1043807083000001</v>
      </c>
      <c r="V434" s="11"/>
      <c r="W434" s="12"/>
    </row>
    <row r="435" spans="2:23" x14ac:dyDescent="0.25">
      <c r="B435" s="4">
        <v>1469.933</v>
      </c>
      <c r="C435" s="4">
        <v>0.1208814</v>
      </c>
      <c r="E435" s="14">
        <v>2308.0189999999998</v>
      </c>
      <c r="F435" s="11">
        <v>1.1071606625000001</v>
      </c>
      <c r="V435" s="11"/>
      <c r="W435" s="12"/>
    </row>
    <row r="436" spans="2:23" x14ac:dyDescent="0.25">
      <c r="B436" s="4">
        <v>1473.499</v>
      </c>
      <c r="C436" s="4">
        <v>7.0732039999999996E-2</v>
      </c>
      <c r="E436" s="14">
        <v>2304.453</v>
      </c>
      <c r="F436" s="11">
        <v>1.1049882028</v>
      </c>
      <c r="V436" s="11"/>
      <c r="W436" s="12"/>
    </row>
    <row r="437" spans="2:23" x14ac:dyDescent="0.25">
      <c r="B437" s="4">
        <v>1477.066</v>
      </c>
      <c r="C437" s="4">
        <v>4.2026880000000003E-2</v>
      </c>
      <c r="E437" s="14">
        <v>2300.886</v>
      </c>
      <c r="F437" s="11">
        <v>1.1071094567000002</v>
      </c>
      <c r="V437" s="11"/>
      <c r="W437" s="12"/>
    </row>
    <row r="438" spans="2:23" x14ac:dyDescent="0.25">
      <c r="B438" s="4">
        <v>1480.6320000000001</v>
      </c>
      <c r="C438" s="4">
        <v>1.9432089999999999E-2</v>
      </c>
      <c r="E438" s="14">
        <v>2297.3200000000002</v>
      </c>
      <c r="F438" s="11">
        <v>1.1070902502000002</v>
      </c>
      <c r="V438" s="11"/>
      <c r="W438" s="12"/>
    </row>
    <row r="439" spans="2:23" x14ac:dyDescent="0.25">
      <c r="B439" s="4">
        <v>1484.1980000000001</v>
      </c>
      <c r="C439" s="4">
        <v>1.340615E-2</v>
      </c>
      <c r="E439" s="14">
        <v>2293.7539999999999</v>
      </c>
      <c r="F439" s="11">
        <v>1.1064334630000001</v>
      </c>
      <c r="V439" s="11"/>
      <c r="W439" s="12"/>
    </row>
    <row r="440" spans="2:23" x14ac:dyDescent="0.25">
      <c r="B440" s="4">
        <v>1487.7650000000001</v>
      </c>
      <c r="C440" s="4">
        <v>1.4575930000000001E-2</v>
      </c>
      <c r="E440" s="14">
        <v>2290.1869999999999</v>
      </c>
      <c r="F440" s="11">
        <v>1.1090173822</v>
      </c>
      <c r="V440" s="11"/>
      <c r="W440" s="12"/>
    </row>
    <row r="441" spans="2:23" x14ac:dyDescent="0.25">
      <c r="B441" s="4">
        <v>1491.3309999999999</v>
      </c>
      <c r="C441" s="4">
        <v>1.2577319999999999E-2</v>
      </c>
      <c r="E441" s="14">
        <v>2286.6210000000001</v>
      </c>
      <c r="F441" s="11">
        <v>1.1107546030000002</v>
      </c>
      <c r="V441" s="11"/>
      <c r="W441" s="12"/>
    </row>
    <row r="442" spans="2:23" x14ac:dyDescent="0.25">
      <c r="B442" s="4">
        <v>1494.8969999999999</v>
      </c>
      <c r="C442" s="4">
        <v>6.5556479999999999E-3</v>
      </c>
      <c r="E442" s="14">
        <v>2283.0549999999998</v>
      </c>
      <c r="F442" s="11">
        <v>1.1120070630000001</v>
      </c>
      <c r="V442" s="11"/>
      <c r="W442" s="12"/>
    </row>
    <row r="443" spans="2:23" x14ac:dyDescent="0.25">
      <c r="B443" s="4">
        <v>1498.4639999999999</v>
      </c>
      <c r="C443" s="4">
        <v>3.9375520000000004E-3</v>
      </c>
      <c r="E443" s="14">
        <v>2279.4879999999998</v>
      </c>
      <c r="F443" s="11">
        <v>1.112727064</v>
      </c>
      <c r="V443" s="11"/>
      <c r="W443" s="12"/>
    </row>
    <row r="444" spans="2:23" x14ac:dyDescent="0.25">
      <c r="B444" s="4">
        <v>1502.03</v>
      </c>
      <c r="C444" s="4">
        <v>7.2878099999999996E-3</v>
      </c>
      <c r="E444" s="14">
        <v>2275.922</v>
      </c>
      <c r="F444" s="11">
        <v>1.1125402520000001</v>
      </c>
      <c r="V444" s="11"/>
      <c r="W444" s="12"/>
    </row>
    <row r="445" spans="2:23" x14ac:dyDescent="0.25">
      <c r="B445" s="4">
        <v>1505.596</v>
      </c>
      <c r="C445" s="4">
        <v>5.096588E-3</v>
      </c>
      <c r="E445" s="14">
        <v>2272.3560000000002</v>
      </c>
      <c r="F445" s="11">
        <v>1.114379403</v>
      </c>
      <c r="V445" s="11"/>
      <c r="W445" s="12"/>
    </row>
    <row r="446" spans="2:23" x14ac:dyDescent="0.25">
      <c r="B446" s="4">
        <v>1509.163</v>
      </c>
      <c r="C446" s="4">
        <v>5.0634399999999998E-3</v>
      </c>
      <c r="E446" s="14">
        <v>2268.7890000000002</v>
      </c>
      <c r="F446" s="11">
        <v>1.1150552760000001</v>
      </c>
      <c r="V446" s="11"/>
      <c r="W446" s="12"/>
    </row>
    <row r="447" spans="2:23" x14ac:dyDescent="0.25">
      <c r="B447" s="4">
        <v>1512.729</v>
      </c>
      <c r="C447" s="4">
        <v>8.0748950000000003E-3</v>
      </c>
      <c r="E447" s="14">
        <v>2265.223</v>
      </c>
      <c r="F447" s="11">
        <v>1.114932928</v>
      </c>
      <c r="V447" s="11"/>
      <c r="W447" s="12"/>
    </row>
    <row r="448" spans="2:23" x14ac:dyDescent="0.25">
      <c r="B448" s="4">
        <v>1516.2950000000001</v>
      </c>
      <c r="C448" s="4">
        <v>7.7149790000000003E-3</v>
      </c>
      <c r="E448" s="14">
        <v>2261.6570000000002</v>
      </c>
      <c r="F448" s="11">
        <v>1.113110813</v>
      </c>
      <c r="V448" s="11"/>
      <c r="W448" s="12"/>
    </row>
    <row r="449" spans="2:23" x14ac:dyDescent="0.25">
      <c r="B449" s="4">
        <v>1519.8620000000001</v>
      </c>
      <c r="C449" s="4">
        <v>8.2475059999999999E-3</v>
      </c>
      <c r="E449" s="14">
        <v>2258.09</v>
      </c>
      <c r="F449" s="11">
        <v>1.1107910080000001</v>
      </c>
      <c r="V449" s="11"/>
      <c r="W449" s="12"/>
    </row>
    <row r="450" spans="2:23" x14ac:dyDescent="0.25">
      <c r="B450" s="4">
        <v>1523.4280000000001</v>
      </c>
      <c r="C450" s="4">
        <v>1.0751699999999999E-2</v>
      </c>
      <c r="E450" s="14">
        <v>2254.5239999999999</v>
      </c>
      <c r="F450" s="11">
        <v>1.1104167120000001</v>
      </c>
      <c r="V450" s="11"/>
      <c r="W450" s="12"/>
    </row>
    <row r="451" spans="2:23" x14ac:dyDescent="0.25">
      <c r="B451" s="4">
        <v>1526.9939999999999</v>
      </c>
      <c r="C451" s="4">
        <v>3.8432470000000002E-3</v>
      </c>
      <c r="E451" s="14">
        <v>2250.9580000000001</v>
      </c>
      <c r="F451" s="11">
        <v>1.1100174900000002</v>
      </c>
      <c r="V451" s="11"/>
      <c r="W451" s="12"/>
    </row>
    <row r="452" spans="2:23" x14ac:dyDescent="0.25">
      <c r="B452" s="4">
        <v>1530.5609999999999</v>
      </c>
      <c r="C452" s="4">
        <v>1.5980359999999999E-3</v>
      </c>
      <c r="E452" s="14">
        <v>2247.3910000000001</v>
      </c>
      <c r="F452" s="11">
        <v>1.1095189409000001</v>
      </c>
      <c r="V452" s="11"/>
      <c r="W452" s="12"/>
    </row>
    <row r="453" spans="2:23" x14ac:dyDescent="0.25">
      <c r="B453" s="4">
        <v>1534.127</v>
      </c>
      <c r="C453" s="4">
        <v>5.4839509999999999E-3</v>
      </c>
      <c r="E453" s="14">
        <v>2243.8249999999998</v>
      </c>
      <c r="F453" s="11">
        <v>1.1107070430000001</v>
      </c>
      <c r="V453" s="11"/>
      <c r="W453" s="12"/>
    </row>
    <row r="454" spans="2:23" x14ac:dyDescent="0.25">
      <c r="B454" s="4">
        <v>1537.693</v>
      </c>
      <c r="C454" s="4">
        <v>5.4493220000000004E-3</v>
      </c>
      <c r="E454" s="14">
        <v>2240.259</v>
      </c>
      <c r="F454" s="11">
        <v>1.1089288799000001</v>
      </c>
      <c r="V454" s="11"/>
      <c r="W454" s="12"/>
    </row>
    <row r="455" spans="2:23" x14ac:dyDescent="0.25">
      <c r="B455" s="4">
        <v>1541.26</v>
      </c>
      <c r="C455" s="4">
        <v>4.4927109999999999E-3</v>
      </c>
      <c r="E455" s="14">
        <v>2236.692</v>
      </c>
      <c r="F455" s="11">
        <v>1.1080383099000002</v>
      </c>
      <c r="V455" s="11"/>
      <c r="W455" s="12"/>
    </row>
    <row r="456" spans="2:23" x14ac:dyDescent="0.25">
      <c r="B456" s="4">
        <v>1544.826</v>
      </c>
      <c r="C456" s="4">
        <v>7.8968590000000009E-3</v>
      </c>
      <c r="E456" s="14">
        <v>2233.1260000000002</v>
      </c>
      <c r="F456" s="11">
        <v>1.105983492</v>
      </c>
      <c r="V456" s="11"/>
      <c r="W456" s="12"/>
    </row>
    <row r="457" spans="2:23" x14ac:dyDescent="0.25">
      <c r="B457" s="4">
        <v>1548.3920000000001</v>
      </c>
      <c r="C457" s="4">
        <v>6.3305449999999999E-3</v>
      </c>
      <c r="E457" s="14">
        <v>2229.56</v>
      </c>
      <c r="F457" s="11">
        <v>1.1081800406000002</v>
      </c>
      <c r="V457" s="11"/>
      <c r="W457" s="12"/>
    </row>
    <row r="458" spans="2:23" x14ac:dyDescent="0.25">
      <c r="B458" s="4">
        <v>1551.9590000000001</v>
      </c>
      <c r="C458" s="4">
        <v>4.6777490000000001E-3</v>
      </c>
      <c r="E458" s="14">
        <v>2225.9929999999999</v>
      </c>
      <c r="F458" s="11">
        <v>1.1066094493</v>
      </c>
      <c r="V458" s="11"/>
      <c r="W458" s="12"/>
    </row>
    <row r="459" spans="2:23" x14ac:dyDescent="0.25">
      <c r="B459" s="4">
        <v>1555.5250000000001</v>
      </c>
      <c r="C459" s="4">
        <v>5.5286789999999999E-3</v>
      </c>
      <c r="E459" s="14">
        <v>2222.4270000000001</v>
      </c>
      <c r="F459" s="11">
        <v>1.1084968004</v>
      </c>
      <c r="V459" s="11"/>
      <c r="W459" s="12"/>
    </row>
    <row r="460" spans="2:23" x14ac:dyDescent="0.25">
      <c r="B460" s="4">
        <v>1559.0909999999999</v>
      </c>
      <c r="C460" s="4">
        <v>4.471203E-3</v>
      </c>
      <c r="E460" s="14">
        <v>2218.8609999999999</v>
      </c>
      <c r="F460" s="11">
        <v>1.1060164495</v>
      </c>
      <c r="V460" s="11"/>
      <c r="W460" s="12"/>
    </row>
    <row r="461" spans="2:23" x14ac:dyDescent="0.25">
      <c r="B461" s="4">
        <v>1562.6569999999999</v>
      </c>
      <c r="C461" s="4">
        <v>4.5596569999999999E-3</v>
      </c>
      <c r="E461" s="14">
        <v>2215.2950000000001</v>
      </c>
      <c r="F461" s="11">
        <v>1.1067452989000002</v>
      </c>
      <c r="V461" s="11"/>
      <c r="W461" s="12"/>
    </row>
    <row r="462" spans="2:23" x14ac:dyDescent="0.25">
      <c r="B462" s="4">
        <v>1566.2239999999999</v>
      </c>
      <c r="C462" s="4">
        <v>6.8242729999999996E-3</v>
      </c>
      <c r="E462" s="14">
        <v>2211.7280000000001</v>
      </c>
      <c r="F462" s="11">
        <v>1.11172983</v>
      </c>
      <c r="V462" s="11"/>
      <c r="W462" s="12"/>
    </row>
    <row r="463" spans="2:23" x14ac:dyDescent="0.25">
      <c r="B463" s="4">
        <v>1569.79</v>
      </c>
      <c r="C463" s="4">
        <v>6.947043E-3</v>
      </c>
      <c r="E463" s="14">
        <v>2208.1619999999998</v>
      </c>
      <c r="F463" s="11">
        <v>1.110350822</v>
      </c>
      <c r="V463" s="11"/>
      <c r="W463" s="12"/>
    </row>
    <row r="464" spans="2:23" x14ac:dyDescent="0.25">
      <c r="B464" s="4">
        <v>1573.356</v>
      </c>
      <c r="C464" s="4">
        <v>8.7120909999999999E-3</v>
      </c>
      <c r="E464" s="14">
        <v>2204.596</v>
      </c>
      <c r="F464" s="11">
        <v>1.1098993632</v>
      </c>
      <c r="V464" s="11"/>
      <c r="W464" s="12"/>
    </row>
    <row r="465" spans="2:23" x14ac:dyDescent="0.25">
      <c r="B465" s="4">
        <v>1576.923</v>
      </c>
      <c r="C465" s="4">
        <v>6.8031929999999999E-3</v>
      </c>
      <c r="E465" s="14">
        <v>2201.029</v>
      </c>
      <c r="F465" s="11">
        <v>1.1137355150000001</v>
      </c>
      <c r="V465" s="11"/>
      <c r="W465" s="12"/>
    </row>
    <row r="466" spans="2:23" x14ac:dyDescent="0.25">
      <c r="B466" s="4">
        <v>1580.489</v>
      </c>
      <c r="C466" s="4">
        <v>1.265951E-3</v>
      </c>
      <c r="E466" s="14">
        <v>2197.4630000000002</v>
      </c>
      <c r="F466" s="11">
        <v>1.1144003770000002</v>
      </c>
      <c r="V466" s="11"/>
      <c r="W466" s="12"/>
    </row>
    <row r="467" spans="2:23" x14ac:dyDescent="0.25">
      <c r="B467" s="4">
        <v>1584.0550000000001</v>
      </c>
      <c r="C467" s="4">
        <v>6.5030360000000002E-3</v>
      </c>
      <c r="E467" s="14">
        <v>2193.8969999999999</v>
      </c>
      <c r="F467" s="11">
        <v>1.112899879</v>
      </c>
      <c r="V467" s="11"/>
      <c r="W467" s="12"/>
    </row>
    <row r="468" spans="2:23" x14ac:dyDescent="0.25">
      <c r="B468" s="4">
        <v>1587.6220000000001</v>
      </c>
      <c r="C468" s="4">
        <v>3.2582499999999999E-3</v>
      </c>
      <c r="E468" s="14">
        <v>2190.33</v>
      </c>
      <c r="F468" s="11">
        <v>1.1125472060000001</v>
      </c>
      <c r="V468" s="11"/>
      <c r="W468" s="12"/>
    </row>
    <row r="469" spans="2:23" x14ac:dyDescent="0.25">
      <c r="B469" s="4">
        <v>1591.1880000000001</v>
      </c>
      <c r="C469" s="4">
        <v>-1.2704610000000001E-3</v>
      </c>
      <c r="E469" s="14">
        <v>2186.7640000000001</v>
      </c>
      <c r="F469" s="11">
        <v>1.1123645210000002</v>
      </c>
      <c r="V469" s="11"/>
      <c r="W469" s="12"/>
    </row>
    <row r="470" spans="2:23" x14ac:dyDescent="0.25">
      <c r="B470" s="4">
        <v>1594.7539999999999</v>
      </c>
      <c r="C470" s="4">
        <v>2.814375E-4</v>
      </c>
      <c r="E470" s="14">
        <v>2183.1979999999999</v>
      </c>
      <c r="F470" s="11">
        <v>1.1121467060000001</v>
      </c>
      <c r="V470" s="11"/>
      <c r="W470" s="12"/>
    </row>
    <row r="471" spans="2:23" x14ac:dyDescent="0.25">
      <c r="B471" s="4">
        <v>1598.3209999999999</v>
      </c>
      <c r="C471" s="4">
        <v>4.2520359999999998E-3</v>
      </c>
      <c r="E471" s="14">
        <v>2179.6309999999999</v>
      </c>
      <c r="F471" s="11">
        <v>1.111132362</v>
      </c>
      <c r="V471" s="11"/>
      <c r="W471" s="12"/>
    </row>
    <row r="472" spans="2:23" x14ac:dyDescent="0.25">
      <c r="B472" s="4">
        <v>1601.8869999999999</v>
      </c>
      <c r="C472" s="4">
        <v>9.3824080000000001E-3</v>
      </c>
      <c r="E472" s="14">
        <v>2176.0650000000001</v>
      </c>
      <c r="F472" s="11">
        <v>1.1080502014</v>
      </c>
      <c r="V472" s="11"/>
      <c r="W472" s="12"/>
    </row>
    <row r="473" spans="2:23" x14ac:dyDescent="0.25">
      <c r="B473" s="4">
        <v>1605.453</v>
      </c>
      <c r="C473" s="4">
        <v>2.4310920000000001E-3</v>
      </c>
      <c r="E473" s="14">
        <v>2172.4989999999998</v>
      </c>
      <c r="F473" s="11">
        <v>1.1094591237</v>
      </c>
      <c r="V473" s="11"/>
      <c r="W473" s="12"/>
    </row>
    <row r="474" spans="2:23" x14ac:dyDescent="0.25">
      <c r="B474" s="4">
        <v>1609.02</v>
      </c>
      <c r="C474" s="4">
        <v>5.8484449999999999E-3</v>
      </c>
      <c r="E474" s="14">
        <v>2168.9319999999998</v>
      </c>
      <c r="F474" s="11">
        <v>1.1093628115</v>
      </c>
      <c r="V474" s="11"/>
      <c r="W474" s="12"/>
    </row>
    <row r="475" spans="2:23" x14ac:dyDescent="0.25">
      <c r="B475" s="4">
        <v>1612.586</v>
      </c>
      <c r="C475" s="4">
        <v>6.1983259999999997E-3</v>
      </c>
      <c r="E475" s="14">
        <v>2165.366</v>
      </c>
      <c r="F475" s="11">
        <v>1.1096657062000002</v>
      </c>
      <c r="V475" s="11"/>
      <c r="W475" s="12"/>
    </row>
    <row r="476" spans="2:23" x14ac:dyDescent="0.25">
      <c r="B476" s="4">
        <v>1616.152</v>
      </c>
      <c r="C476" s="4">
        <v>9.6113589999999999E-3</v>
      </c>
      <c r="E476" s="14">
        <v>2161.8000000000002</v>
      </c>
      <c r="F476" s="11">
        <v>1.1085030361000001</v>
      </c>
      <c r="V476" s="11"/>
      <c r="W476" s="12"/>
    </row>
    <row r="477" spans="2:23" x14ac:dyDescent="0.25">
      <c r="B477" s="4">
        <v>1619.7190000000001</v>
      </c>
      <c r="C477" s="4">
        <v>1.177069E-2</v>
      </c>
      <c r="E477" s="14">
        <v>2158.2330000000002</v>
      </c>
      <c r="F477" s="11">
        <v>1.1086994924</v>
      </c>
      <c r="V477" s="11"/>
      <c r="W477" s="12"/>
    </row>
    <row r="478" spans="2:23" x14ac:dyDescent="0.25">
      <c r="B478" s="4">
        <v>1623.2850000000001</v>
      </c>
      <c r="C478" s="4">
        <v>8.4292359999999997E-3</v>
      </c>
      <c r="E478" s="14">
        <v>2154.6669999999999</v>
      </c>
      <c r="F478" s="11">
        <v>1.1064453434000001</v>
      </c>
      <c r="V478" s="11"/>
      <c r="W478" s="12"/>
    </row>
    <row r="479" spans="2:23" x14ac:dyDescent="0.25">
      <c r="B479" s="4">
        <v>1626.8510000000001</v>
      </c>
      <c r="C479" s="4">
        <v>4.57968E-3</v>
      </c>
      <c r="E479" s="14">
        <v>2151.1010000000001</v>
      </c>
      <c r="F479" s="11">
        <v>1.1046707382000001</v>
      </c>
      <c r="V479" s="11"/>
      <c r="W479" s="12"/>
    </row>
    <row r="480" spans="2:23" x14ac:dyDescent="0.25">
      <c r="B480" s="4">
        <v>1630.4179999999999</v>
      </c>
      <c r="C480" s="4">
        <v>4.1899650000000004E-3</v>
      </c>
      <c r="E480" s="14">
        <v>2147.5340000000001</v>
      </c>
      <c r="F480" s="11">
        <v>1.1027262280000001</v>
      </c>
      <c r="V480" s="11"/>
      <c r="W480" s="12"/>
    </row>
    <row r="481" spans="2:23" x14ac:dyDescent="0.25">
      <c r="B481" s="4">
        <v>1633.9839999999999</v>
      </c>
      <c r="C481" s="4">
        <v>7.9524820000000003E-3</v>
      </c>
      <c r="E481" s="14">
        <v>2143.9679999999998</v>
      </c>
      <c r="F481" s="11">
        <v>1.1039532966000001</v>
      </c>
      <c r="V481" s="11"/>
      <c r="W481" s="12"/>
    </row>
    <row r="482" spans="2:23" x14ac:dyDescent="0.25">
      <c r="B482" s="4">
        <v>1637.55</v>
      </c>
      <c r="C482" s="4">
        <v>1.0789480000000001E-2</v>
      </c>
      <c r="E482" s="14">
        <v>2140.402</v>
      </c>
      <c r="F482" s="11">
        <v>1.1068124202</v>
      </c>
      <c r="V482" s="11"/>
      <c r="W482" s="12"/>
    </row>
    <row r="483" spans="2:23" x14ac:dyDescent="0.25">
      <c r="B483" s="4">
        <v>1641.117</v>
      </c>
      <c r="C483" s="4">
        <v>5.9966259999999997E-3</v>
      </c>
      <c r="E483" s="14">
        <v>2136.835</v>
      </c>
      <c r="F483" s="11">
        <v>1.1058410909</v>
      </c>
      <c r="V483" s="11"/>
      <c r="W483" s="12"/>
    </row>
    <row r="484" spans="2:23" x14ac:dyDescent="0.25">
      <c r="B484" s="4">
        <v>1644.683</v>
      </c>
      <c r="C484" s="4">
        <v>2.2518690000000001E-3</v>
      </c>
      <c r="E484" s="14">
        <v>2133.2689999999998</v>
      </c>
      <c r="F484" s="11">
        <v>1.1022716722000001</v>
      </c>
      <c r="V484" s="11"/>
      <c r="W484" s="12"/>
    </row>
    <row r="485" spans="2:23" x14ac:dyDescent="0.25">
      <c r="B485" s="4">
        <v>1648.249</v>
      </c>
      <c r="C485" s="4">
        <v>8.0379289999999992E-3</v>
      </c>
      <c r="E485" s="14">
        <v>2129.703</v>
      </c>
      <c r="F485" s="11">
        <v>1.1027879872000002</v>
      </c>
      <c r="V485" s="11"/>
      <c r="W485" s="12"/>
    </row>
    <row r="486" spans="2:23" x14ac:dyDescent="0.25">
      <c r="B486" s="4">
        <v>1651.816</v>
      </c>
      <c r="C486" s="4">
        <v>6.297693E-3</v>
      </c>
      <c r="E486" s="14">
        <v>2126.136</v>
      </c>
      <c r="F486" s="11">
        <v>1.1021263006000002</v>
      </c>
      <c r="V486" s="11"/>
      <c r="W486" s="12"/>
    </row>
    <row r="487" spans="2:23" x14ac:dyDescent="0.25">
      <c r="B487" s="4">
        <v>1655.3820000000001</v>
      </c>
      <c r="C487" s="4">
        <v>1.3930240000000001E-3</v>
      </c>
      <c r="E487" s="14">
        <v>2122.5700000000002</v>
      </c>
      <c r="F487" s="11">
        <v>1.10016140594</v>
      </c>
      <c r="V487" s="11"/>
      <c r="W487" s="12"/>
    </row>
    <row r="488" spans="2:23" x14ac:dyDescent="0.25">
      <c r="B488" s="4">
        <v>1658.9480000000001</v>
      </c>
      <c r="C488" s="4">
        <v>1.066977E-2</v>
      </c>
      <c r="E488" s="14">
        <v>2119.0039999999999</v>
      </c>
      <c r="F488" s="11">
        <v>1.1031592588000001</v>
      </c>
      <c r="V488" s="11"/>
      <c r="W488" s="12"/>
    </row>
    <row r="489" spans="2:23" x14ac:dyDescent="0.25">
      <c r="B489" s="4">
        <v>1662.5150000000001</v>
      </c>
      <c r="C489" s="4">
        <v>5.182362E-4</v>
      </c>
      <c r="E489" s="14">
        <v>2115.4369999999999</v>
      </c>
      <c r="F489" s="11">
        <v>1.1022849395000001</v>
      </c>
      <c r="V489" s="11"/>
      <c r="W489" s="12"/>
    </row>
    <row r="490" spans="2:23" x14ac:dyDescent="0.25">
      <c r="B490" s="4">
        <v>1666.0809999999999</v>
      </c>
      <c r="C490" s="4">
        <v>6.7315420000000001E-3</v>
      </c>
      <c r="E490" s="14">
        <v>2111.8710000000001</v>
      </c>
      <c r="F490" s="11">
        <v>1.1024101219</v>
      </c>
      <c r="V490" s="11"/>
      <c r="W490" s="12"/>
    </row>
    <row r="491" spans="2:23" x14ac:dyDescent="0.25">
      <c r="B491" s="4">
        <v>1669.6469999999999</v>
      </c>
      <c r="C491" s="4">
        <v>6.626084E-3</v>
      </c>
      <c r="E491" s="14">
        <v>2108.3049999999998</v>
      </c>
      <c r="F491" s="11">
        <v>1.1041482485</v>
      </c>
      <c r="V491" s="11"/>
      <c r="W491" s="12"/>
    </row>
    <row r="492" spans="2:23" x14ac:dyDescent="0.25">
      <c r="B492" s="4">
        <v>1673.213</v>
      </c>
      <c r="C492" s="4">
        <v>3.5495169999999999E-3</v>
      </c>
      <c r="E492" s="14">
        <v>2104.739</v>
      </c>
      <c r="F492" s="11">
        <v>1.1049614875</v>
      </c>
      <c r="V492" s="11"/>
      <c r="W492" s="12"/>
    </row>
    <row r="493" spans="2:23" x14ac:dyDescent="0.25">
      <c r="B493" s="4">
        <v>1676.78</v>
      </c>
      <c r="C493" s="4">
        <v>8.1051330000000005E-3</v>
      </c>
      <c r="E493" s="14">
        <v>2101.172</v>
      </c>
      <c r="F493" s="11">
        <v>1.1037580040000001</v>
      </c>
      <c r="V493" s="11"/>
      <c r="W493" s="12"/>
    </row>
    <row r="494" spans="2:23" x14ac:dyDescent="0.25">
      <c r="B494" s="4">
        <v>1680.346</v>
      </c>
      <c r="C494" s="4">
        <v>7.9435300000000007E-3</v>
      </c>
      <c r="E494" s="14">
        <v>2097.6060000000002</v>
      </c>
      <c r="F494" s="11">
        <v>1.1059240489000002</v>
      </c>
      <c r="V494" s="11"/>
      <c r="W494" s="12"/>
    </row>
    <row r="495" spans="2:23" x14ac:dyDescent="0.25">
      <c r="B495" s="4">
        <v>1683.912</v>
      </c>
      <c r="C495" s="4">
        <v>6.6350150000000002E-3</v>
      </c>
      <c r="E495" s="14">
        <v>2094.04</v>
      </c>
      <c r="F495" s="11">
        <v>1.1035822450000001</v>
      </c>
      <c r="V495" s="11"/>
      <c r="W495" s="12"/>
    </row>
    <row r="496" spans="2:23" x14ac:dyDescent="0.25">
      <c r="B496" s="4">
        <v>1687.479</v>
      </c>
      <c r="C496" s="4">
        <v>7.7314039999999999E-3</v>
      </c>
      <c r="E496" s="14">
        <v>2090.473</v>
      </c>
      <c r="F496" s="11">
        <v>1.1041593643000001</v>
      </c>
      <c r="V496" s="11"/>
      <c r="W496" s="12"/>
    </row>
    <row r="497" spans="2:23" x14ac:dyDescent="0.25">
      <c r="B497" s="4">
        <v>1691.0450000000001</v>
      </c>
      <c r="C497" s="4">
        <v>5.7790300000000001E-3</v>
      </c>
      <c r="E497" s="14">
        <v>2086.9070000000002</v>
      </c>
      <c r="F497" s="11">
        <v>1.1038796683000001</v>
      </c>
      <c r="V497" s="11"/>
      <c r="W497" s="12"/>
    </row>
    <row r="498" spans="2:23" x14ac:dyDescent="0.25">
      <c r="B498" s="4">
        <v>1694.6110000000001</v>
      </c>
      <c r="C498" s="4">
        <v>9.6905819999999997E-3</v>
      </c>
      <c r="E498" s="14">
        <v>2083.3409999999999</v>
      </c>
      <c r="F498" s="11">
        <v>1.1024049012000001</v>
      </c>
      <c r="V498" s="11"/>
      <c r="W498" s="12"/>
    </row>
    <row r="499" spans="2:23" x14ac:dyDescent="0.25">
      <c r="B499" s="4">
        <v>1698.1780000000001</v>
      </c>
      <c r="C499" s="4">
        <v>9.8585200000000008E-3</v>
      </c>
      <c r="E499" s="14">
        <v>2079.7739999999999</v>
      </c>
      <c r="F499" s="11">
        <v>1.1017799728000002</v>
      </c>
      <c r="V499" s="11"/>
      <c r="W499" s="12"/>
    </row>
    <row r="500" spans="2:23" x14ac:dyDescent="0.25">
      <c r="B500" s="4">
        <v>1701.7439999999999</v>
      </c>
      <c r="C500" s="4">
        <v>4.443598E-3</v>
      </c>
      <c r="E500" s="14">
        <v>2076.2080000000001</v>
      </c>
      <c r="F500" s="11">
        <v>1.1031739994</v>
      </c>
      <c r="V500" s="11"/>
      <c r="W500" s="12"/>
    </row>
    <row r="501" spans="2:23" x14ac:dyDescent="0.25">
      <c r="B501" s="4">
        <v>1705.31</v>
      </c>
      <c r="C501" s="4">
        <v>2.315971E-3</v>
      </c>
      <c r="E501" s="14">
        <v>2072.6419999999998</v>
      </c>
      <c r="F501" s="11">
        <v>1.1031656553</v>
      </c>
      <c r="V501" s="11"/>
      <c r="W501" s="12"/>
    </row>
    <row r="502" spans="2:23" x14ac:dyDescent="0.25">
      <c r="B502" s="4">
        <v>1708.877</v>
      </c>
      <c r="C502" s="4">
        <v>5.2736950000000001E-3</v>
      </c>
      <c r="E502" s="14">
        <v>2069.0749999999998</v>
      </c>
      <c r="F502" s="11">
        <v>1.1079703412000002</v>
      </c>
      <c r="V502" s="11"/>
      <c r="W502" s="12"/>
    </row>
    <row r="503" spans="2:23" x14ac:dyDescent="0.25">
      <c r="B503" s="4">
        <v>1712.443</v>
      </c>
      <c r="C503" s="4">
        <v>6.0875959999999998E-3</v>
      </c>
      <c r="E503" s="14">
        <v>2065.509</v>
      </c>
      <c r="F503" s="11">
        <v>1.1081848847</v>
      </c>
      <c r="V503" s="11"/>
      <c r="W503" s="12"/>
    </row>
    <row r="504" spans="2:23" x14ac:dyDescent="0.25">
      <c r="B504" s="4">
        <v>1716.009</v>
      </c>
      <c r="C504" s="4">
        <v>4.8328659999999999E-3</v>
      </c>
      <c r="E504" s="14">
        <v>2061.9430000000002</v>
      </c>
      <c r="F504" s="11">
        <v>1.1075220518000002</v>
      </c>
      <c r="V504" s="11"/>
      <c r="W504" s="12"/>
    </row>
    <row r="505" spans="2:23" x14ac:dyDescent="0.25">
      <c r="B505" s="4">
        <v>1719.576</v>
      </c>
      <c r="C505" s="4">
        <v>8.1937850000000003E-3</v>
      </c>
      <c r="E505" s="14">
        <v>2058.3760000000002</v>
      </c>
      <c r="F505" s="11">
        <v>1.1069920440000001</v>
      </c>
      <c r="V505" s="11"/>
      <c r="W505" s="12"/>
    </row>
    <row r="506" spans="2:23" x14ac:dyDescent="0.25">
      <c r="B506" s="4">
        <v>1723.1420000000001</v>
      </c>
      <c r="C506" s="4">
        <v>7.951105E-3</v>
      </c>
      <c r="E506" s="14">
        <v>2054.81</v>
      </c>
      <c r="F506" s="11">
        <v>1.1050929476</v>
      </c>
      <c r="V506" s="11"/>
      <c r="W506" s="12"/>
    </row>
    <row r="507" spans="2:23" x14ac:dyDescent="0.25">
      <c r="B507" s="4">
        <v>1726.7080000000001</v>
      </c>
      <c r="C507" s="4">
        <v>4.1791249999999997E-3</v>
      </c>
      <c r="E507" s="14">
        <v>2051.2440000000001</v>
      </c>
      <c r="F507" s="11">
        <v>1.1101479490000001</v>
      </c>
      <c r="V507" s="11"/>
      <c r="W507" s="12"/>
    </row>
    <row r="508" spans="2:23" x14ac:dyDescent="0.25">
      <c r="B508" s="4">
        <v>1730.2750000000001</v>
      </c>
      <c r="C508" s="4">
        <v>3.4312560000000001E-3</v>
      </c>
      <c r="E508" s="14">
        <v>2047.6769999999999</v>
      </c>
      <c r="F508" s="11">
        <v>1.1093139856000001</v>
      </c>
      <c r="V508" s="11"/>
      <c r="W508" s="12"/>
    </row>
    <row r="509" spans="2:23" x14ac:dyDescent="0.25">
      <c r="B509" s="4">
        <v>1733.8409999999999</v>
      </c>
      <c r="C509" s="4">
        <v>3.5045699999999998E-4</v>
      </c>
      <c r="E509" s="14">
        <v>2044.1110000000001</v>
      </c>
      <c r="F509" s="11">
        <v>1.1085419211</v>
      </c>
      <c r="V509" s="11"/>
      <c r="W509" s="12"/>
    </row>
    <row r="510" spans="2:23" x14ac:dyDescent="0.25">
      <c r="B510" s="4">
        <v>1737.4069999999999</v>
      </c>
      <c r="C510" s="4">
        <v>3.7490330000000001E-3</v>
      </c>
      <c r="E510" s="14">
        <v>2040.5450000000001</v>
      </c>
      <c r="F510" s="11">
        <v>1.1136088190000002</v>
      </c>
      <c r="V510" s="11"/>
      <c r="W510" s="12"/>
    </row>
    <row r="511" spans="2:23" x14ac:dyDescent="0.25">
      <c r="B511" s="4">
        <v>1740.9739999999999</v>
      </c>
      <c r="C511" s="4">
        <v>3.5188559999999999E-3</v>
      </c>
      <c r="E511" s="14">
        <v>2036.9780000000001</v>
      </c>
      <c r="F511" s="11">
        <v>1.1124671620000002</v>
      </c>
      <c r="V511" s="11"/>
      <c r="W511" s="12"/>
    </row>
    <row r="512" spans="2:23" x14ac:dyDescent="0.25">
      <c r="B512" s="4">
        <v>1744.54</v>
      </c>
      <c r="C512" s="4">
        <v>2.0205990000000001E-3</v>
      </c>
      <c r="E512" s="14">
        <v>2033.412</v>
      </c>
      <c r="F512" s="11">
        <v>1.1093930952000002</v>
      </c>
      <c r="V512" s="11"/>
      <c r="W512" s="12"/>
    </row>
    <row r="513" spans="2:23" x14ac:dyDescent="0.25">
      <c r="B513" s="4">
        <v>1748.106</v>
      </c>
      <c r="C513" s="4">
        <v>3.0307620000000001E-4</v>
      </c>
      <c r="E513" s="14">
        <v>2029.846</v>
      </c>
      <c r="F513" s="11">
        <v>1.1098914034</v>
      </c>
      <c r="V513" s="11"/>
      <c r="W513" s="12"/>
    </row>
    <row r="514" spans="2:23" x14ac:dyDescent="0.25">
      <c r="B514" s="4">
        <v>1751.673</v>
      </c>
      <c r="C514" s="4">
        <v>5.2818259999999997E-4</v>
      </c>
      <c r="E514" s="14">
        <v>2026.279</v>
      </c>
      <c r="F514" s="11">
        <v>1.1094056134000001</v>
      </c>
      <c r="V514" s="11"/>
      <c r="W514" s="12"/>
    </row>
    <row r="515" spans="2:23" x14ac:dyDescent="0.25">
      <c r="B515" s="4">
        <v>1755.239</v>
      </c>
      <c r="C515" s="4">
        <v>3.6428659999999998E-3</v>
      </c>
      <c r="E515" s="14">
        <v>2022.713</v>
      </c>
      <c r="F515" s="11">
        <v>1.112159761</v>
      </c>
      <c r="V515" s="11"/>
      <c r="W515" s="12"/>
    </row>
    <row r="516" spans="2:23" x14ac:dyDescent="0.25">
      <c r="B516" s="4">
        <v>1758.8050000000001</v>
      </c>
      <c r="C516" s="4">
        <v>4.7195099999999997E-3</v>
      </c>
      <c r="E516" s="14">
        <v>2019.1469999999999</v>
      </c>
      <c r="F516" s="11">
        <v>1.113195358</v>
      </c>
      <c r="V516" s="11"/>
      <c r="W516" s="12"/>
    </row>
    <row r="517" spans="2:23" x14ac:dyDescent="0.25">
      <c r="B517" s="4">
        <v>1762.3720000000001</v>
      </c>
      <c r="C517" s="4">
        <v>3.376867E-3</v>
      </c>
      <c r="E517" s="14">
        <v>2015.58</v>
      </c>
      <c r="F517" s="11">
        <v>1.1073338856000001</v>
      </c>
      <c r="V517" s="11"/>
      <c r="W517" s="12"/>
    </row>
    <row r="518" spans="2:23" x14ac:dyDescent="0.25">
      <c r="B518" s="4">
        <v>1765.9380000000001</v>
      </c>
      <c r="C518" s="4">
        <v>6.6023640000000003E-3</v>
      </c>
      <c r="E518" s="14">
        <v>2012.0139999999999</v>
      </c>
      <c r="F518" s="11">
        <v>1.1104365920000001</v>
      </c>
      <c r="V518" s="11"/>
      <c r="W518" s="12"/>
    </row>
    <row r="519" spans="2:23" x14ac:dyDescent="0.25">
      <c r="B519" s="4">
        <v>1769.5039999999999</v>
      </c>
      <c r="C519" s="4">
        <v>9.1640839999999994E-3</v>
      </c>
      <c r="E519" s="14">
        <v>2008.4480000000001</v>
      </c>
      <c r="F519" s="11">
        <v>1.1097023181000001</v>
      </c>
      <c r="V519" s="11"/>
      <c r="W519" s="12"/>
    </row>
    <row r="520" spans="2:23" x14ac:dyDescent="0.25">
      <c r="B520" s="4">
        <v>1773.0709999999999</v>
      </c>
      <c r="C520" s="4">
        <v>1.850017E-3</v>
      </c>
      <c r="E520" s="14">
        <v>2004.8810000000001</v>
      </c>
      <c r="F520" s="11">
        <v>1.1094702373000001</v>
      </c>
      <c r="V520" s="11"/>
      <c r="W520" s="12"/>
    </row>
    <row r="521" spans="2:23" x14ac:dyDescent="0.25">
      <c r="B521" s="4">
        <v>1776.6369999999999</v>
      </c>
      <c r="C521" s="4">
        <v>8.6882369999999997E-3</v>
      </c>
      <c r="E521" s="14">
        <v>2001.3150000000001</v>
      </c>
      <c r="F521" s="11">
        <v>1.1074020652000001</v>
      </c>
      <c r="V521" s="11"/>
      <c r="W521" s="12"/>
    </row>
    <row r="522" spans="2:23" x14ac:dyDescent="0.25">
      <c r="B522" s="4">
        <v>1780.203</v>
      </c>
      <c r="C522" s="4">
        <v>8.4142609999999993E-3</v>
      </c>
      <c r="E522" s="14">
        <v>1997.749</v>
      </c>
      <c r="F522" s="11">
        <v>1.109670471</v>
      </c>
      <c r="V522" s="11"/>
      <c r="W522" s="12"/>
    </row>
    <row r="523" spans="2:23" x14ac:dyDescent="0.25">
      <c r="B523" s="4">
        <v>1783.769</v>
      </c>
      <c r="C523" s="4">
        <v>8.7844610000000004E-3</v>
      </c>
      <c r="E523" s="14">
        <v>1994.183</v>
      </c>
      <c r="F523" s="11">
        <v>1.1129056000000002</v>
      </c>
      <c r="V523" s="11"/>
      <c r="W523" s="12"/>
    </row>
    <row r="524" spans="2:23" x14ac:dyDescent="0.25">
      <c r="B524" s="4">
        <v>1787.336</v>
      </c>
      <c r="C524" s="4">
        <v>1.166326E-2</v>
      </c>
      <c r="E524" s="14">
        <v>1990.616</v>
      </c>
      <c r="F524" s="11">
        <v>1.1053500974000001</v>
      </c>
      <c r="V524" s="11"/>
      <c r="W524" s="12"/>
    </row>
    <row r="525" spans="2:23" x14ac:dyDescent="0.25">
      <c r="B525" s="4">
        <v>1790.902</v>
      </c>
      <c r="C525" s="4">
        <v>-2.148147E-3</v>
      </c>
      <c r="E525" s="14">
        <v>1987.05</v>
      </c>
      <c r="F525" s="11">
        <v>1.1108881880000001</v>
      </c>
      <c r="V525" s="11"/>
      <c r="W525" s="12"/>
    </row>
    <row r="526" spans="2:23" x14ac:dyDescent="0.25">
      <c r="B526" s="4">
        <v>1794.4680000000001</v>
      </c>
      <c r="C526" s="4">
        <v>1.02972E-3</v>
      </c>
      <c r="E526" s="14">
        <v>1983.4839999999999</v>
      </c>
      <c r="F526" s="11">
        <v>1.1084238413</v>
      </c>
      <c r="V526" s="11"/>
      <c r="W526" s="12"/>
    </row>
    <row r="527" spans="2:23" x14ac:dyDescent="0.25">
      <c r="B527" s="4">
        <v>1798.0350000000001</v>
      </c>
      <c r="C527" s="4">
        <v>5.1218560000000002E-3</v>
      </c>
      <c r="E527" s="14">
        <v>1979.9169999999999</v>
      </c>
      <c r="F527" s="11">
        <v>1.1074062977000001</v>
      </c>
      <c r="V527" s="11"/>
      <c r="W527" s="12"/>
    </row>
    <row r="528" spans="2:23" x14ac:dyDescent="0.25">
      <c r="B528" s="4">
        <v>1801.6010000000001</v>
      </c>
      <c r="C528" s="4">
        <v>4.0513959999999996E-3</v>
      </c>
      <c r="E528" s="14">
        <v>1976.3510000000001</v>
      </c>
      <c r="F528" s="11">
        <v>1.1029689818000001</v>
      </c>
      <c r="V528" s="11"/>
      <c r="W528" s="12"/>
    </row>
    <row r="529" spans="2:23" x14ac:dyDescent="0.25">
      <c r="B529" s="4">
        <v>1805.1669999999999</v>
      </c>
      <c r="C529" s="4">
        <v>1.1164489999999999E-2</v>
      </c>
      <c r="E529" s="14">
        <v>1972.7850000000001</v>
      </c>
      <c r="F529" s="11">
        <v>1.1051567946</v>
      </c>
      <c r="V529" s="11"/>
      <c r="W529" s="12"/>
    </row>
    <row r="530" spans="2:23" x14ac:dyDescent="0.25">
      <c r="B530" s="4">
        <v>1808.7339999999999</v>
      </c>
      <c r="C530" s="4">
        <v>6.9877330000000003E-3</v>
      </c>
      <c r="E530" s="14">
        <v>1969.2180000000001</v>
      </c>
      <c r="F530" s="11">
        <v>1.1038609736</v>
      </c>
      <c r="V530" s="11"/>
      <c r="W530" s="12"/>
    </row>
    <row r="531" spans="2:23" x14ac:dyDescent="0.25">
      <c r="B531" s="4">
        <v>1812.3</v>
      </c>
      <c r="C531" s="4">
        <v>5.9289260000000002E-3</v>
      </c>
      <c r="E531" s="14">
        <v>1965.652</v>
      </c>
      <c r="F531" s="11">
        <v>1.1022632977</v>
      </c>
      <c r="V531" s="11"/>
      <c r="W531" s="12"/>
    </row>
    <row r="532" spans="2:23" x14ac:dyDescent="0.25">
      <c r="B532" s="4">
        <v>1815.866</v>
      </c>
      <c r="C532" s="4">
        <v>9.8848900000000003E-3</v>
      </c>
      <c r="E532" s="14">
        <v>1962.086</v>
      </c>
      <c r="F532" s="11">
        <v>1.1042833532</v>
      </c>
      <c r="V532" s="11"/>
      <c r="W532" s="12"/>
    </row>
    <row r="533" spans="2:23" x14ac:dyDescent="0.25">
      <c r="B533" s="4">
        <v>1819.433</v>
      </c>
      <c r="C533" s="4">
        <v>9.5808960000000002E-3</v>
      </c>
      <c r="E533" s="14">
        <v>1958.519</v>
      </c>
      <c r="F533" s="11">
        <v>1.1017921698000002</v>
      </c>
      <c r="V533" s="11"/>
      <c r="W533" s="12"/>
    </row>
    <row r="534" spans="2:23" x14ac:dyDescent="0.25">
      <c r="B534" s="4">
        <v>1822.999</v>
      </c>
      <c r="C534" s="4">
        <v>9.0869799999999997E-3</v>
      </c>
      <c r="E534" s="14">
        <v>1954.953</v>
      </c>
      <c r="F534" s="11">
        <v>1.1014034323000002</v>
      </c>
      <c r="V534" s="11"/>
      <c r="W534" s="12"/>
    </row>
    <row r="535" spans="2:23" x14ac:dyDescent="0.25">
      <c r="B535" s="4">
        <v>1826.5650000000001</v>
      </c>
      <c r="C535" s="4">
        <v>7.8349879999999993E-3</v>
      </c>
      <c r="E535" s="14">
        <v>1951.3869999999999</v>
      </c>
      <c r="F535" s="11">
        <v>1.1054315291000001</v>
      </c>
      <c r="V535" s="11"/>
      <c r="W535" s="12"/>
    </row>
    <row r="536" spans="2:23" x14ac:dyDescent="0.25">
      <c r="B536" s="4">
        <v>1830.1320000000001</v>
      </c>
      <c r="C536" s="4">
        <v>3.1755910000000002E-3</v>
      </c>
      <c r="E536" s="14">
        <v>1947.82</v>
      </c>
      <c r="F536" s="11">
        <v>1.1018047511</v>
      </c>
      <c r="V536" s="11"/>
      <c r="W536" s="12"/>
    </row>
    <row r="537" spans="2:23" x14ac:dyDescent="0.25">
      <c r="B537" s="4">
        <v>1833.6980000000001</v>
      </c>
      <c r="C537" s="4">
        <v>3.3845350000000001E-3</v>
      </c>
      <c r="E537" s="14">
        <v>1944.2539999999999</v>
      </c>
      <c r="F537" s="11">
        <v>1.1032662025000002</v>
      </c>
      <c r="V537" s="11"/>
      <c r="W537" s="12"/>
    </row>
    <row r="538" spans="2:23" x14ac:dyDescent="0.25">
      <c r="B538" s="4">
        <v>1837.2639999999999</v>
      </c>
      <c r="C538" s="4">
        <v>4.6587440000000003E-3</v>
      </c>
      <c r="E538" s="14">
        <v>1940.6880000000001</v>
      </c>
      <c r="F538" s="11">
        <v>1.1035071068000002</v>
      </c>
      <c r="V538" s="11"/>
      <c r="W538" s="12"/>
    </row>
    <row r="539" spans="2:23" x14ac:dyDescent="0.25">
      <c r="B539" s="4">
        <v>1840.8309999999999</v>
      </c>
      <c r="C539" s="4">
        <v>1.4351940000000001E-3</v>
      </c>
      <c r="E539" s="14">
        <v>1937.1210000000001</v>
      </c>
      <c r="F539" s="11">
        <v>1.1020944924</v>
      </c>
      <c r="V539" s="11"/>
      <c r="W539" s="12"/>
    </row>
    <row r="540" spans="2:23" x14ac:dyDescent="0.25">
      <c r="B540" s="4">
        <v>1844.3969999999999</v>
      </c>
      <c r="C540" s="4">
        <v>8.189893E-4</v>
      </c>
      <c r="E540" s="14">
        <v>1933.5550000000001</v>
      </c>
      <c r="F540" s="11">
        <v>1.1026675503000001</v>
      </c>
      <c r="V540" s="11"/>
      <c r="W540" s="12"/>
    </row>
    <row r="541" spans="2:23" x14ac:dyDescent="0.25">
      <c r="B541" s="4">
        <v>1847.963</v>
      </c>
      <c r="C541" s="4">
        <v>4.9817840000000004E-3</v>
      </c>
      <c r="E541" s="14">
        <v>1929.989</v>
      </c>
      <c r="F541" s="11">
        <v>1.1036209244000001</v>
      </c>
      <c r="V541" s="11"/>
      <c r="W541" s="12"/>
    </row>
    <row r="542" spans="2:23" x14ac:dyDescent="0.25">
      <c r="B542" s="4">
        <v>1851.53</v>
      </c>
      <c r="C542" s="4">
        <v>5.3942240000000004E-3</v>
      </c>
      <c r="E542" s="14">
        <v>1926.422</v>
      </c>
      <c r="F542" s="11">
        <v>1.1035550620000001</v>
      </c>
      <c r="V542" s="11"/>
      <c r="W542" s="12"/>
    </row>
    <row r="543" spans="2:23" x14ac:dyDescent="0.25">
      <c r="B543" s="4">
        <v>1855.096</v>
      </c>
      <c r="C543" s="4">
        <v>5.1946559999999998E-3</v>
      </c>
      <c r="E543" s="14">
        <v>1922.856</v>
      </c>
      <c r="F543" s="11">
        <v>1.1067368087</v>
      </c>
      <c r="V543" s="11"/>
      <c r="W543" s="12"/>
    </row>
    <row r="544" spans="2:23" x14ac:dyDescent="0.25">
      <c r="B544" s="4">
        <v>1858.662</v>
      </c>
      <c r="C544" s="4">
        <v>8.4181700000000009E-3</v>
      </c>
      <c r="E544" s="14">
        <v>1919.29</v>
      </c>
      <c r="F544" s="11">
        <v>1.1066872518000002</v>
      </c>
      <c r="V544" s="11"/>
      <c r="W544" s="12"/>
    </row>
    <row r="545" spans="2:23" x14ac:dyDescent="0.25">
      <c r="B545" s="4">
        <v>1862.229</v>
      </c>
      <c r="C545" s="4">
        <v>9.4628980000000008E-3</v>
      </c>
      <c r="E545" s="14">
        <v>1915.723</v>
      </c>
      <c r="F545" s="11">
        <v>1.1030170914000001</v>
      </c>
      <c r="V545" s="11"/>
      <c r="W545" s="12"/>
    </row>
    <row r="546" spans="2:23" x14ac:dyDescent="0.25">
      <c r="B546" s="4">
        <v>1865.7950000000001</v>
      </c>
      <c r="C546" s="4">
        <v>5.6009450000000004E-3</v>
      </c>
      <c r="E546" s="14">
        <v>1912.1569999999999</v>
      </c>
      <c r="F546" s="11">
        <v>1.1062635159</v>
      </c>
      <c r="V546" s="11"/>
      <c r="W546" s="12"/>
    </row>
    <row r="547" spans="2:23" x14ac:dyDescent="0.25">
      <c r="B547" s="4">
        <v>1869.3610000000001</v>
      </c>
      <c r="C547" s="4">
        <v>3.4816030000000002E-3</v>
      </c>
      <c r="E547" s="14">
        <v>1908.5909999999999</v>
      </c>
      <c r="F547" s="11">
        <v>1.1053756791</v>
      </c>
      <c r="V547" s="11"/>
      <c r="W547" s="12"/>
    </row>
    <row r="548" spans="2:23" x14ac:dyDescent="0.25">
      <c r="B548" s="4">
        <v>1872.9280000000001</v>
      </c>
      <c r="C548" s="4">
        <v>5.1616489999999999E-3</v>
      </c>
      <c r="E548" s="14">
        <v>1905.0239999999999</v>
      </c>
      <c r="F548" s="11">
        <v>1.1001326142100001</v>
      </c>
      <c r="V548" s="11"/>
      <c r="W548" s="12"/>
    </row>
    <row r="549" spans="2:23" x14ac:dyDescent="0.25">
      <c r="B549" s="4">
        <v>1876.4939999999999</v>
      </c>
      <c r="C549" s="4">
        <v>4.520062E-3</v>
      </c>
      <c r="E549" s="14">
        <v>1901.4580000000001</v>
      </c>
      <c r="F549" s="11">
        <v>1.1027044523</v>
      </c>
      <c r="V549" s="11"/>
      <c r="W549" s="12"/>
    </row>
    <row r="550" spans="2:23" x14ac:dyDescent="0.25">
      <c r="B550" s="4">
        <v>1880.06</v>
      </c>
      <c r="C550" s="4">
        <v>4.7015950000000003E-3</v>
      </c>
      <c r="E550" s="14">
        <v>1897.8920000000001</v>
      </c>
      <c r="F550" s="11">
        <v>1.1038113589</v>
      </c>
      <c r="V550" s="11"/>
      <c r="W550" s="12"/>
    </row>
    <row r="551" spans="2:23" x14ac:dyDescent="0.25">
      <c r="B551" s="4">
        <v>1883.627</v>
      </c>
      <c r="C551" s="4">
        <v>5.189819E-3</v>
      </c>
      <c r="E551" s="14">
        <v>1894.325</v>
      </c>
      <c r="F551" s="11">
        <v>1.1044865514000002</v>
      </c>
      <c r="V551" s="11"/>
      <c r="W551" s="12"/>
    </row>
    <row r="552" spans="2:23" x14ac:dyDescent="0.25">
      <c r="B552" s="4">
        <v>1887.193</v>
      </c>
      <c r="C552" s="4">
        <v>7.7066890000000001E-3</v>
      </c>
      <c r="E552" s="14">
        <v>1890.759</v>
      </c>
      <c r="F552" s="11">
        <v>1.1061398756</v>
      </c>
      <c r="V552" s="11"/>
      <c r="W552" s="12"/>
    </row>
    <row r="553" spans="2:23" x14ac:dyDescent="0.25">
      <c r="B553" s="4">
        <v>1890.759</v>
      </c>
      <c r="C553" s="4">
        <v>4.4585359999999999E-3</v>
      </c>
      <c r="E553" s="14">
        <v>1887.193</v>
      </c>
      <c r="F553" s="11">
        <v>1.1070781959</v>
      </c>
      <c r="V553" s="11"/>
      <c r="W553" s="12"/>
    </row>
    <row r="554" spans="2:23" x14ac:dyDescent="0.25">
      <c r="B554" s="4">
        <v>1894.325</v>
      </c>
      <c r="C554" s="4">
        <v>3.3508549999999998E-3</v>
      </c>
      <c r="E554" s="14">
        <v>1883.627</v>
      </c>
      <c r="F554" s="11">
        <v>1.1059641470000001</v>
      </c>
      <c r="V554" s="11"/>
      <c r="W554" s="12"/>
    </row>
    <row r="555" spans="2:23" x14ac:dyDescent="0.25">
      <c r="B555" s="4">
        <v>1897.8920000000001</v>
      </c>
      <c r="C555" s="4">
        <v>8.8950660000000001E-3</v>
      </c>
      <c r="E555" s="14">
        <v>1880.06</v>
      </c>
      <c r="F555" s="11">
        <v>1.1063345416000001</v>
      </c>
      <c r="V555" s="11"/>
      <c r="W555" s="12"/>
    </row>
    <row r="556" spans="2:23" x14ac:dyDescent="0.25">
      <c r="B556" s="4">
        <v>1901.4580000000001</v>
      </c>
      <c r="C556" s="4">
        <v>8.6048170000000007E-3</v>
      </c>
      <c r="E556" s="14">
        <v>1876.4939999999999</v>
      </c>
      <c r="F556" s="11">
        <v>1.1063710923000001</v>
      </c>
      <c r="V556" s="11"/>
      <c r="W556" s="12"/>
    </row>
    <row r="557" spans="2:23" x14ac:dyDescent="0.25">
      <c r="B557" s="4">
        <v>1905.0239999999999</v>
      </c>
      <c r="C557" s="4">
        <v>8.0879179999999995E-3</v>
      </c>
      <c r="E557" s="14">
        <v>1872.9280000000001</v>
      </c>
      <c r="F557" s="11">
        <v>1.1038083509000001</v>
      </c>
      <c r="V557" s="11"/>
      <c r="W557" s="12"/>
    </row>
    <row r="558" spans="2:23" x14ac:dyDescent="0.25">
      <c r="B558" s="4">
        <v>1908.5909999999999</v>
      </c>
      <c r="C558" s="4">
        <v>4.7095990000000001E-3</v>
      </c>
      <c r="E558" s="14">
        <v>1869.3610000000001</v>
      </c>
      <c r="F558" s="11">
        <v>1.1044953295000002</v>
      </c>
      <c r="V558" s="11"/>
      <c r="W558" s="12"/>
    </row>
    <row r="559" spans="2:23" x14ac:dyDescent="0.25">
      <c r="B559" s="4">
        <v>1912.1569999999999</v>
      </c>
      <c r="C559" s="4">
        <v>8.1332699999999997E-3</v>
      </c>
      <c r="E559" s="14">
        <v>1865.7950000000001</v>
      </c>
      <c r="F559" s="11">
        <v>1.1050074143000002</v>
      </c>
      <c r="V559" s="11"/>
      <c r="W559" s="12"/>
    </row>
    <row r="560" spans="2:23" x14ac:dyDescent="0.25">
      <c r="B560" s="4">
        <v>1915.723</v>
      </c>
      <c r="C560" s="4">
        <v>4.8855720000000004E-3</v>
      </c>
      <c r="E560" s="14">
        <v>1862.229</v>
      </c>
      <c r="F560" s="11">
        <v>1.1044519474000001</v>
      </c>
      <c r="V560" s="11"/>
      <c r="W560" s="12"/>
    </row>
    <row r="561" spans="2:23" x14ac:dyDescent="0.25">
      <c r="B561" s="4">
        <v>1919.29</v>
      </c>
      <c r="C561" s="4">
        <v>5.0664969999999997E-3</v>
      </c>
      <c r="E561" s="14">
        <v>1858.662</v>
      </c>
      <c r="F561" s="11">
        <v>1.1048002119</v>
      </c>
      <c r="V561" s="11"/>
      <c r="W561" s="12"/>
    </row>
    <row r="562" spans="2:23" x14ac:dyDescent="0.25">
      <c r="B562" s="4">
        <v>1922.856</v>
      </c>
      <c r="C562" s="4">
        <v>6.4128190000000002E-3</v>
      </c>
      <c r="E562" s="14">
        <v>1855.096</v>
      </c>
      <c r="F562" s="11">
        <v>1.1047800323000001</v>
      </c>
      <c r="V562" s="11"/>
      <c r="W562" s="12"/>
    </row>
    <row r="563" spans="2:23" x14ac:dyDescent="0.25">
      <c r="B563" s="4">
        <v>1926.422</v>
      </c>
      <c r="C563" s="4">
        <v>7.0962259999999997E-3</v>
      </c>
      <c r="E563" s="14">
        <v>1851.53</v>
      </c>
      <c r="F563" s="11">
        <v>1.1030973905000001</v>
      </c>
      <c r="V563" s="11"/>
      <c r="W563" s="12"/>
    </row>
    <row r="564" spans="2:23" x14ac:dyDescent="0.25">
      <c r="B564" s="4">
        <v>1929.989</v>
      </c>
      <c r="C564" s="4">
        <v>7.6784330000000001E-3</v>
      </c>
      <c r="E564" s="14">
        <v>1847.963</v>
      </c>
      <c r="F564" s="11">
        <v>1.1023242530000001</v>
      </c>
      <c r="V564" s="11"/>
      <c r="W564" s="12"/>
    </row>
    <row r="565" spans="2:23" x14ac:dyDescent="0.25">
      <c r="B565" s="4">
        <v>1933.5550000000001</v>
      </c>
      <c r="C565" s="4">
        <v>9.4101150000000001E-3</v>
      </c>
      <c r="E565" s="14">
        <v>1844.3969999999999</v>
      </c>
      <c r="F565" s="11">
        <v>1.1008075338000001</v>
      </c>
      <c r="V565" s="11"/>
      <c r="W565" s="12"/>
    </row>
    <row r="566" spans="2:23" x14ac:dyDescent="0.25">
      <c r="B566" s="4">
        <v>1937.1210000000001</v>
      </c>
      <c r="C566" s="4">
        <v>7.1848140000000003E-3</v>
      </c>
      <c r="E566" s="14">
        <v>1840.8309999999999</v>
      </c>
      <c r="F566" s="11">
        <v>1.0987393049</v>
      </c>
      <c r="V566" s="11"/>
      <c r="W566" s="12"/>
    </row>
    <row r="567" spans="2:23" x14ac:dyDescent="0.25">
      <c r="B567" s="4">
        <v>1940.6880000000001</v>
      </c>
      <c r="C567" s="4">
        <v>5.5392439999999996E-3</v>
      </c>
      <c r="E567" s="14">
        <v>1837.2639999999999</v>
      </c>
      <c r="F567" s="11">
        <v>1.1000846475820001</v>
      </c>
      <c r="V567" s="11"/>
      <c r="W567" s="12"/>
    </row>
    <row r="568" spans="2:23" x14ac:dyDescent="0.25">
      <c r="B568" s="4">
        <v>1944.2539999999999</v>
      </c>
      <c r="C568" s="4">
        <v>5.4240360000000001E-3</v>
      </c>
      <c r="E568" s="14">
        <v>1833.6980000000001</v>
      </c>
      <c r="F568" s="11">
        <v>1.1002312271300001</v>
      </c>
      <c r="V568" s="11"/>
      <c r="W568" s="12"/>
    </row>
    <row r="569" spans="2:23" x14ac:dyDescent="0.25">
      <c r="B569" s="4">
        <v>1947.82</v>
      </c>
      <c r="C569" s="4">
        <v>1.1045910000000001E-2</v>
      </c>
      <c r="E569" s="14">
        <v>1830.1320000000001</v>
      </c>
      <c r="F569" s="11">
        <v>1.1002263601400002</v>
      </c>
      <c r="V569" s="11"/>
      <c r="W569" s="12"/>
    </row>
    <row r="570" spans="2:23" x14ac:dyDescent="0.25">
      <c r="B570" s="4">
        <v>1951.3869999999999</v>
      </c>
      <c r="C570" s="4">
        <v>1.059745E-2</v>
      </c>
      <c r="E570" s="14">
        <v>1826.5650000000001</v>
      </c>
      <c r="F570" s="11">
        <v>1.1006535505600001</v>
      </c>
      <c r="V570" s="11"/>
      <c r="W570" s="12"/>
    </row>
    <row r="571" spans="2:23" x14ac:dyDescent="0.25">
      <c r="B571" s="4">
        <v>1954.953</v>
      </c>
      <c r="C571" s="4">
        <v>1.1368090000000001E-2</v>
      </c>
      <c r="E571" s="14">
        <v>1822.999</v>
      </c>
      <c r="F571" s="11">
        <v>1.1038394271</v>
      </c>
      <c r="V571" s="11"/>
      <c r="W571" s="12"/>
    </row>
    <row r="572" spans="2:23" x14ac:dyDescent="0.25">
      <c r="B572" s="4">
        <v>1958.519</v>
      </c>
      <c r="C572" s="4">
        <v>5.4929419999999998E-3</v>
      </c>
      <c r="E572" s="14">
        <v>1819.433</v>
      </c>
      <c r="F572" s="11">
        <v>1.1061908065000001</v>
      </c>
      <c r="V572" s="11"/>
      <c r="W572" s="12"/>
    </row>
    <row r="573" spans="2:23" x14ac:dyDescent="0.25">
      <c r="B573" s="4">
        <v>1962.086</v>
      </c>
      <c r="C573" s="4">
        <v>3.0524630000000001E-3</v>
      </c>
      <c r="E573" s="14">
        <v>1815.866</v>
      </c>
      <c r="F573" s="11">
        <v>1.1065179030000001</v>
      </c>
      <c r="V573" s="11"/>
      <c r="W573" s="12"/>
    </row>
    <row r="574" spans="2:23" x14ac:dyDescent="0.25">
      <c r="B574" s="4">
        <v>1965.652</v>
      </c>
      <c r="C574" s="4">
        <v>4.0209970000000001E-3</v>
      </c>
      <c r="E574" s="14">
        <v>1812.3</v>
      </c>
      <c r="F574" s="11">
        <v>1.1061423400000001</v>
      </c>
      <c r="V574" s="11"/>
      <c r="W574" s="12"/>
    </row>
    <row r="575" spans="2:23" x14ac:dyDescent="0.25">
      <c r="B575" s="4">
        <v>1969.2180000000001</v>
      </c>
      <c r="C575" s="4">
        <v>7.6672679999999997E-3</v>
      </c>
      <c r="E575" s="14">
        <v>1808.7339999999999</v>
      </c>
      <c r="F575" s="11">
        <v>1.1046133419000002</v>
      </c>
      <c r="V575" s="11"/>
      <c r="W575" s="12"/>
    </row>
    <row r="576" spans="2:23" x14ac:dyDescent="0.25">
      <c r="B576" s="4">
        <v>1972.7850000000001</v>
      </c>
      <c r="C576" s="4">
        <v>5.5723270000000002E-3</v>
      </c>
      <c r="E576" s="14">
        <v>1805.1669999999999</v>
      </c>
      <c r="F576" s="11">
        <v>1.1057550739000002</v>
      </c>
      <c r="V576" s="11"/>
      <c r="W576" s="12"/>
    </row>
    <row r="577" spans="2:23" x14ac:dyDescent="0.25">
      <c r="B577" s="4">
        <v>1976.3510000000001</v>
      </c>
      <c r="C577" s="4">
        <v>-3.8470330000000001E-3</v>
      </c>
      <c r="E577" s="14">
        <v>1801.6010000000001</v>
      </c>
      <c r="F577" s="11">
        <v>1.1068759565000001</v>
      </c>
      <c r="V577" s="11"/>
      <c r="W577" s="12"/>
    </row>
    <row r="578" spans="2:23" x14ac:dyDescent="0.25">
      <c r="B578" s="4">
        <v>1979.9169999999999</v>
      </c>
      <c r="C578" s="4">
        <v>-8.8325440000000001E-4</v>
      </c>
      <c r="E578" s="14">
        <v>1798.0350000000001</v>
      </c>
      <c r="F578" s="11">
        <v>1.1039291231000001</v>
      </c>
      <c r="V578" s="11"/>
      <c r="W578" s="12"/>
    </row>
    <row r="579" spans="2:23" x14ac:dyDescent="0.25">
      <c r="B579" s="4">
        <v>1983.4839999999999</v>
      </c>
      <c r="C579" s="4">
        <v>6.7883309999999999E-3</v>
      </c>
      <c r="E579" s="14">
        <v>1794.4680000000001</v>
      </c>
      <c r="F579" s="11">
        <v>1.1049940714000002</v>
      </c>
      <c r="V579" s="11"/>
      <c r="W579" s="12"/>
    </row>
    <row r="580" spans="2:23" x14ac:dyDescent="0.25">
      <c r="B580" s="4">
        <v>1987.05</v>
      </c>
      <c r="C580" s="4">
        <v>1.283659E-2</v>
      </c>
      <c r="E580" s="14">
        <v>1790.902</v>
      </c>
      <c r="F580" s="11">
        <v>1.1055226439000001</v>
      </c>
      <c r="V580" s="11"/>
      <c r="W580" s="12"/>
    </row>
    <row r="581" spans="2:23" x14ac:dyDescent="0.25">
      <c r="B581" s="4">
        <v>1990.616</v>
      </c>
      <c r="C581" s="4">
        <v>3.9843430000000004E-3</v>
      </c>
      <c r="E581" s="14">
        <v>1787.336</v>
      </c>
      <c r="F581" s="11">
        <v>1.1039174440000001</v>
      </c>
      <c r="V581" s="11"/>
      <c r="W581" s="12"/>
    </row>
    <row r="582" spans="2:23" x14ac:dyDescent="0.25">
      <c r="B582" s="4">
        <v>1994.183</v>
      </c>
      <c r="C582" s="4">
        <v>1.0302769999999999E-2</v>
      </c>
      <c r="E582" s="14">
        <v>1783.769</v>
      </c>
      <c r="F582" s="11">
        <v>1.1023094993</v>
      </c>
      <c r="V582" s="11"/>
      <c r="W582" s="12"/>
    </row>
    <row r="583" spans="2:23" x14ac:dyDescent="0.25">
      <c r="B583" s="4">
        <v>1997.749</v>
      </c>
      <c r="C583" s="4">
        <v>1.015074E-2</v>
      </c>
      <c r="E583" s="14">
        <v>1780.203</v>
      </c>
      <c r="F583" s="11">
        <v>1.1080652002</v>
      </c>
      <c r="V583" s="11"/>
      <c r="W583" s="12"/>
    </row>
    <row r="584" spans="2:23" x14ac:dyDescent="0.25">
      <c r="B584" s="4">
        <v>2001.3150000000001</v>
      </c>
      <c r="C584" s="4">
        <v>8.3271990000000004E-3</v>
      </c>
      <c r="E584" s="14">
        <v>1776.6369999999999</v>
      </c>
      <c r="F584" s="11">
        <v>1.1094554609</v>
      </c>
      <c r="V584" s="11"/>
      <c r="W584" s="12"/>
    </row>
    <row r="585" spans="2:23" x14ac:dyDescent="0.25">
      <c r="B585" s="4">
        <v>2004.8810000000001</v>
      </c>
      <c r="C585" s="4">
        <v>6.7061289999999999E-3</v>
      </c>
      <c r="E585" s="14">
        <v>1773.0709999999999</v>
      </c>
      <c r="F585" s="11">
        <v>1.1139120330000001</v>
      </c>
      <c r="V585" s="11"/>
      <c r="W585" s="12"/>
    </row>
    <row r="586" spans="2:23" x14ac:dyDescent="0.25">
      <c r="B586" s="4">
        <v>2008.4480000000001</v>
      </c>
      <c r="C586" s="4">
        <v>1.151256E-2</v>
      </c>
      <c r="E586" s="14">
        <v>1769.5039999999999</v>
      </c>
      <c r="F586" s="11">
        <v>1.1184540160000001</v>
      </c>
      <c r="V586" s="11"/>
      <c r="W586" s="12"/>
    </row>
    <row r="587" spans="2:23" x14ac:dyDescent="0.25">
      <c r="B587" s="4">
        <v>2012.0139999999999</v>
      </c>
      <c r="C587" s="4">
        <v>8.3499620000000007E-3</v>
      </c>
      <c r="E587" s="14">
        <v>1765.9380000000001</v>
      </c>
      <c r="F587" s="11">
        <v>1.1227034060000001</v>
      </c>
      <c r="V587" s="11"/>
      <c r="W587" s="12"/>
    </row>
    <row r="588" spans="2:23" x14ac:dyDescent="0.25">
      <c r="B588" s="4">
        <v>2015.58</v>
      </c>
      <c r="C588" s="4">
        <v>7.2812179999999999E-3</v>
      </c>
      <c r="E588" s="14">
        <v>1762.3720000000001</v>
      </c>
      <c r="F588" s="11">
        <v>1.1310058810000001</v>
      </c>
      <c r="V588" s="11"/>
      <c r="W588" s="12"/>
    </row>
    <row r="589" spans="2:23" x14ac:dyDescent="0.25">
      <c r="B589" s="4">
        <v>2019.1469999999999</v>
      </c>
      <c r="C589" s="4">
        <v>3.545805E-3</v>
      </c>
      <c r="E589" s="14">
        <v>1758.8050000000001</v>
      </c>
      <c r="F589" s="11">
        <v>1.1411073090000001</v>
      </c>
      <c r="V589" s="11"/>
      <c r="W589" s="12"/>
    </row>
    <row r="590" spans="2:23" x14ac:dyDescent="0.25">
      <c r="B590" s="4">
        <v>2022.713</v>
      </c>
      <c r="C590" s="4">
        <v>1.024892E-2</v>
      </c>
      <c r="E590" s="14">
        <v>1755.239</v>
      </c>
      <c r="F590" s="11">
        <v>1.167107337</v>
      </c>
      <c r="V590" s="11"/>
      <c r="W590" s="12"/>
    </row>
    <row r="591" spans="2:23" x14ac:dyDescent="0.25">
      <c r="B591" s="4">
        <v>2026.279</v>
      </c>
      <c r="C591" s="4">
        <v>7.8144740000000001E-3</v>
      </c>
      <c r="E591" s="14">
        <v>1751.673</v>
      </c>
      <c r="F591" s="11">
        <v>1.2117772500000001</v>
      </c>
      <c r="V591" s="11"/>
      <c r="W591" s="12"/>
    </row>
    <row r="592" spans="2:23" x14ac:dyDescent="0.25">
      <c r="B592" s="4">
        <v>2029.846</v>
      </c>
      <c r="C592" s="4">
        <v>1.323412E-2</v>
      </c>
      <c r="E592" s="14">
        <v>1748.106</v>
      </c>
      <c r="F592" s="11">
        <v>1.2856090600000001</v>
      </c>
      <c r="V592" s="11"/>
      <c r="W592" s="12"/>
    </row>
    <row r="593" spans="2:23" x14ac:dyDescent="0.25">
      <c r="B593" s="4">
        <v>2033.412</v>
      </c>
      <c r="C593" s="4">
        <v>1.063618E-2</v>
      </c>
      <c r="E593" s="14">
        <v>1744.54</v>
      </c>
      <c r="F593" s="11">
        <v>1.3931772500000001</v>
      </c>
      <c r="V593" s="11"/>
      <c r="W593" s="12"/>
    </row>
    <row r="594" spans="2:23" x14ac:dyDescent="0.25">
      <c r="B594" s="4">
        <v>2036.9780000000001</v>
      </c>
      <c r="C594" s="4">
        <v>2.5319320000000002E-3</v>
      </c>
      <c r="E594" s="14">
        <v>1740.9739999999999</v>
      </c>
      <c r="F594" s="11">
        <v>1.5148644100000002</v>
      </c>
      <c r="V594" s="11"/>
      <c r="W594" s="12"/>
    </row>
    <row r="595" spans="2:23" x14ac:dyDescent="0.25">
      <c r="B595" s="4">
        <v>2040.5450000000001</v>
      </c>
      <c r="C595" s="4">
        <v>9.0683139999999992E-3</v>
      </c>
      <c r="E595" s="14">
        <v>1737.4069999999999</v>
      </c>
      <c r="F595" s="11">
        <v>1.62926766</v>
      </c>
      <c r="V595" s="11"/>
      <c r="W595" s="12"/>
    </row>
    <row r="596" spans="2:23" x14ac:dyDescent="0.25">
      <c r="B596" s="4">
        <v>2044.1110000000001</v>
      </c>
      <c r="C596" s="4">
        <v>1.022732E-2</v>
      </c>
      <c r="E596" s="14">
        <v>1733.8409999999999</v>
      </c>
      <c r="F596" s="11">
        <v>1.7310649499999999</v>
      </c>
      <c r="V596" s="11"/>
      <c r="W596" s="12"/>
    </row>
    <row r="597" spans="2:23" x14ac:dyDescent="0.25">
      <c r="B597" s="4">
        <v>2047.6769999999999</v>
      </c>
      <c r="C597" s="4">
        <v>7.1178989999999996E-3</v>
      </c>
      <c r="E597" s="14">
        <v>1730.2750000000001</v>
      </c>
      <c r="F597" s="11">
        <v>1.7984231100000001</v>
      </c>
      <c r="V597" s="11"/>
      <c r="W597" s="12"/>
    </row>
    <row r="598" spans="2:23" x14ac:dyDescent="0.25">
      <c r="B598" s="4">
        <v>2051.2440000000001</v>
      </c>
      <c r="C598" s="4">
        <v>9.6711980000000006E-3</v>
      </c>
      <c r="E598" s="14">
        <v>1726.7080000000001</v>
      </c>
      <c r="F598" s="11">
        <v>1.8136780200000002</v>
      </c>
      <c r="V598" s="11"/>
      <c r="W598" s="12"/>
    </row>
    <row r="599" spans="2:23" x14ac:dyDescent="0.25">
      <c r="B599" s="4">
        <v>2054.81</v>
      </c>
      <c r="C599" s="4">
        <v>1.181514E-2</v>
      </c>
      <c r="E599" s="14">
        <v>1723.1420000000001</v>
      </c>
      <c r="F599" s="11">
        <v>1.75801455</v>
      </c>
      <c r="V599" s="11"/>
      <c r="W599" s="12"/>
    </row>
    <row r="600" spans="2:23" x14ac:dyDescent="0.25">
      <c r="B600" s="4">
        <v>2058.3760000000002</v>
      </c>
      <c r="C600" s="4">
        <v>1.4782180000000001E-2</v>
      </c>
      <c r="E600" s="14">
        <v>1719.576</v>
      </c>
      <c r="F600" s="11">
        <v>1.6313486100000001</v>
      </c>
      <c r="V600" s="11"/>
      <c r="W600" s="12"/>
    </row>
    <row r="601" spans="2:23" x14ac:dyDescent="0.25">
      <c r="B601" s="4">
        <v>2061.9430000000002</v>
      </c>
      <c r="C601" s="4">
        <v>6.7161119999999998E-3</v>
      </c>
      <c r="E601" s="14">
        <v>1716.009</v>
      </c>
      <c r="F601" s="11">
        <v>1.4717152500000001</v>
      </c>
      <c r="V601" s="11"/>
      <c r="W601" s="12"/>
    </row>
    <row r="602" spans="2:23" x14ac:dyDescent="0.25">
      <c r="B602" s="4">
        <v>2065.509</v>
      </c>
      <c r="C602" s="4">
        <v>1.063772E-2</v>
      </c>
      <c r="E602" s="14">
        <v>1712.443</v>
      </c>
      <c r="F602" s="11">
        <v>1.3296991</v>
      </c>
      <c r="V602" s="11"/>
      <c r="W602" s="12"/>
    </row>
    <row r="603" spans="2:23" x14ac:dyDescent="0.25">
      <c r="B603" s="4">
        <v>2069.0749999999998</v>
      </c>
      <c r="C603" s="4">
        <v>3.9565060000000003E-3</v>
      </c>
      <c r="E603" s="14">
        <v>1708.877</v>
      </c>
      <c r="F603" s="11">
        <v>1.2326758900000001</v>
      </c>
      <c r="V603" s="11"/>
      <c r="W603" s="12"/>
    </row>
    <row r="604" spans="2:23" x14ac:dyDescent="0.25">
      <c r="B604" s="4">
        <v>2072.6419999999998</v>
      </c>
      <c r="C604" s="4">
        <v>7.8702640000000001E-3</v>
      </c>
      <c r="E604" s="14">
        <v>1705.31</v>
      </c>
      <c r="F604" s="11">
        <v>1.1803395970000001</v>
      </c>
      <c r="V604" s="11"/>
      <c r="W604" s="12"/>
    </row>
    <row r="605" spans="2:23" x14ac:dyDescent="0.25">
      <c r="B605" s="4">
        <v>2076.2080000000001</v>
      </c>
      <c r="C605" s="4">
        <v>7.4329599999999997E-3</v>
      </c>
      <c r="E605" s="14">
        <v>1701.7439999999999</v>
      </c>
      <c r="F605" s="11">
        <v>1.1574012330000001</v>
      </c>
      <c r="V605" s="11"/>
      <c r="W605" s="12"/>
    </row>
    <row r="606" spans="2:23" x14ac:dyDescent="0.25">
      <c r="B606" s="4">
        <v>2079.7739999999999</v>
      </c>
      <c r="C606" s="4">
        <v>4.5332920000000004E-3</v>
      </c>
      <c r="E606" s="14">
        <v>1698.1780000000001</v>
      </c>
      <c r="F606" s="11">
        <v>1.144382985</v>
      </c>
      <c r="V606" s="11"/>
      <c r="W606" s="12"/>
    </row>
    <row r="607" spans="2:23" x14ac:dyDescent="0.25">
      <c r="B607" s="4">
        <v>2083.3409999999999</v>
      </c>
      <c r="C607" s="4">
        <v>5.1444459999999996E-3</v>
      </c>
      <c r="E607" s="14">
        <v>1694.6110000000001</v>
      </c>
      <c r="F607" s="11">
        <v>1.1381653390000002</v>
      </c>
      <c r="V607" s="11"/>
      <c r="W607" s="12"/>
    </row>
    <row r="608" spans="2:23" x14ac:dyDescent="0.25">
      <c r="B608" s="4">
        <v>2086.9070000000002</v>
      </c>
      <c r="C608" s="4">
        <v>6.2291839999999996E-3</v>
      </c>
      <c r="E608" s="14">
        <v>1691.0450000000001</v>
      </c>
      <c r="F608" s="11">
        <v>1.1364750850000001</v>
      </c>
      <c r="V608" s="11"/>
      <c r="W608" s="12"/>
    </row>
    <row r="609" spans="2:23" x14ac:dyDescent="0.25">
      <c r="B609" s="4">
        <v>2090.473</v>
      </c>
      <c r="C609" s="4">
        <v>9.988986E-3</v>
      </c>
      <c r="E609" s="14">
        <v>1687.479</v>
      </c>
      <c r="F609" s="11">
        <v>1.1368577640000002</v>
      </c>
      <c r="V609" s="11"/>
      <c r="W609" s="12"/>
    </row>
    <row r="610" spans="2:23" x14ac:dyDescent="0.25">
      <c r="B610" s="4">
        <v>2094.04</v>
      </c>
      <c r="C610" s="4">
        <v>1.008033E-2</v>
      </c>
      <c r="E610" s="14">
        <v>1683.912</v>
      </c>
      <c r="F610" s="11">
        <v>1.1337460570000002</v>
      </c>
      <c r="V610" s="11"/>
      <c r="W610" s="12"/>
    </row>
    <row r="611" spans="2:23" x14ac:dyDescent="0.25">
      <c r="B611" s="4">
        <v>2097.6060000000002</v>
      </c>
      <c r="C611" s="4">
        <v>1.3612849999999999E-2</v>
      </c>
      <c r="E611" s="14">
        <v>1680.346</v>
      </c>
      <c r="F611" s="11">
        <v>1.1312471020000001</v>
      </c>
      <c r="V611" s="11"/>
      <c r="W611" s="12"/>
    </row>
    <row r="612" spans="2:23" x14ac:dyDescent="0.25">
      <c r="B612" s="4">
        <v>2101.172</v>
      </c>
      <c r="C612" s="4">
        <v>9.2778849999999996E-3</v>
      </c>
      <c r="E612" s="14">
        <v>1676.78</v>
      </c>
      <c r="F612" s="11">
        <v>1.126125778</v>
      </c>
      <c r="V612" s="11"/>
      <c r="W612" s="12"/>
    </row>
    <row r="613" spans="2:23" x14ac:dyDescent="0.25">
      <c r="B613" s="4">
        <v>2104.739</v>
      </c>
      <c r="C613" s="4">
        <v>8.7293690000000007E-3</v>
      </c>
      <c r="E613" s="14">
        <v>1673.213</v>
      </c>
      <c r="F613" s="11">
        <v>1.1255313530000002</v>
      </c>
      <c r="V613" s="11"/>
      <c r="W613" s="12"/>
    </row>
    <row r="614" spans="2:23" x14ac:dyDescent="0.25">
      <c r="B614" s="4">
        <v>2108.3049999999998</v>
      </c>
      <c r="C614" s="4">
        <v>6.9935249999999996E-3</v>
      </c>
      <c r="E614" s="14">
        <v>1669.6469999999999</v>
      </c>
      <c r="F614" s="11">
        <v>1.1235447120000002</v>
      </c>
      <c r="V614" s="11"/>
      <c r="W614" s="12"/>
    </row>
    <row r="615" spans="2:23" x14ac:dyDescent="0.25">
      <c r="B615" s="4">
        <v>2111.8710000000001</v>
      </c>
      <c r="C615" s="4">
        <v>8.5732629999999994E-3</v>
      </c>
      <c r="E615" s="14">
        <v>1666.0809999999999</v>
      </c>
      <c r="F615" s="11">
        <v>1.1240877180000002</v>
      </c>
      <c r="V615" s="11"/>
      <c r="W615" s="12"/>
    </row>
    <row r="616" spans="2:23" x14ac:dyDescent="0.25">
      <c r="B616" s="4">
        <v>2115.4369999999999</v>
      </c>
      <c r="C616" s="4">
        <v>4.6559069999999999E-3</v>
      </c>
      <c r="E616" s="14">
        <v>1662.5150000000001</v>
      </c>
      <c r="F616" s="11">
        <v>1.1260079470000002</v>
      </c>
      <c r="V616" s="11"/>
      <c r="W616" s="12"/>
    </row>
    <row r="617" spans="2:23" x14ac:dyDescent="0.25">
      <c r="B617" s="4">
        <v>2119.0039999999999</v>
      </c>
      <c r="C617" s="4">
        <v>7.1462349999999999E-3</v>
      </c>
      <c r="E617" s="14">
        <v>1658.9480000000001</v>
      </c>
      <c r="F617" s="11">
        <v>1.129575902</v>
      </c>
      <c r="V617" s="11"/>
      <c r="W617" s="12"/>
    </row>
    <row r="618" spans="2:23" x14ac:dyDescent="0.25">
      <c r="B618" s="4">
        <v>2122.5700000000002</v>
      </c>
      <c r="C618" s="4">
        <v>3.7345640000000001E-3</v>
      </c>
      <c r="E618" s="14">
        <v>1655.3820000000001</v>
      </c>
      <c r="F618" s="11">
        <v>1.131589296</v>
      </c>
      <c r="V618" s="11"/>
      <c r="W618" s="12"/>
    </row>
    <row r="619" spans="2:23" x14ac:dyDescent="0.25">
      <c r="B619" s="4">
        <v>2126.136</v>
      </c>
      <c r="C619" s="4">
        <v>1.944374E-3</v>
      </c>
      <c r="E619" s="14">
        <v>1651.816</v>
      </c>
      <c r="F619" s="11">
        <v>1.129830764</v>
      </c>
      <c r="V619" s="11"/>
      <c r="W619" s="12"/>
    </row>
    <row r="620" spans="2:23" x14ac:dyDescent="0.25">
      <c r="B620" s="4">
        <v>2129.703</v>
      </c>
      <c r="C620" s="4">
        <v>6.7153999999999998E-3</v>
      </c>
      <c r="E620" s="14">
        <v>1648.249</v>
      </c>
      <c r="F620" s="11">
        <v>1.1291147890000002</v>
      </c>
      <c r="V620" s="11"/>
      <c r="W620" s="12"/>
    </row>
    <row r="621" spans="2:23" x14ac:dyDescent="0.25">
      <c r="B621" s="4">
        <v>2133.2689999999998</v>
      </c>
      <c r="C621" s="4">
        <v>9.3557399999999995E-3</v>
      </c>
      <c r="E621" s="14">
        <v>1644.683</v>
      </c>
      <c r="F621" s="11">
        <v>1.1333296610000001</v>
      </c>
      <c r="V621" s="11"/>
      <c r="W621" s="12"/>
    </row>
    <row r="622" spans="2:23" x14ac:dyDescent="0.25">
      <c r="B622" s="4">
        <v>2136.835</v>
      </c>
      <c r="C622" s="4">
        <v>8.9955959999999998E-3</v>
      </c>
      <c r="E622" s="14">
        <v>1641.117</v>
      </c>
      <c r="F622" s="11">
        <v>1.1368057650000001</v>
      </c>
      <c r="V622" s="11"/>
      <c r="W622" s="12"/>
    </row>
    <row r="623" spans="2:23" x14ac:dyDescent="0.25">
      <c r="B623" s="4">
        <v>2140.402</v>
      </c>
      <c r="C623" s="4">
        <v>7.7959869999999999E-3</v>
      </c>
      <c r="E623" s="14">
        <v>1637.55</v>
      </c>
      <c r="F623" s="11">
        <v>1.1434179130000002</v>
      </c>
      <c r="V623" s="11"/>
      <c r="W623" s="12"/>
    </row>
    <row r="624" spans="2:23" x14ac:dyDescent="0.25">
      <c r="B624" s="4">
        <v>2143.9679999999998</v>
      </c>
      <c r="C624" s="4">
        <v>2.4161709999999999E-3</v>
      </c>
      <c r="E624" s="14">
        <v>1633.9839999999999</v>
      </c>
      <c r="F624" s="11">
        <v>1.1562706740000002</v>
      </c>
      <c r="V624" s="11"/>
      <c r="W624" s="12"/>
    </row>
    <row r="625" spans="2:23" x14ac:dyDescent="0.25">
      <c r="B625" s="4">
        <v>2147.5340000000001</v>
      </c>
      <c r="C625" s="4">
        <v>2.155368E-3</v>
      </c>
      <c r="E625" s="14">
        <v>1630.4179999999999</v>
      </c>
      <c r="F625" s="11">
        <v>1.195281743</v>
      </c>
      <c r="V625" s="11"/>
      <c r="W625" s="12"/>
    </row>
    <row r="626" spans="2:23" x14ac:dyDescent="0.25">
      <c r="B626" s="4">
        <v>2151.1010000000001</v>
      </c>
      <c r="C626" s="4">
        <v>2.7738350000000001E-3</v>
      </c>
      <c r="E626" s="14">
        <v>1626.8510000000001</v>
      </c>
      <c r="F626" s="11">
        <v>1.30910287</v>
      </c>
      <c r="V626" s="11"/>
      <c r="W626" s="12"/>
    </row>
    <row r="627" spans="2:23" x14ac:dyDescent="0.25">
      <c r="B627" s="4">
        <v>2154.6669999999999</v>
      </c>
      <c r="C627" s="4">
        <v>4.4620370000000003E-3</v>
      </c>
      <c r="E627" s="14">
        <v>1623.2850000000001</v>
      </c>
      <c r="F627" s="11">
        <v>1.5689127700000001</v>
      </c>
      <c r="V627" s="11"/>
      <c r="W627" s="12"/>
    </row>
    <row r="628" spans="2:23" x14ac:dyDescent="0.25">
      <c r="B628" s="4">
        <v>2158.2330000000002</v>
      </c>
      <c r="C628" s="4">
        <v>1.3399169999999999E-3</v>
      </c>
      <c r="E628" s="14">
        <v>1619.7190000000001</v>
      </c>
      <c r="F628" s="11">
        <v>1.9199960300000001</v>
      </c>
      <c r="V628" s="11"/>
      <c r="W628" s="12"/>
    </row>
    <row r="629" spans="2:23" x14ac:dyDescent="0.25">
      <c r="B629" s="4">
        <v>2161.8000000000002</v>
      </c>
      <c r="C629" s="4">
        <v>3.7016969999999999E-3</v>
      </c>
      <c r="E629" s="14">
        <v>1616.152</v>
      </c>
      <c r="F629" s="11">
        <v>2.1</v>
      </c>
      <c r="V629" s="11"/>
      <c r="W629" s="12"/>
    </row>
    <row r="630" spans="2:23" x14ac:dyDescent="0.25">
      <c r="B630" s="4">
        <v>2165.366</v>
      </c>
      <c r="C630" s="4">
        <v>8.5039969999999993E-3</v>
      </c>
      <c r="E630" s="14">
        <v>1612.586</v>
      </c>
      <c r="F630" s="11">
        <v>1.9549820200000001</v>
      </c>
      <c r="V630" s="11"/>
      <c r="W630" s="12"/>
    </row>
    <row r="631" spans="2:23" x14ac:dyDescent="0.25">
      <c r="B631" s="4">
        <v>2168.9319999999998</v>
      </c>
      <c r="C631" s="4">
        <v>9.0595840000000007E-3</v>
      </c>
      <c r="E631" s="14">
        <v>1609.02</v>
      </c>
      <c r="F631" s="11">
        <v>1.6760364700000001</v>
      </c>
      <c r="V631" s="11"/>
      <c r="W631" s="12"/>
    </row>
    <row r="632" spans="2:23" x14ac:dyDescent="0.25">
      <c r="B632" s="4">
        <v>2172.4989999999998</v>
      </c>
      <c r="C632" s="4">
        <v>1.000492E-2</v>
      </c>
      <c r="E632" s="14">
        <v>1605.453</v>
      </c>
      <c r="F632" s="11">
        <v>1.4551621700000001</v>
      </c>
      <c r="V632" s="11"/>
      <c r="W632" s="12"/>
    </row>
    <row r="633" spans="2:23" x14ac:dyDescent="0.25">
      <c r="B633" s="4">
        <v>2176.0650000000001</v>
      </c>
      <c r="C633" s="4">
        <v>8.5258120000000007E-3</v>
      </c>
      <c r="E633" s="14">
        <v>1601.8869999999999</v>
      </c>
      <c r="F633" s="11">
        <v>1.31992668</v>
      </c>
      <c r="V633" s="11"/>
      <c r="W633" s="12"/>
    </row>
    <row r="634" spans="2:23" x14ac:dyDescent="0.25">
      <c r="B634" s="4">
        <v>2179.6309999999999</v>
      </c>
      <c r="C634" s="4">
        <v>1.25314E-2</v>
      </c>
      <c r="E634" s="14">
        <v>1598.3209999999999</v>
      </c>
      <c r="F634" s="11">
        <v>1.2552606100000001</v>
      </c>
      <c r="V634" s="11"/>
      <c r="W634" s="12"/>
    </row>
    <row r="635" spans="2:23" x14ac:dyDescent="0.25">
      <c r="B635" s="4">
        <v>2183.1979999999999</v>
      </c>
      <c r="C635" s="4">
        <v>8.5396740000000006E-3</v>
      </c>
      <c r="E635" s="14">
        <v>1594.7539999999999</v>
      </c>
      <c r="F635" s="11">
        <v>1.2408480400000002</v>
      </c>
      <c r="V635" s="11"/>
      <c r="W635" s="12"/>
    </row>
    <row r="636" spans="2:23" x14ac:dyDescent="0.25">
      <c r="B636" s="4">
        <v>2186.7640000000001</v>
      </c>
      <c r="C636" s="4">
        <v>2.1926189999999998E-3</v>
      </c>
      <c r="E636" s="14">
        <v>1591.1880000000001</v>
      </c>
      <c r="F636" s="11">
        <v>1.2232621400000001</v>
      </c>
      <c r="V636" s="11"/>
      <c r="W636" s="12"/>
    </row>
    <row r="637" spans="2:23" x14ac:dyDescent="0.25">
      <c r="B637" s="4">
        <v>2190.33</v>
      </c>
      <c r="C637" s="4">
        <v>6.2949440000000002E-3</v>
      </c>
      <c r="E637" s="14">
        <v>1587.6220000000001</v>
      </c>
      <c r="F637" s="11">
        <v>1.1940733570000002</v>
      </c>
      <c r="V637" s="11"/>
      <c r="W637" s="12"/>
    </row>
    <row r="638" spans="2:23" x14ac:dyDescent="0.25">
      <c r="B638" s="4">
        <v>2193.8969999999999</v>
      </c>
      <c r="C638" s="4">
        <v>4.376619E-3</v>
      </c>
      <c r="E638" s="14">
        <v>1584.0550000000001</v>
      </c>
      <c r="F638" s="11">
        <v>1.1684790660000002</v>
      </c>
      <c r="V638" s="11"/>
      <c r="W638" s="12"/>
    </row>
    <row r="639" spans="2:23" x14ac:dyDescent="0.25">
      <c r="B639" s="4">
        <v>2197.4630000000002</v>
      </c>
      <c r="C639" s="4">
        <v>1.368318E-2</v>
      </c>
      <c r="E639" s="14">
        <v>1580.489</v>
      </c>
      <c r="F639" s="11">
        <v>1.1543478840000001</v>
      </c>
      <c r="V639" s="11"/>
      <c r="W639" s="12"/>
    </row>
    <row r="640" spans="2:23" x14ac:dyDescent="0.25">
      <c r="B640" s="4">
        <v>2201.029</v>
      </c>
      <c r="C640" s="4">
        <v>6.9661360000000004E-3</v>
      </c>
      <c r="E640" s="14">
        <v>1576.923</v>
      </c>
      <c r="F640" s="11">
        <v>1.1439040970000001</v>
      </c>
      <c r="V640" s="11"/>
      <c r="W640" s="12"/>
    </row>
    <row r="641" spans="2:23" x14ac:dyDescent="0.25">
      <c r="B641" s="4">
        <v>2204.596</v>
      </c>
      <c r="C641" s="4">
        <v>1.0403280000000001E-2</v>
      </c>
      <c r="E641" s="14">
        <v>1573.356</v>
      </c>
      <c r="F641" s="11">
        <v>1.1352074220000001</v>
      </c>
      <c r="V641" s="11"/>
      <c r="W641" s="12"/>
    </row>
    <row r="642" spans="2:23" x14ac:dyDescent="0.25">
      <c r="B642" s="4">
        <v>2208.1619999999998</v>
      </c>
      <c r="C642" s="4">
        <v>6.317184E-3</v>
      </c>
      <c r="E642" s="14">
        <v>1569.79</v>
      </c>
      <c r="F642" s="11">
        <v>1.1283140810000001</v>
      </c>
      <c r="V642" s="11"/>
      <c r="W642" s="12"/>
    </row>
    <row r="643" spans="2:23" x14ac:dyDescent="0.25">
      <c r="B643" s="4">
        <v>2211.7280000000001</v>
      </c>
      <c r="C643" s="4">
        <v>5.6278719999999999E-3</v>
      </c>
      <c r="E643" s="14">
        <v>1566.2239999999999</v>
      </c>
      <c r="F643" s="11">
        <v>1.1266534240000001</v>
      </c>
      <c r="V643" s="11"/>
      <c r="W643" s="12"/>
    </row>
    <row r="644" spans="2:23" x14ac:dyDescent="0.25">
      <c r="B644" s="4">
        <v>2215.2950000000001</v>
      </c>
      <c r="C644" s="4">
        <v>1.363407E-2</v>
      </c>
      <c r="E644" s="14">
        <v>1562.6569999999999</v>
      </c>
      <c r="F644" s="11">
        <v>1.1223574650000001</v>
      </c>
      <c r="V644" s="11"/>
      <c r="W644" s="12"/>
    </row>
    <row r="645" spans="2:23" x14ac:dyDescent="0.25">
      <c r="B645" s="4">
        <v>2218.8609999999999</v>
      </c>
      <c r="C645" s="4">
        <v>7.8263489999999998E-3</v>
      </c>
      <c r="E645" s="14">
        <v>1559.0909999999999</v>
      </c>
      <c r="F645" s="11">
        <v>1.1209464630000001</v>
      </c>
      <c r="V645" s="11"/>
      <c r="W645" s="12"/>
    </row>
    <row r="646" spans="2:23" x14ac:dyDescent="0.25">
      <c r="B646" s="4">
        <v>2222.4270000000001</v>
      </c>
      <c r="C646" s="4">
        <v>8.1200230000000005E-3</v>
      </c>
      <c r="E646" s="14">
        <v>1555.5250000000001</v>
      </c>
      <c r="F646" s="11">
        <v>1.121554967</v>
      </c>
      <c r="V646" s="11"/>
      <c r="W646" s="12"/>
    </row>
    <row r="647" spans="2:23" x14ac:dyDescent="0.25">
      <c r="B647" s="4">
        <v>2225.9929999999999</v>
      </c>
      <c r="C647" s="4">
        <v>7.6922789999999998E-3</v>
      </c>
      <c r="E647" s="14">
        <v>1551.9590000000001</v>
      </c>
      <c r="F647" s="11">
        <v>1.1184013640000001</v>
      </c>
      <c r="V647" s="11"/>
      <c r="W647" s="12"/>
    </row>
    <row r="648" spans="2:23" x14ac:dyDescent="0.25">
      <c r="B648" s="4">
        <v>2229.56</v>
      </c>
      <c r="C648" s="4">
        <v>3.2821640000000002E-3</v>
      </c>
      <c r="E648" s="14">
        <v>1548.3920000000001</v>
      </c>
      <c r="F648" s="11">
        <v>1.114593393</v>
      </c>
      <c r="V648" s="11"/>
      <c r="W648" s="12"/>
    </row>
    <row r="649" spans="2:23" x14ac:dyDescent="0.25">
      <c r="B649" s="4">
        <v>2233.1260000000002</v>
      </c>
      <c r="C649" s="4">
        <v>1.1279900000000001E-2</v>
      </c>
      <c r="E649" s="14">
        <v>1544.826</v>
      </c>
      <c r="F649" s="11">
        <v>1.1139567690000001</v>
      </c>
      <c r="V649" s="11"/>
      <c r="W649" s="12"/>
    </row>
    <row r="650" spans="2:23" x14ac:dyDescent="0.25">
      <c r="B650" s="4">
        <v>2236.692</v>
      </c>
      <c r="C650" s="4">
        <v>1.1095300000000001E-2</v>
      </c>
      <c r="E650" s="14">
        <v>1541.26</v>
      </c>
      <c r="F650" s="11">
        <v>1.116025939</v>
      </c>
      <c r="V650" s="11"/>
      <c r="W650" s="12"/>
    </row>
    <row r="651" spans="2:23" x14ac:dyDescent="0.25">
      <c r="B651" s="4">
        <v>2240.259</v>
      </c>
      <c r="C651" s="4">
        <v>7.6002450000000003E-3</v>
      </c>
      <c r="E651" s="14">
        <v>1537.693</v>
      </c>
      <c r="F651" s="11">
        <v>1.1189478000000002</v>
      </c>
      <c r="V651" s="11"/>
      <c r="W651" s="12"/>
    </row>
    <row r="652" spans="2:23" x14ac:dyDescent="0.25">
      <c r="B652" s="4">
        <v>2243.8249999999998</v>
      </c>
      <c r="C652" s="4">
        <v>8.1522109999999995E-3</v>
      </c>
      <c r="E652" s="14">
        <v>1534.127</v>
      </c>
      <c r="F652" s="11">
        <v>1.1148329050000001</v>
      </c>
      <c r="V652" s="11"/>
      <c r="W652" s="12"/>
    </row>
    <row r="653" spans="2:23" x14ac:dyDescent="0.25">
      <c r="B653" s="4">
        <v>2247.3910000000001</v>
      </c>
      <c r="C653" s="4">
        <v>8.1813549999999995E-3</v>
      </c>
      <c r="E653" s="14">
        <v>1530.5609999999999</v>
      </c>
      <c r="F653" s="11">
        <v>1.113828748</v>
      </c>
      <c r="V653" s="11"/>
      <c r="W653" s="12"/>
    </row>
    <row r="654" spans="2:23" x14ac:dyDescent="0.25">
      <c r="B654" s="4">
        <v>2250.9580000000001</v>
      </c>
      <c r="C654" s="4">
        <v>6.6034020000000004E-3</v>
      </c>
      <c r="E654" s="14">
        <v>1526.9939999999999</v>
      </c>
      <c r="F654" s="11">
        <v>1.1108468020000002</v>
      </c>
      <c r="V654" s="11"/>
      <c r="W654" s="12"/>
    </row>
    <row r="655" spans="2:23" x14ac:dyDescent="0.25">
      <c r="B655" s="4">
        <v>2254.5239999999999</v>
      </c>
      <c r="C655" s="4">
        <v>9.2189560000000004E-3</v>
      </c>
      <c r="E655" s="14">
        <v>1523.4280000000001</v>
      </c>
      <c r="F655" s="11">
        <v>1.1093123001</v>
      </c>
      <c r="V655" s="11"/>
      <c r="W655" s="12"/>
    </row>
    <row r="656" spans="2:23" x14ac:dyDescent="0.25">
      <c r="B656" s="4">
        <v>2258.09</v>
      </c>
      <c r="C656" s="4">
        <v>5.8514029999999998E-3</v>
      </c>
      <c r="E656" s="14">
        <v>1519.8620000000001</v>
      </c>
      <c r="F656" s="11">
        <v>1.1120939560000001</v>
      </c>
      <c r="V656" s="11"/>
      <c r="W656" s="12"/>
    </row>
    <row r="657" spans="2:23" x14ac:dyDescent="0.25">
      <c r="B657" s="4">
        <v>2261.6570000000002</v>
      </c>
      <c r="C657" s="4">
        <v>7.1309650000000004E-3</v>
      </c>
      <c r="E657" s="14">
        <v>1516.2950000000001</v>
      </c>
      <c r="F657" s="11">
        <v>1.1099518265000001</v>
      </c>
      <c r="V657" s="11"/>
      <c r="W657" s="12"/>
    </row>
    <row r="658" spans="2:23" x14ac:dyDescent="0.25">
      <c r="B658" s="4">
        <v>2265.223</v>
      </c>
      <c r="C658" s="4">
        <v>7.0214709999999996E-3</v>
      </c>
      <c r="E658" s="14">
        <v>1512.729</v>
      </c>
      <c r="F658" s="11">
        <v>1.1080466106</v>
      </c>
      <c r="V658" s="11"/>
      <c r="W658" s="12"/>
    </row>
    <row r="659" spans="2:23" x14ac:dyDescent="0.25">
      <c r="B659" s="4">
        <v>2268.7890000000002</v>
      </c>
      <c r="C659" s="4">
        <v>1.5438169999999999E-2</v>
      </c>
      <c r="E659" s="14">
        <v>1509.163</v>
      </c>
      <c r="F659" s="11">
        <v>1.1051502739000001</v>
      </c>
      <c r="V659" s="11"/>
      <c r="W659" s="12"/>
    </row>
    <row r="660" spans="2:23" x14ac:dyDescent="0.25">
      <c r="B660" s="4">
        <v>2272.3560000000002</v>
      </c>
      <c r="C660" s="4">
        <v>1.399619E-2</v>
      </c>
      <c r="E660" s="14">
        <v>1505.596</v>
      </c>
      <c r="F660" s="11">
        <v>1.1067063860000002</v>
      </c>
      <c r="V660" s="11"/>
      <c r="W660" s="12"/>
    </row>
    <row r="661" spans="2:23" x14ac:dyDescent="0.25">
      <c r="B661" s="4">
        <v>2275.922</v>
      </c>
      <c r="C661" s="4">
        <v>1.0569790000000001E-2</v>
      </c>
      <c r="E661" s="14">
        <v>1502.03</v>
      </c>
      <c r="F661" s="11">
        <v>1.104547535</v>
      </c>
      <c r="V661" s="11"/>
      <c r="W661" s="12"/>
    </row>
    <row r="662" spans="2:23" x14ac:dyDescent="0.25">
      <c r="B662" s="4">
        <v>2279.4879999999998</v>
      </c>
      <c r="C662" s="4">
        <v>1.3658669999999999E-2</v>
      </c>
      <c r="E662" s="14">
        <v>1498.4639999999999</v>
      </c>
      <c r="F662" s="11">
        <v>1.1022107203</v>
      </c>
      <c r="V662" s="11"/>
      <c r="W662" s="12"/>
    </row>
    <row r="663" spans="2:23" x14ac:dyDescent="0.25">
      <c r="B663" s="4">
        <v>2283.0549999999998</v>
      </c>
      <c r="C663" s="4">
        <v>1.0875940000000001E-2</v>
      </c>
      <c r="E663" s="14">
        <v>1494.8969999999999</v>
      </c>
      <c r="F663" s="11">
        <v>1.1042264989000001</v>
      </c>
      <c r="V663" s="11"/>
      <c r="W663" s="12"/>
    </row>
    <row r="664" spans="2:23" x14ac:dyDescent="0.25">
      <c r="B664" s="4">
        <v>2286.6210000000001</v>
      </c>
      <c r="C664" s="4">
        <v>7.5353080000000001E-3</v>
      </c>
      <c r="E664" s="14">
        <v>1491.3309999999999</v>
      </c>
      <c r="F664" s="11">
        <v>1.1067379645000002</v>
      </c>
      <c r="V664" s="11"/>
      <c r="W664" s="12"/>
    </row>
    <row r="665" spans="2:23" x14ac:dyDescent="0.25">
      <c r="B665" s="4">
        <v>2290.1869999999999</v>
      </c>
      <c r="C665" s="4">
        <v>8.9278870000000007E-3</v>
      </c>
      <c r="E665" s="14">
        <v>1487.7650000000001</v>
      </c>
      <c r="F665" s="11">
        <v>1.1081748669</v>
      </c>
      <c r="V665" s="11"/>
      <c r="W665" s="12"/>
    </row>
    <row r="666" spans="2:23" x14ac:dyDescent="0.25">
      <c r="B666" s="4">
        <v>2293.7539999999999</v>
      </c>
      <c r="C666" s="4">
        <v>6.5471710000000001E-3</v>
      </c>
      <c r="E666" s="14">
        <v>1484.1980000000001</v>
      </c>
      <c r="F666" s="11">
        <v>1.1092872589</v>
      </c>
      <c r="V666" s="11"/>
      <c r="W666" s="12"/>
    </row>
    <row r="667" spans="2:23" x14ac:dyDescent="0.25">
      <c r="B667" s="4">
        <v>2297.3200000000002</v>
      </c>
      <c r="C667" s="4">
        <v>7.113833E-3</v>
      </c>
      <c r="E667" s="14">
        <v>1480.6320000000001</v>
      </c>
      <c r="F667" s="11">
        <v>1.111146865</v>
      </c>
      <c r="V667" s="11"/>
      <c r="W667" s="12"/>
    </row>
    <row r="668" spans="2:23" x14ac:dyDescent="0.25">
      <c r="B668" s="4">
        <v>2300.886</v>
      </c>
      <c r="C668" s="4">
        <v>8.4376720000000002E-3</v>
      </c>
      <c r="E668" s="14">
        <v>1477.066</v>
      </c>
      <c r="F668" s="11">
        <v>1.1171321390000002</v>
      </c>
      <c r="V668" s="11"/>
      <c r="W668" s="12"/>
    </row>
    <row r="669" spans="2:23" x14ac:dyDescent="0.25">
      <c r="B669" s="4">
        <v>2304.453</v>
      </c>
      <c r="C669" s="4">
        <v>6.7102589999999997E-3</v>
      </c>
      <c r="E669" s="14">
        <v>1473.499</v>
      </c>
      <c r="F669" s="11">
        <v>1.1245944890000001</v>
      </c>
      <c r="V669" s="11"/>
      <c r="W669" s="12"/>
    </row>
    <row r="670" spans="2:23" x14ac:dyDescent="0.25">
      <c r="B670" s="4">
        <v>2308.0189999999998</v>
      </c>
      <c r="C670" s="4">
        <v>6.0333360000000003E-3</v>
      </c>
      <c r="E670" s="14">
        <v>1469.933</v>
      </c>
      <c r="F670" s="11">
        <v>1.1337260120000001</v>
      </c>
      <c r="V670" s="11"/>
      <c r="W670" s="12"/>
    </row>
    <row r="671" spans="2:23" x14ac:dyDescent="0.25">
      <c r="B671" s="4">
        <v>2311.585</v>
      </c>
      <c r="C671" s="4">
        <v>6.6516049999999997E-3</v>
      </c>
      <c r="E671" s="14">
        <v>1466.367</v>
      </c>
      <c r="F671" s="11">
        <v>1.148534489</v>
      </c>
      <c r="V671" s="11"/>
      <c r="W671" s="12"/>
    </row>
    <row r="672" spans="2:23" x14ac:dyDescent="0.25">
      <c r="B672" s="4">
        <v>2315.152</v>
      </c>
      <c r="C672" s="4">
        <v>7.6118560000000002E-3</v>
      </c>
      <c r="E672" s="14">
        <v>1462.8</v>
      </c>
      <c r="F672" s="11">
        <v>1.1633397910000001</v>
      </c>
      <c r="V672" s="11"/>
      <c r="W672" s="12"/>
    </row>
    <row r="673" spans="2:23" x14ac:dyDescent="0.25">
      <c r="B673" s="4">
        <v>2318.7179999999998</v>
      </c>
      <c r="C673" s="4">
        <v>8.5924309999999993E-3</v>
      </c>
      <c r="E673" s="14">
        <v>1459.2339999999999</v>
      </c>
      <c r="F673" s="11">
        <v>1.178511206</v>
      </c>
      <c r="V673" s="11"/>
      <c r="W673" s="12"/>
    </row>
    <row r="674" spans="2:23" x14ac:dyDescent="0.25">
      <c r="B674" s="4">
        <v>2322.2840000000001</v>
      </c>
      <c r="C674" s="4">
        <v>6.0936289999999997E-3</v>
      </c>
      <c r="E674" s="14">
        <v>1455.6679999999999</v>
      </c>
      <c r="F674" s="11">
        <v>1.189051442</v>
      </c>
      <c r="V674" s="11"/>
      <c r="W674" s="12"/>
    </row>
    <row r="675" spans="2:23" x14ac:dyDescent="0.25">
      <c r="B675" s="4">
        <v>2325.8510000000001</v>
      </c>
      <c r="C675" s="4">
        <v>9.3564040000000005E-3</v>
      </c>
      <c r="E675" s="14">
        <v>1452.1010000000001</v>
      </c>
      <c r="F675" s="11">
        <v>1.193252033</v>
      </c>
      <c r="V675" s="11"/>
      <c r="W675" s="12"/>
    </row>
    <row r="676" spans="2:23" x14ac:dyDescent="0.25">
      <c r="B676" s="4">
        <v>2329.4169999999999</v>
      </c>
      <c r="C676" s="4">
        <v>1.5068689999999999E-2</v>
      </c>
      <c r="E676" s="14">
        <v>1448.5350000000001</v>
      </c>
      <c r="F676" s="11">
        <v>1.1941334140000002</v>
      </c>
      <c r="V676" s="11"/>
      <c r="W676" s="12"/>
    </row>
    <row r="677" spans="2:23" x14ac:dyDescent="0.25">
      <c r="B677" s="4">
        <v>2332.9830000000002</v>
      </c>
      <c r="C677" s="4">
        <v>1.35668E-2</v>
      </c>
      <c r="E677" s="14">
        <v>1444.9690000000001</v>
      </c>
      <c r="F677" s="11">
        <v>1.1886523390000001</v>
      </c>
      <c r="V677" s="11"/>
      <c r="W677" s="12"/>
    </row>
    <row r="678" spans="2:23" x14ac:dyDescent="0.25">
      <c r="B678" s="4">
        <v>2336.549</v>
      </c>
      <c r="C678" s="4">
        <v>1.057253E-2</v>
      </c>
      <c r="E678" s="14">
        <v>1441.403</v>
      </c>
      <c r="F678" s="11">
        <v>1.177867591</v>
      </c>
      <c r="V678" s="11"/>
      <c r="W678" s="12"/>
    </row>
    <row r="679" spans="2:23" x14ac:dyDescent="0.25">
      <c r="B679" s="4">
        <v>2340.116</v>
      </c>
      <c r="C679" s="4">
        <v>6.0377850000000004E-3</v>
      </c>
      <c r="E679" s="14">
        <v>1437.836</v>
      </c>
      <c r="F679" s="11">
        <v>1.160585918</v>
      </c>
      <c r="V679" s="11"/>
      <c r="W679" s="12"/>
    </row>
    <row r="680" spans="2:23" x14ac:dyDescent="0.25">
      <c r="B680" s="4">
        <v>2343.6819999999998</v>
      </c>
      <c r="C680" s="4">
        <v>1.6454010000000002E-2</v>
      </c>
      <c r="E680" s="14">
        <v>1434.27</v>
      </c>
      <c r="F680" s="11">
        <v>1.142246289</v>
      </c>
      <c r="V680" s="11"/>
      <c r="W680" s="12"/>
    </row>
    <row r="681" spans="2:23" x14ac:dyDescent="0.25">
      <c r="B681" s="4">
        <v>2347.248</v>
      </c>
      <c r="C681" s="4">
        <v>1.446894E-2</v>
      </c>
      <c r="E681" s="14">
        <v>1430.704</v>
      </c>
      <c r="F681" s="11">
        <v>1.127777257</v>
      </c>
      <c r="V681" s="11"/>
      <c r="W681" s="12"/>
    </row>
    <row r="682" spans="2:23" x14ac:dyDescent="0.25">
      <c r="B682" s="4">
        <v>2350.8150000000001</v>
      </c>
      <c r="C682" s="4">
        <v>1.261813E-2</v>
      </c>
      <c r="E682" s="14">
        <v>1427.1369999999999</v>
      </c>
      <c r="F682" s="11">
        <v>1.1187583160000001</v>
      </c>
      <c r="V682" s="11"/>
      <c r="W682" s="12"/>
    </row>
    <row r="683" spans="2:23" x14ac:dyDescent="0.25">
      <c r="B683" s="4">
        <v>2354.3809999999999</v>
      </c>
      <c r="C683" s="4">
        <v>7.952598E-3</v>
      </c>
      <c r="E683" s="14">
        <v>1423.5709999999999</v>
      </c>
      <c r="F683" s="11">
        <v>1.1191699370000001</v>
      </c>
      <c r="V683" s="11"/>
      <c r="W683" s="12"/>
    </row>
    <row r="684" spans="2:23" x14ac:dyDescent="0.25">
      <c r="B684" s="4">
        <v>2357.9470000000001</v>
      </c>
      <c r="C684" s="4">
        <v>6.0322639999999999E-3</v>
      </c>
      <c r="E684" s="14">
        <v>1420.0050000000001</v>
      </c>
      <c r="F684" s="11">
        <v>1.130581829</v>
      </c>
      <c r="V684" s="11"/>
      <c r="W684" s="12"/>
    </row>
    <row r="685" spans="2:23" x14ac:dyDescent="0.25">
      <c r="B685" s="4">
        <v>2361.5140000000001</v>
      </c>
      <c r="C685" s="4">
        <v>1.209643E-2</v>
      </c>
      <c r="E685" s="14">
        <v>1416.4380000000001</v>
      </c>
      <c r="F685" s="11">
        <v>1.1447166910000002</v>
      </c>
      <c r="V685" s="11"/>
      <c r="W685" s="12"/>
    </row>
    <row r="686" spans="2:23" x14ac:dyDescent="0.25">
      <c r="B686" s="4">
        <v>2365.08</v>
      </c>
      <c r="C686" s="4">
        <v>1.216363E-2</v>
      </c>
      <c r="E686" s="14">
        <v>1412.8720000000001</v>
      </c>
      <c r="F686" s="11">
        <v>1.1493749320000002</v>
      </c>
      <c r="V686" s="11"/>
      <c r="W686" s="12"/>
    </row>
    <row r="687" spans="2:23" x14ac:dyDescent="0.25">
      <c r="B687" s="4">
        <v>2368.6460000000002</v>
      </c>
      <c r="C687" s="4">
        <v>6.7788910000000004E-3</v>
      </c>
      <c r="E687" s="14">
        <v>1409.306</v>
      </c>
      <c r="F687" s="11">
        <v>1.140050134</v>
      </c>
      <c r="V687" s="11"/>
      <c r="W687" s="12"/>
    </row>
    <row r="688" spans="2:23" x14ac:dyDescent="0.25">
      <c r="B688" s="4">
        <v>2372.2130000000002</v>
      </c>
      <c r="C688" s="4">
        <v>7.4670919999999998E-3</v>
      </c>
      <c r="E688" s="14">
        <v>1405.739</v>
      </c>
      <c r="F688" s="11">
        <v>1.1274478050000001</v>
      </c>
      <c r="V688" s="11"/>
      <c r="W688" s="12"/>
    </row>
    <row r="689" spans="2:23" x14ac:dyDescent="0.25">
      <c r="B689" s="4">
        <v>2375.779</v>
      </c>
      <c r="C689" s="4">
        <v>9.5818799999999992E-3</v>
      </c>
      <c r="E689" s="14">
        <v>1402.173</v>
      </c>
      <c r="F689" s="11">
        <v>1.1226338120000001</v>
      </c>
      <c r="V689" s="11"/>
      <c r="W689" s="12"/>
    </row>
    <row r="690" spans="2:23" x14ac:dyDescent="0.25">
      <c r="B690" s="4">
        <v>2379.3449999999998</v>
      </c>
      <c r="C690" s="4">
        <v>9.7709059999999993E-3</v>
      </c>
      <c r="E690" s="14">
        <v>1398.607</v>
      </c>
      <c r="F690" s="11">
        <v>1.1182745390000002</v>
      </c>
      <c r="V690" s="11"/>
      <c r="W690" s="12"/>
    </row>
    <row r="691" spans="2:23" x14ac:dyDescent="0.25">
      <c r="B691" s="4">
        <v>2382.9119999999998</v>
      </c>
      <c r="C691" s="4">
        <v>1.4881989999999999E-3</v>
      </c>
      <c r="E691" s="14">
        <v>1395.04</v>
      </c>
      <c r="F691" s="11">
        <v>1.1108051460000001</v>
      </c>
      <c r="V691" s="11"/>
      <c r="W691" s="12"/>
    </row>
    <row r="692" spans="2:23" x14ac:dyDescent="0.25">
      <c r="B692" s="4">
        <v>2386.4780000000001</v>
      </c>
      <c r="C692" s="4">
        <v>4.1205010000000004E-3</v>
      </c>
      <c r="E692" s="14">
        <v>1391.4739999999999</v>
      </c>
      <c r="F692" s="11">
        <v>1.1101353120000002</v>
      </c>
      <c r="V692" s="11"/>
      <c r="W692" s="12"/>
    </row>
    <row r="693" spans="2:23" x14ac:dyDescent="0.25">
      <c r="B693" s="4">
        <v>2390.0439999999999</v>
      </c>
      <c r="C693" s="4">
        <v>5.3975610000000004E-3</v>
      </c>
      <c r="E693" s="14">
        <v>1387.9079999999999</v>
      </c>
      <c r="F693" s="11">
        <v>1.1092910953000001</v>
      </c>
      <c r="V693" s="11"/>
      <c r="W693" s="12"/>
    </row>
    <row r="694" spans="2:23" x14ac:dyDescent="0.25">
      <c r="B694" s="4">
        <v>2393.6109999999999</v>
      </c>
      <c r="C694" s="4">
        <v>1.46374E-2</v>
      </c>
      <c r="E694" s="14">
        <v>1384.3409999999999</v>
      </c>
      <c r="F694" s="11">
        <v>1.1116738100000001</v>
      </c>
      <c r="V694" s="11"/>
      <c r="W694" s="12"/>
    </row>
    <row r="695" spans="2:23" x14ac:dyDescent="0.25">
      <c r="B695" s="4">
        <v>2397.1770000000001</v>
      </c>
      <c r="C695" s="4">
        <v>6.1521620000000001E-3</v>
      </c>
      <c r="E695" s="14">
        <v>1380.7750000000001</v>
      </c>
      <c r="F695" s="11">
        <v>1.1194246520000002</v>
      </c>
      <c r="V695" s="11"/>
      <c r="W695" s="12"/>
    </row>
    <row r="696" spans="2:23" x14ac:dyDescent="0.25">
      <c r="B696" s="4">
        <v>2400.7429999999999</v>
      </c>
      <c r="C696" s="4">
        <v>4.1853469999999999E-3</v>
      </c>
      <c r="E696" s="14">
        <v>1377.2090000000001</v>
      </c>
      <c r="F696" s="11">
        <v>1.1272850380000001</v>
      </c>
      <c r="V696" s="11"/>
      <c r="W696" s="12"/>
    </row>
    <row r="697" spans="2:23" x14ac:dyDescent="0.25">
      <c r="B697" s="4">
        <v>2404.31</v>
      </c>
      <c r="C697" s="4">
        <v>1.4153550000000001E-2</v>
      </c>
      <c r="E697" s="14">
        <v>1373.6420000000001</v>
      </c>
      <c r="F697" s="11">
        <v>1.1304606380000002</v>
      </c>
      <c r="V697" s="11"/>
      <c r="W697" s="12"/>
    </row>
    <row r="698" spans="2:23" x14ac:dyDescent="0.25">
      <c r="B698" s="4">
        <v>2407.8760000000002</v>
      </c>
      <c r="C698" s="4">
        <v>1.1901419999999999E-2</v>
      </c>
      <c r="E698" s="14">
        <v>1370.076</v>
      </c>
      <c r="F698" s="11">
        <v>1.1256595330000001</v>
      </c>
      <c r="V698" s="11"/>
      <c r="W698" s="12"/>
    </row>
    <row r="699" spans="2:23" x14ac:dyDescent="0.25">
      <c r="B699" s="4">
        <v>2411.442</v>
      </c>
      <c r="C699" s="4">
        <v>4.557055E-3</v>
      </c>
      <c r="E699" s="14">
        <v>1366.51</v>
      </c>
      <c r="F699" s="11">
        <v>1.112914355</v>
      </c>
      <c r="V699" s="11"/>
      <c r="W699" s="12"/>
    </row>
    <row r="700" spans="2:23" x14ac:dyDescent="0.25">
      <c r="B700" s="4">
        <v>2415.009</v>
      </c>
      <c r="C700" s="4">
        <v>5.4119709999999998E-3</v>
      </c>
      <c r="E700" s="14">
        <v>1362.943</v>
      </c>
      <c r="F700" s="11">
        <v>1.105425444</v>
      </c>
      <c r="V700" s="11"/>
      <c r="W700" s="12"/>
    </row>
    <row r="701" spans="2:23" x14ac:dyDescent="0.25">
      <c r="B701" s="4">
        <v>2418.5749999999998</v>
      </c>
      <c r="C701" s="4">
        <v>6.2822579999999998E-3</v>
      </c>
      <c r="E701" s="14">
        <v>1359.377</v>
      </c>
      <c r="F701" s="11">
        <v>1.1052081164000001</v>
      </c>
      <c r="V701" s="11"/>
      <c r="W701" s="12"/>
    </row>
    <row r="702" spans="2:23" x14ac:dyDescent="0.25">
      <c r="B702" s="4">
        <v>2422.1410000000001</v>
      </c>
      <c r="C702" s="4">
        <v>8.4183250000000008E-3</v>
      </c>
      <c r="E702" s="14">
        <v>1355.8109999999999</v>
      </c>
      <c r="F702" s="11">
        <v>1.0998584308300001</v>
      </c>
      <c r="V702" s="11"/>
      <c r="W702" s="12"/>
    </row>
    <row r="703" spans="2:23" x14ac:dyDescent="0.25">
      <c r="B703" s="4">
        <v>2425.7080000000001</v>
      </c>
      <c r="C703" s="4">
        <v>5.4101929999999998E-3</v>
      </c>
      <c r="E703" s="14">
        <v>1352.2439999999999</v>
      </c>
      <c r="F703" s="11">
        <v>1.09914207954</v>
      </c>
      <c r="V703" s="11"/>
      <c r="W703" s="12"/>
    </row>
    <row r="704" spans="2:23" x14ac:dyDescent="0.25">
      <c r="B704" s="4">
        <v>2429.2739999999999</v>
      </c>
      <c r="C704" s="4">
        <v>6.6561490000000001E-3</v>
      </c>
      <c r="E704" s="14">
        <v>1348.6780000000001</v>
      </c>
      <c r="F704" s="11">
        <v>1.1034825218000002</v>
      </c>
      <c r="V704" s="11"/>
      <c r="W704" s="12"/>
    </row>
    <row r="705" spans="2:23" x14ac:dyDescent="0.25">
      <c r="B705" s="4">
        <v>2432.84</v>
      </c>
      <c r="C705" s="4">
        <v>9.0027690000000007E-3</v>
      </c>
      <c r="E705" s="14">
        <v>1345.1120000000001</v>
      </c>
      <c r="F705" s="11">
        <v>1.1075543960000001</v>
      </c>
      <c r="V705" s="11"/>
      <c r="W705" s="12"/>
    </row>
    <row r="706" spans="2:23" x14ac:dyDescent="0.25">
      <c r="B706" s="4">
        <v>2436.4070000000002</v>
      </c>
      <c r="C706" s="4">
        <v>9.3695840000000002E-3</v>
      </c>
      <c r="E706" s="14">
        <v>1341.5450000000001</v>
      </c>
      <c r="F706" s="11">
        <v>1.1086258923000001</v>
      </c>
      <c r="V706" s="11"/>
      <c r="W706" s="12"/>
    </row>
    <row r="707" spans="2:23" x14ac:dyDescent="0.25">
      <c r="B707" s="4">
        <v>2439.973</v>
      </c>
      <c r="C707" s="4">
        <v>7.7362280000000004E-3</v>
      </c>
      <c r="E707" s="14">
        <v>1337.979</v>
      </c>
      <c r="F707" s="11">
        <v>1.1108705830000001</v>
      </c>
      <c r="V707" s="11"/>
      <c r="W707" s="12"/>
    </row>
    <row r="708" spans="2:23" x14ac:dyDescent="0.25">
      <c r="B708" s="4">
        <v>2443.5390000000002</v>
      </c>
      <c r="C708" s="4">
        <v>4.7315320000000001E-3</v>
      </c>
      <c r="E708" s="14">
        <v>1334.413</v>
      </c>
      <c r="F708" s="11">
        <v>1.1205875110000001</v>
      </c>
      <c r="V708" s="11"/>
      <c r="W708" s="12"/>
    </row>
    <row r="709" spans="2:23" x14ac:dyDescent="0.25">
      <c r="B709" s="4">
        <v>2447.105</v>
      </c>
      <c r="C709" s="4">
        <v>7.9449519999999999E-3</v>
      </c>
      <c r="E709" s="14">
        <v>1330.847</v>
      </c>
      <c r="F709" s="11">
        <v>1.1381973120000002</v>
      </c>
      <c r="V709" s="11"/>
      <c r="W709" s="12"/>
    </row>
    <row r="710" spans="2:23" x14ac:dyDescent="0.25">
      <c r="B710" s="4">
        <v>2450.672</v>
      </c>
      <c r="C710" s="4">
        <v>6.7860610000000003E-3</v>
      </c>
      <c r="E710" s="14">
        <v>1327.28</v>
      </c>
      <c r="F710" s="11">
        <v>1.1646048550000001</v>
      </c>
      <c r="V710" s="11"/>
      <c r="W710" s="12"/>
    </row>
    <row r="711" spans="2:23" x14ac:dyDescent="0.25">
      <c r="B711" s="4">
        <v>2454.2379999999998</v>
      </c>
      <c r="C711" s="4">
        <v>-1.9154729999999999E-4</v>
      </c>
      <c r="E711" s="14">
        <v>1323.7139999999999</v>
      </c>
      <c r="F711" s="11">
        <v>1.20363493</v>
      </c>
      <c r="V711" s="11"/>
      <c r="W711" s="12"/>
    </row>
    <row r="712" spans="2:23" x14ac:dyDescent="0.25">
      <c r="B712" s="4">
        <v>2457.8040000000001</v>
      </c>
      <c r="C712" s="4">
        <v>1.9961240000000002E-3</v>
      </c>
      <c r="E712" s="14">
        <v>1320.1479999999999</v>
      </c>
      <c r="F712" s="11">
        <v>1.2490841300000002</v>
      </c>
      <c r="V712" s="11"/>
      <c r="W712" s="12"/>
    </row>
    <row r="713" spans="2:23" x14ac:dyDescent="0.25">
      <c r="B713" s="4">
        <v>2461.3710000000001</v>
      </c>
      <c r="C713" s="4">
        <v>7.4821080000000003E-3</v>
      </c>
      <c r="E713" s="14">
        <v>1316.5809999999999</v>
      </c>
      <c r="F713" s="11">
        <v>1.2961343200000002</v>
      </c>
      <c r="V713" s="11"/>
      <c r="W713" s="12"/>
    </row>
    <row r="714" spans="2:23" x14ac:dyDescent="0.25">
      <c r="B714" s="4">
        <v>2464.9369999999999</v>
      </c>
      <c r="C714" s="4">
        <v>1.284072E-3</v>
      </c>
      <c r="E714" s="14">
        <v>1313.0150000000001</v>
      </c>
      <c r="F714" s="11">
        <v>1.3335100100000001</v>
      </c>
      <c r="V714" s="11"/>
      <c r="W714" s="12"/>
    </row>
    <row r="715" spans="2:23" x14ac:dyDescent="0.25">
      <c r="B715" s="4">
        <v>2468.5030000000002</v>
      </c>
      <c r="C715" s="4">
        <v>2.909923E-3</v>
      </c>
      <c r="E715" s="14">
        <v>1309.4490000000001</v>
      </c>
      <c r="F715" s="11">
        <v>1.3387850400000001</v>
      </c>
      <c r="V715" s="11"/>
      <c r="W715" s="12"/>
    </row>
    <row r="716" spans="2:23" x14ac:dyDescent="0.25">
      <c r="B716" s="4">
        <v>2472.0700000000002</v>
      </c>
      <c r="C716" s="4">
        <v>3.1192640000000001E-3</v>
      </c>
      <c r="E716" s="14">
        <v>1305.8820000000001</v>
      </c>
      <c r="F716" s="11">
        <v>1.3309245500000002</v>
      </c>
      <c r="V716" s="11"/>
      <c r="W716" s="12"/>
    </row>
    <row r="717" spans="2:23" x14ac:dyDescent="0.25">
      <c r="B717" s="4">
        <v>2475.636</v>
      </c>
      <c r="C717" s="4">
        <v>-1.968924E-4</v>
      </c>
      <c r="E717" s="14">
        <v>1302.316</v>
      </c>
      <c r="F717" s="11">
        <v>1.3253954600000002</v>
      </c>
      <c r="V717" s="11"/>
      <c r="W717" s="12"/>
    </row>
    <row r="718" spans="2:23" x14ac:dyDescent="0.25">
      <c r="B718" s="4">
        <v>2479.2020000000002</v>
      </c>
      <c r="C718" s="4">
        <v>1.5763820000000001E-3</v>
      </c>
      <c r="E718" s="14">
        <v>1298.75</v>
      </c>
      <c r="F718" s="11">
        <v>1.3334598500000001</v>
      </c>
      <c r="V718" s="11"/>
      <c r="W718" s="12"/>
    </row>
    <row r="719" spans="2:23" x14ac:dyDescent="0.25">
      <c r="B719" s="4">
        <v>2482.7689999999998</v>
      </c>
      <c r="C719" s="4">
        <v>6.8603960000000004E-3</v>
      </c>
      <c r="E719" s="14">
        <v>1295.183</v>
      </c>
      <c r="F719" s="11">
        <v>1.3446795300000001</v>
      </c>
      <c r="V719" s="11"/>
      <c r="W719" s="12"/>
    </row>
    <row r="720" spans="2:23" x14ac:dyDescent="0.25">
      <c r="B720" s="4">
        <v>2486.335</v>
      </c>
      <c r="C720" s="4">
        <v>2.7505419999999999E-3</v>
      </c>
      <c r="E720" s="14">
        <v>1291.617</v>
      </c>
      <c r="F720" s="11">
        <v>1.34747028</v>
      </c>
      <c r="V720" s="11"/>
      <c r="W720" s="12"/>
    </row>
    <row r="721" spans="2:23" x14ac:dyDescent="0.25">
      <c r="B721" s="4">
        <v>2489.9009999999998</v>
      </c>
      <c r="C721" s="4">
        <v>3.5726500000000001E-3</v>
      </c>
      <c r="E721" s="14">
        <v>1288.0509999999999</v>
      </c>
      <c r="F721" s="11">
        <v>1.3406909500000002</v>
      </c>
      <c r="V721" s="11"/>
      <c r="W721" s="12"/>
    </row>
    <row r="722" spans="2:23" x14ac:dyDescent="0.25">
      <c r="B722" s="4">
        <v>2493.4679999999998</v>
      </c>
      <c r="C722" s="4">
        <v>1.781683E-4</v>
      </c>
      <c r="E722" s="14">
        <v>1284.4839999999999</v>
      </c>
      <c r="F722" s="11">
        <v>1.3246728300000001</v>
      </c>
      <c r="V722" s="11"/>
      <c r="W722" s="12"/>
    </row>
    <row r="723" spans="2:23" x14ac:dyDescent="0.25">
      <c r="B723" s="4">
        <v>2497.0340000000001</v>
      </c>
      <c r="C723" s="4">
        <v>1.270497E-4</v>
      </c>
      <c r="E723" s="14">
        <v>1280.9179999999999</v>
      </c>
      <c r="F723" s="11">
        <v>1.3008508300000001</v>
      </c>
      <c r="V723" s="11"/>
      <c r="W723" s="12"/>
    </row>
    <row r="724" spans="2:23" x14ac:dyDescent="0.25">
      <c r="B724" s="4">
        <v>2500.6</v>
      </c>
      <c r="C724" s="4">
        <v>1.0328539999999999E-3</v>
      </c>
      <c r="E724" s="14">
        <v>1277.3520000000001</v>
      </c>
      <c r="F724" s="11">
        <v>1.2772479300000001</v>
      </c>
      <c r="V724" s="11"/>
      <c r="W724" s="12"/>
    </row>
    <row r="725" spans="2:23" x14ac:dyDescent="0.25">
      <c r="B725" s="4">
        <v>2504.1669999999999</v>
      </c>
      <c r="C725" s="4">
        <v>1.513932E-3</v>
      </c>
      <c r="E725" s="14">
        <v>1273.7850000000001</v>
      </c>
      <c r="F725" s="11">
        <v>1.2496599400000001</v>
      </c>
      <c r="V725" s="11"/>
      <c r="W725" s="12"/>
    </row>
    <row r="726" spans="2:23" x14ac:dyDescent="0.25">
      <c r="B726" s="4">
        <v>2507.7330000000002</v>
      </c>
      <c r="C726" s="4">
        <v>2.7404479999999999E-3</v>
      </c>
      <c r="E726" s="14">
        <v>1270.2190000000001</v>
      </c>
      <c r="F726" s="11">
        <v>1.2236924300000001</v>
      </c>
      <c r="V726" s="11"/>
      <c r="W726" s="12"/>
    </row>
    <row r="727" spans="2:23" x14ac:dyDescent="0.25">
      <c r="B727" s="4">
        <v>2511.299</v>
      </c>
      <c r="C727" s="4">
        <v>3.3435650000000002E-3</v>
      </c>
      <c r="E727" s="14">
        <v>1266.653</v>
      </c>
      <c r="F727" s="11">
        <v>1.1958026980000001</v>
      </c>
      <c r="V727" s="11"/>
      <c r="W727" s="12"/>
    </row>
    <row r="728" spans="2:23" x14ac:dyDescent="0.25">
      <c r="B728" s="4">
        <v>2514.866</v>
      </c>
      <c r="C728" s="4">
        <v>5.2851090000000003E-4</v>
      </c>
      <c r="E728" s="14">
        <v>1263.086</v>
      </c>
      <c r="F728" s="11">
        <v>1.172481015</v>
      </c>
      <c r="V728" s="11"/>
      <c r="W728" s="12"/>
    </row>
    <row r="729" spans="2:23" x14ac:dyDescent="0.25">
      <c r="B729" s="4">
        <v>2518.4319999999998</v>
      </c>
      <c r="C729" s="4">
        <v>4.2289429999999998E-3</v>
      </c>
      <c r="E729" s="14">
        <v>1259.52</v>
      </c>
      <c r="F729" s="11">
        <v>1.156909081</v>
      </c>
      <c r="V729" s="11"/>
      <c r="W729" s="12"/>
    </row>
    <row r="730" spans="2:23" x14ac:dyDescent="0.25">
      <c r="B730" s="4">
        <v>2521.998</v>
      </c>
      <c r="C730" s="4">
        <v>6.3371190000000004E-3</v>
      </c>
      <c r="E730" s="14">
        <v>1255.954</v>
      </c>
      <c r="F730" s="11">
        <v>1.147007326</v>
      </c>
      <c r="V730" s="11"/>
      <c r="W730" s="12"/>
    </row>
    <row r="731" spans="2:23" x14ac:dyDescent="0.25">
      <c r="B731" s="4">
        <v>2525.5650000000001</v>
      </c>
      <c r="C731" s="4">
        <v>8.9573719999999999E-3</v>
      </c>
      <c r="E731" s="14">
        <v>1252.3869999999999</v>
      </c>
      <c r="F731" s="11">
        <v>1.1428336610000001</v>
      </c>
      <c r="V731" s="11"/>
      <c r="W731" s="12"/>
    </row>
    <row r="732" spans="2:23" x14ac:dyDescent="0.25">
      <c r="B732" s="4">
        <v>2529.1309999999999</v>
      </c>
      <c r="C732" s="4">
        <v>1.3097080000000001E-2</v>
      </c>
      <c r="E732" s="14">
        <v>1248.8209999999999</v>
      </c>
      <c r="F732" s="11">
        <v>1.1408175630000001</v>
      </c>
      <c r="V732" s="11"/>
      <c r="W732" s="12"/>
    </row>
    <row r="733" spans="2:23" x14ac:dyDescent="0.25">
      <c r="B733" s="4">
        <v>2532.6970000000001</v>
      </c>
      <c r="C733" s="4">
        <v>4.6165019999999998E-3</v>
      </c>
      <c r="E733" s="14">
        <v>1245.2550000000001</v>
      </c>
      <c r="F733" s="11">
        <v>1.1394299540000001</v>
      </c>
      <c r="V733" s="11"/>
      <c r="W733" s="12"/>
    </row>
    <row r="734" spans="2:23" x14ac:dyDescent="0.25">
      <c r="B734" s="4">
        <v>2536.2640000000001</v>
      </c>
      <c r="C734" s="4">
        <v>2.58252E-3</v>
      </c>
      <c r="E734" s="14">
        <v>1241.6880000000001</v>
      </c>
      <c r="F734" s="11">
        <v>1.136995113</v>
      </c>
      <c r="V734" s="11"/>
      <c r="W734" s="12"/>
    </row>
    <row r="735" spans="2:23" x14ac:dyDescent="0.25">
      <c r="B735" s="4">
        <v>2539.83</v>
      </c>
      <c r="C735" s="4">
        <v>4.628488E-3</v>
      </c>
      <c r="E735" s="14">
        <v>1238.1220000000001</v>
      </c>
      <c r="F735" s="11">
        <v>1.1322875940000001</v>
      </c>
      <c r="V735" s="11"/>
      <c r="W735" s="12"/>
    </row>
    <row r="736" spans="2:23" x14ac:dyDescent="0.25">
      <c r="B736" s="4">
        <v>2543.3960000000002</v>
      </c>
      <c r="C736" s="4">
        <v>4.3107270000000003E-3</v>
      </c>
      <c r="E736" s="14">
        <v>1234.556</v>
      </c>
      <c r="F736" s="11">
        <v>1.1305715630000002</v>
      </c>
      <c r="V736" s="11"/>
      <c r="W736" s="12"/>
    </row>
    <row r="737" spans="2:23" x14ac:dyDescent="0.25">
      <c r="B737" s="4">
        <v>2546.9630000000002</v>
      </c>
      <c r="C737" s="4">
        <v>6.9626599999999999E-3</v>
      </c>
      <c r="E737" s="14">
        <v>1230.989</v>
      </c>
      <c r="F737" s="11">
        <v>1.1262462500000001</v>
      </c>
      <c r="V737" s="11"/>
      <c r="W737" s="12"/>
    </row>
    <row r="738" spans="2:23" x14ac:dyDescent="0.25">
      <c r="B738" s="4">
        <v>2550.529</v>
      </c>
      <c r="C738" s="4">
        <v>4.9061510000000001E-3</v>
      </c>
      <c r="E738" s="14">
        <v>1227.423</v>
      </c>
      <c r="F738" s="11">
        <v>1.1254436030000001</v>
      </c>
      <c r="V738" s="11"/>
      <c r="W738" s="12"/>
    </row>
    <row r="739" spans="2:23" x14ac:dyDescent="0.25">
      <c r="B739" s="4">
        <v>2554.0949999999998</v>
      </c>
      <c r="C739" s="4">
        <v>2.38441E-3</v>
      </c>
      <c r="E739" s="14">
        <v>1223.857</v>
      </c>
      <c r="F739" s="11">
        <v>1.116475774</v>
      </c>
      <c r="V739" s="11"/>
      <c r="W739" s="12"/>
    </row>
    <row r="740" spans="2:23" x14ac:dyDescent="0.25">
      <c r="B740" s="4">
        <v>2557.6610000000001</v>
      </c>
      <c r="C740" s="4">
        <v>4.6367969999999998E-3</v>
      </c>
      <c r="E740" s="14">
        <v>1220.2909999999999</v>
      </c>
      <c r="F740" s="11">
        <v>1.1073297440000001</v>
      </c>
      <c r="V740" s="11"/>
      <c r="W740" s="12"/>
    </row>
    <row r="741" spans="2:23" x14ac:dyDescent="0.25">
      <c r="B741" s="4">
        <v>2561.2280000000001</v>
      </c>
      <c r="C741" s="4">
        <v>2.0758150000000001E-4</v>
      </c>
      <c r="E741" s="14">
        <v>1216.7239999999999</v>
      </c>
      <c r="F741" s="11">
        <v>1.1029224881000002</v>
      </c>
      <c r="V741" s="11"/>
      <c r="W741" s="12"/>
    </row>
    <row r="742" spans="2:23" x14ac:dyDescent="0.25">
      <c r="B742" s="4">
        <v>2564.7939999999999</v>
      </c>
      <c r="C742" s="4">
        <v>4.5396670000000001E-4</v>
      </c>
      <c r="E742" s="14">
        <v>1213.1579999999999</v>
      </c>
      <c r="F742" s="11">
        <v>1.0995013979100001</v>
      </c>
      <c r="V742" s="11"/>
      <c r="W742" s="12"/>
    </row>
    <row r="743" spans="2:23" x14ac:dyDescent="0.25">
      <c r="B743" s="4">
        <v>2568.36</v>
      </c>
      <c r="C743" s="4">
        <v>3.4893749999999999E-3</v>
      </c>
      <c r="E743" s="14">
        <v>1209.5920000000001</v>
      </c>
      <c r="F743" s="11">
        <v>1.0987166215000002</v>
      </c>
      <c r="V743" s="11"/>
      <c r="W743" s="12"/>
    </row>
    <row r="744" spans="2:23" x14ac:dyDescent="0.25">
      <c r="B744" s="4">
        <v>2571.9270000000001</v>
      </c>
      <c r="C744" s="4">
        <v>-2.351077E-3</v>
      </c>
      <c r="E744" s="14">
        <v>1206.0250000000001</v>
      </c>
      <c r="F744" s="11">
        <v>1.0993380909000001</v>
      </c>
      <c r="V744" s="11"/>
      <c r="W744" s="12"/>
    </row>
    <row r="745" spans="2:23" x14ac:dyDescent="0.25">
      <c r="B745" s="4">
        <v>2575.4929999999999</v>
      </c>
      <c r="C745" s="4">
        <v>-1.425663E-4</v>
      </c>
      <c r="E745" s="14">
        <v>1202.4590000000001</v>
      </c>
      <c r="F745" s="11">
        <v>1.10020243884</v>
      </c>
      <c r="V745" s="11"/>
      <c r="W745" s="12"/>
    </row>
    <row r="746" spans="2:23" x14ac:dyDescent="0.25">
      <c r="B746" s="4">
        <v>2579.0590000000002</v>
      </c>
      <c r="C746" s="4">
        <v>-3.4002849999999999E-4</v>
      </c>
      <c r="E746" s="14">
        <v>1198.893</v>
      </c>
      <c r="F746" s="11">
        <v>1.1025523257000001</v>
      </c>
      <c r="V746" s="11"/>
      <c r="W746" s="12"/>
    </row>
    <row r="747" spans="2:23" x14ac:dyDescent="0.25">
      <c r="B747" s="4">
        <v>2582.6260000000002</v>
      </c>
      <c r="C747" s="4">
        <v>2.3154360000000001E-3</v>
      </c>
      <c r="E747" s="14">
        <v>1195.326</v>
      </c>
      <c r="F747" s="11">
        <v>1.1052394559000001</v>
      </c>
      <c r="V747" s="11"/>
      <c r="W747" s="12"/>
    </row>
    <row r="748" spans="2:23" x14ac:dyDescent="0.25">
      <c r="B748" s="4">
        <v>2586.192</v>
      </c>
      <c r="C748" s="4">
        <v>5.0345670000000002E-3</v>
      </c>
      <c r="E748" s="14">
        <v>1191.76</v>
      </c>
      <c r="F748" s="11">
        <v>1.1114658470000001</v>
      </c>
      <c r="V748" s="11"/>
      <c r="W748" s="12"/>
    </row>
    <row r="749" spans="2:23" x14ac:dyDescent="0.25">
      <c r="B749" s="4">
        <v>2589.7579999999998</v>
      </c>
      <c r="C749" s="4">
        <v>1.0229220000000001E-2</v>
      </c>
      <c r="E749" s="14">
        <v>1188.194</v>
      </c>
      <c r="F749" s="11">
        <v>1.1212436130000001</v>
      </c>
      <c r="V749" s="11"/>
      <c r="W749" s="12"/>
    </row>
    <row r="750" spans="2:23" x14ac:dyDescent="0.25">
      <c r="B750" s="4">
        <v>2593.3249999999998</v>
      </c>
      <c r="C750" s="4">
        <v>1.005167E-2</v>
      </c>
      <c r="E750" s="14">
        <v>1184.627</v>
      </c>
      <c r="F750" s="11">
        <v>1.145592513</v>
      </c>
      <c r="V750" s="11"/>
      <c r="W750" s="12"/>
    </row>
    <row r="751" spans="2:23" x14ac:dyDescent="0.25">
      <c r="B751" s="4">
        <v>2596.8910000000001</v>
      </c>
      <c r="C751" s="4">
        <v>3.363684E-3</v>
      </c>
      <c r="E751" s="14">
        <v>1181.0609999999999</v>
      </c>
      <c r="F751" s="11">
        <v>1.1622834610000001</v>
      </c>
      <c r="V751" s="11"/>
      <c r="W751" s="12"/>
    </row>
    <row r="752" spans="2:23" x14ac:dyDescent="0.25">
      <c r="B752" s="4">
        <v>2600.4569999999999</v>
      </c>
      <c r="C752" s="4">
        <v>3.5012799999999998E-3</v>
      </c>
      <c r="E752" s="14">
        <v>1177.4949999999999</v>
      </c>
      <c r="F752" s="11">
        <v>1.1630014750000002</v>
      </c>
      <c r="V752" s="11"/>
      <c r="W752" s="12"/>
    </row>
    <row r="753" spans="2:23" x14ac:dyDescent="0.25">
      <c r="B753" s="4">
        <v>2604.0239999999999</v>
      </c>
      <c r="C753" s="4">
        <v>6.6923909999999998E-3</v>
      </c>
      <c r="E753" s="14">
        <v>1173.9280000000001</v>
      </c>
      <c r="F753" s="11">
        <v>1.1528986350000001</v>
      </c>
      <c r="V753" s="11"/>
      <c r="W753" s="12"/>
    </row>
    <row r="754" spans="2:23" x14ac:dyDescent="0.25">
      <c r="B754" s="4">
        <v>2607.59</v>
      </c>
      <c r="C754" s="4">
        <v>1.298211E-2</v>
      </c>
      <c r="E754" s="14">
        <v>1170.3620000000001</v>
      </c>
      <c r="F754" s="11">
        <v>1.1383908220000001</v>
      </c>
      <c r="V754" s="11"/>
      <c r="W754" s="12"/>
    </row>
    <row r="755" spans="2:23" x14ac:dyDescent="0.25">
      <c r="B755" s="4">
        <v>2611.1559999999999</v>
      </c>
      <c r="C755" s="4">
        <v>9.0354349999999996E-3</v>
      </c>
      <c r="E755" s="14">
        <v>1166.796</v>
      </c>
      <c r="F755" s="11">
        <v>1.1255504980000002</v>
      </c>
      <c r="V755" s="11"/>
      <c r="W755" s="12"/>
    </row>
    <row r="756" spans="2:23" x14ac:dyDescent="0.25">
      <c r="B756" s="4">
        <v>2614.723</v>
      </c>
      <c r="C756" s="4">
        <v>6.5267459999999999E-3</v>
      </c>
      <c r="E756" s="14">
        <v>1163.229</v>
      </c>
      <c r="F756" s="11">
        <v>1.1168563090000001</v>
      </c>
      <c r="V756" s="11"/>
      <c r="W756" s="12"/>
    </row>
    <row r="757" spans="2:23" x14ac:dyDescent="0.25">
      <c r="B757" s="4">
        <v>2618.2890000000002</v>
      </c>
      <c r="C757" s="4">
        <v>4.0596310000000002E-3</v>
      </c>
      <c r="E757" s="14">
        <v>1159.663</v>
      </c>
      <c r="F757" s="11">
        <v>1.111940366</v>
      </c>
      <c r="V757" s="11"/>
      <c r="W757" s="12"/>
    </row>
    <row r="758" spans="2:23" x14ac:dyDescent="0.25">
      <c r="B758" s="4">
        <v>2621.855</v>
      </c>
      <c r="C758" s="4">
        <v>1.1601160000000001E-3</v>
      </c>
      <c r="E758" s="14">
        <v>1156.097</v>
      </c>
      <c r="F758" s="11">
        <v>1.1138848320000001</v>
      </c>
      <c r="V758" s="11"/>
      <c r="W758" s="12"/>
    </row>
    <row r="759" spans="2:23" x14ac:dyDescent="0.25">
      <c r="B759" s="4">
        <v>2625.422</v>
      </c>
      <c r="C759" s="4">
        <v>3.7045849999999998E-3</v>
      </c>
      <c r="E759" s="14">
        <v>1152.53</v>
      </c>
      <c r="F759" s="11">
        <v>1.1175197750000001</v>
      </c>
      <c r="V759" s="11"/>
      <c r="W759" s="12"/>
    </row>
    <row r="760" spans="2:23" x14ac:dyDescent="0.25">
      <c r="B760" s="4">
        <v>2628.9879999999998</v>
      </c>
      <c r="C760" s="4">
        <v>5.6392719999999999E-3</v>
      </c>
      <c r="E760" s="14">
        <v>1148.9639999999999</v>
      </c>
      <c r="F760" s="11">
        <v>1.123512536</v>
      </c>
      <c r="V760" s="11"/>
      <c r="W760" s="12"/>
    </row>
    <row r="761" spans="2:23" x14ac:dyDescent="0.25">
      <c r="B761" s="4">
        <v>2632.5540000000001</v>
      </c>
      <c r="C761" s="4">
        <v>6.2011799999999997E-3</v>
      </c>
      <c r="E761" s="14">
        <v>1145.3979999999999</v>
      </c>
      <c r="F761" s="11">
        <v>1.1329905490000001</v>
      </c>
      <c r="V761" s="11"/>
      <c r="W761" s="12"/>
    </row>
    <row r="762" spans="2:23" x14ac:dyDescent="0.25">
      <c r="B762" s="4">
        <v>2636.1210000000001</v>
      </c>
      <c r="C762" s="4">
        <v>4.6261480000000001E-3</v>
      </c>
      <c r="E762" s="14">
        <v>1141.8309999999999</v>
      </c>
      <c r="F762" s="11">
        <v>1.1417456050000001</v>
      </c>
      <c r="V762" s="11"/>
      <c r="W762" s="12"/>
    </row>
    <row r="763" spans="2:23" x14ac:dyDescent="0.25">
      <c r="B763" s="4">
        <v>2639.6869999999999</v>
      </c>
      <c r="C763" s="4">
        <v>3.171349E-3</v>
      </c>
      <c r="E763" s="14">
        <v>1138.2650000000001</v>
      </c>
      <c r="F763" s="11">
        <v>1.1531376450000002</v>
      </c>
      <c r="V763" s="11"/>
      <c r="W763" s="12"/>
    </row>
    <row r="764" spans="2:23" x14ac:dyDescent="0.25">
      <c r="B764" s="4">
        <v>2643.2530000000002</v>
      </c>
      <c r="C764" s="4">
        <v>3.4719989999999999E-3</v>
      </c>
      <c r="E764" s="14">
        <v>1134.6990000000001</v>
      </c>
      <c r="F764" s="11">
        <v>1.1672274310000001</v>
      </c>
      <c r="V764" s="11"/>
      <c r="W764" s="12"/>
    </row>
    <row r="765" spans="2:23" x14ac:dyDescent="0.25">
      <c r="B765" s="4">
        <v>2646.82</v>
      </c>
      <c r="C765" s="4">
        <v>8.0537040000000001E-3</v>
      </c>
      <c r="E765" s="14">
        <v>1131.1320000000001</v>
      </c>
      <c r="F765" s="11">
        <v>1.1829561230000001</v>
      </c>
      <c r="V765" s="11"/>
      <c r="W765" s="12"/>
    </row>
    <row r="766" spans="2:23" x14ac:dyDescent="0.25">
      <c r="B766" s="4">
        <v>2650.386</v>
      </c>
      <c r="C766" s="4">
        <v>6.3910740000000001E-3</v>
      </c>
      <c r="E766" s="14">
        <v>1127.566</v>
      </c>
      <c r="F766" s="11">
        <v>1.1978861890000001</v>
      </c>
      <c r="V766" s="11"/>
      <c r="W766" s="12"/>
    </row>
    <row r="767" spans="2:23" x14ac:dyDescent="0.25">
      <c r="B767" s="4">
        <v>2653.9520000000002</v>
      </c>
      <c r="C767" s="4">
        <v>9.0405250000000006E-3</v>
      </c>
      <c r="E767" s="14">
        <v>1124</v>
      </c>
      <c r="F767" s="11">
        <v>1.2092478</v>
      </c>
      <c r="V767" s="11"/>
      <c r="W767" s="12"/>
    </row>
    <row r="768" spans="2:23" x14ac:dyDescent="0.25">
      <c r="B768" s="4">
        <v>2657.5189999999998</v>
      </c>
      <c r="C768" s="4">
        <v>1.7457110000000001E-2</v>
      </c>
      <c r="E768" s="14">
        <v>1120.433</v>
      </c>
      <c r="F768" s="11">
        <v>1.2163520000000001</v>
      </c>
      <c r="V768" s="11"/>
      <c r="W768" s="12"/>
    </row>
    <row r="769" spans="2:23" x14ac:dyDescent="0.25">
      <c r="B769" s="4">
        <v>2661.085</v>
      </c>
      <c r="C769" s="4">
        <v>1.224186E-2</v>
      </c>
      <c r="E769" s="14">
        <v>1116.867</v>
      </c>
      <c r="F769" s="11">
        <v>1.2153923600000001</v>
      </c>
      <c r="V769" s="11"/>
      <c r="W769" s="12"/>
    </row>
    <row r="770" spans="2:23" x14ac:dyDescent="0.25">
      <c r="B770" s="4">
        <v>2664.6509999999998</v>
      </c>
      <c r="C770" s="4">
        <v>7.7973749999999996E-3</v>
      </c>
      <c r="E770" s="14">
        <v>1113.3009999999999</v>
      </c>
      <c r="F770" s="11">
        <v>1.2094321300000002</v>
      </c>
      <c r="V770" s="11"/>
      <c r="W770" s="12"/>
    </row>
    <row r="771" spans="2:23" x14ac:dyDescent="0.25">
      <c r="B771" s="4">
        <v>2668.2170000000001</v>
      </c>
      <c r="C771" s="4">
        <v>9.3385819999999998E-3</v>
      </c>
      <c r="E771" s="14">
        <v>1109.7349999999999</v>
      </c>
      <c r="F771" s="11">
        <v>1.197881706</v>
      </c>
      <c r="V771" s="11"/>
      <c r="W771" s="12"/>
    </row>
    <row r="772" spans="2:23" x14ac:dyDescent="0.25">
      <c r="B772" s="4">
        <v>2671.7840000000001</v>
      </c>
      <c r="C772" s="4">
        <v>7.7960950000000003E-3</v>
      </c>
      <c r="E772" s="14">
        <v>1106.1679999999999</v>
      </c>
      <c r="F772" s="11">
        <v>1.1912046600000001</v>
      </c>
      <c r="V772" s="11"/>
      <c r="W772" s="12"/>
    </row>
    <row r="773" spans="2:23" x14ac:dyDescent="0.25">
      <c r="B773" s="4">
        <v>2675.35</v>
      </c>
      <c r="C773" s="4">
        <v>7.9009990000000006E-3</v>
      </c>
      <c r="E773" s="14">
        <v>1102.6020000000001</v>
      </c>
      <c r="F773" s="11">
        <v>1.18007916</v>
      </c>
      <c r="V773" s="11"/>
      <c r="W773" s="12"/>
    </row>
    <row r="774" spans="2:23" x14ac:dyDescent="0.25">
      <c r="B774" s="4">
        <v>2678.9160000000002</v>
      </c>
      <c r="C774" s="4">
        <v>4.8522840000000001E-3</v>
      </c>
      <c r="E774" s="14">
        <v>1099.0360000000001</v>
      </c>
      <c r="F774" s="11">
        <v>1.1674785510000001</v>
      </c>
      <c r="V774" s="11"/>
      <c r="W774" s="12"/>
    </row>
    <row r="775" spans="2:23" x14ac:dyDescent="0.25">
      <c r="B775" s="4">
        <v>2682.4830000000002</v>
      </c>
      <c r="C775" s="4">
        <v>4.3655200000000003E-3</v>
      </c>
      <c r="E775" s="14">
        <v>1095.4690000000001</v>
      </c>
      <c r="F775" s="11">
        <v>1.15453662</v>
      </c>
      <c r="V775" s="11"/>
      <c r="W775" s="12"/>
    </row>
    <row r="776" spans="2:23" x14ac:dyDescent="0.25">
      <c r="B776" s="4">
        <v>2686.049</v>
      </c>
      <c r="C776" s="4">
        <v>6.8329339999999997E-3</v>
      </c>
      <c r="E776" s="14">
        <v>1091.903</v>
      </c>
      <c r="F776" s="11">
        <v>1.1414239820000001</v>
      </c>
      <c r="V776" s="11"/>
      <c r="W776" s="12"/>
    </row>
    <row r="777" spans="2:23" x14ac:dyDescent="0.25">
      <c r="B777" s="4">
        <v>2689.6149999999998</v>
      </c>
      <c r="C777" s="4">
        <v>7.086808E-3</v>
      </c>
      <c r="E777" s="14">
        <v>1088.337</v>
      </c>
      <c r="F777" s="11">
        <v>1.1320540840000002</v>
      </c>
      <c r="V777" s="11"/>
      <c r="W777" s="12"/>
    </row>
    <row r="778" spans="2:23" x14ac:dyDescent="0.25">
      <c r="B778" s="4">
        <v>2693.1819999999998</v>
      </c>
      <c r="C778" s="4">
        <v>2.6400210000000002E-3</v>
      </c>
      <c r="E778" s="14">
        <v>1084.77</v>
      </c>
      <c r="F778" s="11">
        <v>1.1281314420000002</v>
      </c>
      <c r="V778" s="11"/>
      <c r="W778" s="12"/>
    </row>
    <row r="779" spans="2:23" x14ac:dyDescent="0.25">
      <c r="B779" s="4">
        <v>2696.748</v>
      </c>
      <c r="C779" s="4">
        <v>4.8716339999999997E-3</v>
      </c>
      <c r="E779" s="14">
        <v>1081.204</v>
      </c>
      <c r="F779" s="11">
        <v>1.1223627950000001</v>
      </c>
      <c r="V779" s="11"/>
      <c r="W779" s="12"/>
    </row>
    <row r="780" spans="2:23" x14ac:dyDescent="0.25">
      <c r="B780" s="4">
        <v>2700.3139999999999</v>
      </c>
      <c r="C780" s="4">
        <v>1.1524319999999999E-2</v>
      </c>
      <c r="E780" s="14">
        <v>1077.6379999999999</v>
      </c>
      <c r="F780" s="11">
        <v>1.1179359900000001</v>
      </c>
      <c r="V780" s="11"/>
      <c r="W780" s="12"/>
    </row>
    <row r="781" spans="2:23" x14ac:dyDescent="0.25">
      <c r="B781" s="4">
        <v>2703.8809999999999</v>
      </c>
      <c r="C781" s="4">
        <v>1.1064050000000001E-2</v>
      </c>
      <c r="E781" s="14">
        <v>1074.0709999999999</v>
      </c>
      <c r="F781" s="11">
        <v>1.1139910700000002</v>
      </c>
      <c r="V781" s="11"/>
      <c r="W781" s="12"/>
    </row>
    <row r="782" spans="2:23" x14ac:dyDescent="0.25">
      <c r="B782" s="4">
        <v>2707.4470000000001</v>
      </c>
      <c r="C782" s="4">
        <v>2.2334719999999999E-2</v>
      </c>
      <c r="E782" s="14">
        <v>1070.5050000000001</v>
      </c>
      <c r="F782" s="11">
        <v>1.112821485</v>
      </c>
      <c r="V782" s="11"/>
      <c r="W782" s="12"/>
    </row>
    <row r="783" spans="2:23" x14ac:dyDescent="0.25">
      <c r="B783" s="4">
        <v>2711.0129999999999</v>
      </c>
      <c r="C783" s="4">
        <v>3.1288290000000003E-2</v>
      </c>
      <c r="E783" s="14">
        <v>1066.9390000000001</v>
      </c>
      <c r="F783" s="11">
        <v>1.112813228</v>
      </c>
      <c r="V783" s="11"/>
      <c r="W783" s="12"/>
    </row>
    <row r="784" spans="2:23" x14ac:dyDescent="0.25">
      <c r="B784" s="4">
        <v>2714.58</v>
      </c>
      <c r="C784" s="4">
        <v>3.786105E-2</v>
      </c>
      <c r="E784" s="14">
        <v>1063.3720000000001</v>
      </c>
      <c r="F784" s="11">
        <v>1.1117117650000001</v>
      </c>
      <c r="V784" s="11"/>
      <c r="W784" s="12"/>
    </row>
    <row r="785" spans="2:23" x14ac:dyDescent="0.25">
      <c r="B785" s="4">
        <v>2718.1460000000002</v>
      </c>
      <c r="C785" s="4">
        <v>4.6398080000000001E-2</v>
      </c>
      <c r="E785" s="14">
        <v>1059.806</v>
      </c>
      <c r="F785" s="11">
        <v>1.1120563940000001</v>
      </c>
      <c r="V785" s="11"/>
      <c r="W785" s="12"/>
    </row>
    <row r="786" spans="2:23" x14ac:dyDescent="0.25">
      <c r="B786" s="4">
        <v>2721.712</v>
      </c>
      <c r="C786" s="4">
        <v>5.7764129999999997E-2</v>
      </c>
      <c r="E786" s="14">
        <v>1056.24</v>
      </c>
      <c r="F786" s="11">
        <v>1.115619339</v>
      </c>
      <c r="V786" s="11"/>
      <c r="W786" s="12"/>
    </row>
    <row r="787" spans="2:23" x14ac:dyDescent="0.25">
      <c r="B787" s="4">
        <v>2725.279</v>
      </c>
      <c r="C787" s="4">
        <v>6.8465040000000005E-2</v>
      </c>
      <c r="E787" s="14">
        <v>1052.673</v>
      </c>
      <c r="F787" s="11">
        <v>1.119052143</v>
      </c>
      <c r="V787" s="11"/>
      <c r="W787" s="12"/>
    </row>
    <row r="788" spans="2:23" x14ac:dyDescent="0.25">
      <c r="B788" s="4">
        <v>2728.8449999999998</v>
      </c>
      <c r="C788" s="4">
        <v>6.8741769999999994E-2</v>
      </c>
      <c r="E788" s="14">
        <v>1049.107</v>
      </c>
      <c r="F788" s="11">
        <v>1.12652577</v>
      </c>
      <c r="V788" s="11"/>
      <c r="W788" s="12"/>
    </row>
    <row r="789" spans="2:23" x14ac:dyDescent="0.25">
      <c r="B789" s="4">
        <v>2732.4110000000001</v>
      </c>
      <c r="C789" s="4">
        <v>5.2258939999999997E-2</v>
      </c>
      <c r="E789" s="14">
        <v>1045.5409999999999</v>
      </c>
      <c r="F789" s="11">
        <v>1.130799976</v>
      </c>
      <c r="V789" s="11"/>
      <c r="W789" s="12"/>
    </row>
    <row r="790" spans="2:23" x14ac:dyDescent="0.25">
      <c r="B790" s="4">
        <v>2735.9780000000001</v>
      </c>
      <c r="C790" s="4">
        <v>4.1161730000000001E-2</v>
      </c>
      <c r="E790" s="14">
        <v>1041.9739999999999</v>
      </c>
      <c r="F790" s="11">
        <v>1.1337251020000001</v>
      </c>
      <c r="V790" s="11"/>
      <c r="W790" s="12"/>
    </row>
    <row r="791" spans="2:23" x14ac:dyDescent="0.25">
      <c r="B791" s="4">
        <v>2739.5439999999999</v>
      </c>
      <c r="C791" s="4">
        <v>3.2817239999999998E-2</v>
      </c>
      <c r="E791" s="14">
        <v>1038.4079999999999</v>
      </c>
      <c r="F791" s="11">
        <v>1.1348704920000001</v>
      </c>
      <c r="V791" s="11"/>
      <c r="W791" s="12"/>
    </row>
    <row r="792" spans="2:23" x14ac:dyDescent="0.25">
      <c r="B792" s="4">
        <v>2743.11</v>
      </c>
      <c r="C792" s="4">
        <v>2.7140040000000001E-2</v>
      </c>
      <c r="E792" s="14">
        <v>1034.8420000000001</v>
      </c>
      <c r="F792" s="11">
        <v>1.1362527690000002</v>
      </c>
      <c r="V792" s="11"/>
      <c r="W792" s="12"/>
    </row>
    <row r="793" spans="2:23" x14ac:dyDescent="0.25">
      <c r="B793" s="4">
        <v>2746.6770000000001</v>
      </c>
      <c r="C793" s="4">
        <v>2.3839180000000001E-2</v>
      </c>
      <c r="E793" s="14">
        <v>1031.2750000000001</v>
      </c>
      <c r="F793" s="11">
        <v>1.136327031</v>
      </c>
      <c r="V793" s="11"/>
      <c r="W793" s="12"/>
    </row>
    <row r="794" spans="2:23" x14ac:dyDescent="0.25">
      <c r="B794" s="4">
        <v>2750.2429999999999</v>
      </c>
      <c r="C794" s="4">
        <v>2.0291199999999999E-2</v>
      </c>
      <c r="E794" s="14">
        <v>1027.7090000000001</v>
      </c>
      <c r="F794" s="11">
        <v>1.1342539970000001</v>
      </c>
      <c r="V794" s="11"/>
      <c r="W794" s="12"/>
    </row>
    <row r="795" spans="2:23" x14ac:dyDescent="0.25">
      <c r="B795" s="4">
        <v>2753.8090000000002</v>
      </c>
      <c r="C795" s="4">
        <v>1.236111E-2</v>
      </c>
      <c r="E795" s="14">
        <v>1024.143</v>
      </c>
      <c r="F795" s="11">
        <v>1.1325465670000001</v>
      </c>
      <c r="V795" s="11"/>
      <c r="W795" s="12"/>
    </row>
    <row r="796" spans="2:23" x14ac:dyDescent="0.25">
      <c r="B796" s="4">
        <v>2757.3760000000002</v>
      </c>
      <c r="C796" s="4">
        <v>1.291102E-2</v>
      </c>
      <c r="E796" s="14">
        <v>1020.576</v>
      </c>
      <c r="F796" s="11">
        <v>1.1353710800000001</v>
      </c>
      <c r="V796" s="11"/>
      <c r="W796" s="12"/>
    </row>
    <row r="797" spans="2:23" x14ac:dyDescent="0.25">
      <c r="B797" s="4">
        <v>2760.942</v>
      </c>
      <c r="C797" s="4">
        <v>7.1039570000000002E-3</v>
      </c>
      <c r="E797" s="14">
        <v>1017.01</v>
      </c>
      <c r="F797" s="11">
        <v>1.145399391</v>
      </c>
      <c r="V797" s="11"/>
      <c r="W797" s="12"/>
    </row>
    <row r="798" spans="2:23" x14ac:dyDescent="0.25">
      <c r="B798" s="4">
        <v>2764.5079999999998</v>
      </c>
      <c r="C798" s="4">
        <v>1.157614E-2</v>
      </c>
      <c r="E798" s="14">
        <v>1013.444</v>
      </c>
      <c r="F798" s="11">
        <v>1.1811046620000001</v>
      </c>
      <c r="V798" s="11"/>
      <c r="W798" s="12"/>
    </row>
    <row r="799" spans="2:23" x14ac:dyDescent="0.25">
      <c r="B799" s="4">
        <v>2768.0749999999998</v>
      </c>
      <c r="C799" s="4">
        <v>4.8702320000000004E-3</v>
      </c>
      <c r="E799" s="14">
        <v>1009.877</v>
      </c>
      <c r="F799" s="11">
        <v>1.3065238700000001</v>
      </c>
      <c r="V799" s="11"/>
      <c r="W799" s="12"/>
    </row>
    <row r="800" spans="2:23" x14ac:dyDescent="0.25">
      <c r="B800" s="4">
        <v>2771.6410000000001</v>
      </c>
      <c r="C800" s="4">
        <v>1.003632E-3</v>
      </c>
      <c r="E800" s="14">
        <v>1006.311</v>
      </c>
      <c r="F800" s="11">
        <v>1.43593452</v>
      </c>
      <c r="V800" s="11"/>
      <c r="W800" s="12"/>
    </row>
    <row r="801" spans="2:23" x14ac:dyDescent="0.25">
      <c r="B801" s="4">
        <v>2775.2069999999999</v>
      </c>
      <c r="C801" s="4">
        <v>-4.1402909999999999E-3</v>
      </c>
      <c r="E801" s="14">
        <v>1002.745</v>
      </c>
      <c r="F801" s="11">
        <v>1.3906831800000001</v>
      </c>
      <c r="V801" s="11"/>
      <c r="W801" s="12"/>
    </row>
    <row r="802" spans="2:23" x14ac:dyDescent="0.25">
      <c r="B802" s="4">
        <v>2778.7730000000001</v>
      </c>
      <c r="C802" s="4">
        <v>2.638273E-3</v>
      </c>
      <c r="E802" s="14">
        <v>999.17899999999997</v>
      </c>
      <c r="F802" s="11">
        <v>1.2577151</v>
      </c>
      <c r="V802" s="11"/>
      <c r="W802" s="12"/>
    </row>
    <row r="803" spans="2:23" x14ac:dyDescent="0.25">
      <c r="B803" s="4">
        <v>2782.34</v>
      </c>
      <c r="C803" s="4">
        <v>3.8636249999999999E-3</v>
      </c>
      <c r="E803" s="14">
        <v>995.61199999999997</v>
      </c>
      <c r="F803" s="11">
        <v>1.161397435</v>
      </c>
      <c r="V803" s="11"/>
      <c r="W803" s="12"/>
    </row>
    <row r="804" spans="2:23" x14ac:dyDescent="0.25">
      <c r="B804" s="4">
        <v>2785.9059999999999</v>
      </c>
      <c r="C804" s="4">
        <v>6.9953100000000002E-3</v>
      </c>
      <c r="E804" s="14">
        <v>992.04600000000005</v>
      </c>
      <c r="F804" s="11">
        <v>1.1308805050000001</v>
      </c>
      <c r="V804" s="11"/>
      <c r="W804" s="12"/>
    </row>
    <row r="805" spans="2:23" x14ac:dyDescent="0.25">
      <c r="B805" s="4">
        <v>2789.4720000000002</v>
      </c>
      <c r="C805" s="4">
        <v>3.9367020000000003E-3</v>
      </c>
      <c r="E805" s="14">
        <v>988.48</v>
      </c>
      <c r="F805" s="11">
        <v>1.1196903540000001</v>
      </c>
      <c r="V805" s="11"/>
      <c r="W805" s="12"/>
    </row>
    <row r="806" spans="2:23" x14ac:dyDescent="0.25">
      <c r="B806" s="4">
        <v>2793.0390000000002</v>
      </c>
      <c r="C806" s="4">
        <v>4.6698989999999999E-3</v>
      </c>
      <c r="E806" s="14">
        <v>984.91300000000001</v>
      </c>
      <c r="F806" s="11">
        <v>1.1073060243000001</v>
      </c>
      <c r="V806" s="11"/>
      <c r="W806" s="12"/>
    </row>
    <row r="807" spans="2:23" x14ac:dyDescent="0.25">
      <c r="B807" s="4">
        <v>2796.605</v>
      </c>
      <c r="C807" s="4">
        <v>7.6150469999999998E-3</v>
      </c>
      <c r="E807" s="14">
        <v>981.34699999999998</v>
      </c>
      <c r="F807" s="11">
        <v>1.1057083407000001</v>
      </c>
      <c r="V807" s="11"/>
      <c r="W807" s="12"/>
    </row>
    <row r="808" spans="2:23" x14ac:dyDescent="0.25">
      <c r="B808" s="4">
        <v>2800.1709999999998</v>
      </c>
      <c r="C808" s="4">
        <v>6.2091480000000003E-3</v>
      </c>
      <c r="E808" s="14">
        <v>977.78099999999995</v>
      </c>
      <c r="F808" s="11">
        <v>1.1037596937</v>
      </c>
      <c r="V808" s="11"/>
      <c r="W808" s="12"/>
    </row>
    <row r="809" spans="2:23" x14ac:dyDescent="0.25">
      <c r="B809" s="4">
        <v>2803.7379999999998</v>
      </c>
      <c r="C809" s="4">
        <v>5.922966E-3</v>
      </c>
      <c r="E809" s="14">
        <v>974.21400000000006</v>
      </c>
      <c r="F809" s="11">
        <v>1.1013536423000001</v>
      </c>
      <c r="V809" s="11"/>
      <c r="W809" s="12"/>
    </row>
    <row r="810" spans="2:23" x14ac:dyDescent="0.25">
      <c r="B810" s="4">
        <v>2807.3040000000001</v>
      </c>
      <c r="C810" s="4">
        <v>1.142337E-2</v>
      </c>
      <c r="E810" s="14">
        <v>970.64800000000002</v>
      </c>
      <c r="F810" s="11">
        <v>1.1002437521000001</v>
      </c>
      <c r="V810" s="11"/>
      <c r="W810" s="12"/>
    </row>
    <row r="811" spans="2:23" x14ac:dyDescent="0.25">
      <c r="B811" s="4">
        <v>2810.87</v>
      </c>
      <c r="C811" s="4">
        <v>1.6743939999999999E-2</v>
      </c>
      <c r="E811" s="14">
        <v>967.08199999999999</v>
      </c>
      <c r="F811" s="11">
        <v>1.1003150632000001</v>
      </c>
      <c r="V811" s="11"/>
      <c r="W811" s="12"/>
    </row>
    <row r="812" spans="2:23" x14ac:dyDescent="0.25">
      <c r="B812" s="4">
        <v>2814.4369999999999</v>
      </c>
      <c r="C812" s="4">
        <v>2.2342939999999999E-2</v>
      </c>
      <c r="E812" s="14">
        <v>963.51499999999999</v>
      </c>
      <c r="F812" s="11">
        <v>1.1003432764000001</v>
      </c>
      <c r="V812" s="11"/>
      <c r="W812" s="12"/>
    </row>
    <row r="813" spans="2:23" x14ac:dyDescent="0.25">
      <c r="B813" s="4">
        <v>2818.0030000000002</v>
      </c>
      <c r="C813" s="4">
        <v>2.6527769999999999E-2</v>
      </c>
      <c r="E813" s="14">
        <v>959.94899999999996</v>
      </c>
      <c r="F813" s="11">
        <v>1.0996772612700001</v>
      </c>
      <c r="V813" s="11"/>
      <c r="W813" s="12"/>
    </row>
    <row r="814" spans="2:23" x14ac:dyDescent="0.25">
      <c r="B814" s="4">
        <v>2821.569</v>
      </c>
      <c r="C814" s="4">
        <v>3.8438979999999998E-2</v>
      </c>
      <c r="E814" s="14">
        <v>956.38300000000004</v>
      </c>
      <c r="F814" s="11">
        <v>1.0993815301400001</v>
      </c>
      <c r="V814" s="11"/>
      <c r="W814" s="12"/>
    </row>
    <row r="815" spans="2:23" x14ac:dyDescent="0.25">
      <c r="B815" s="4">
        <v>2825.136</v>
      </c>
      <c r="C815" s="4">
        <v>4.6731229999999999E-2</v>
      </c>
      <c r="E815" s="14">
        <v>952.81600000000003</v>
      </c>
      <c r="F815" s="11">
        <v>1.1013891186</v>
      </c>
      <c r="V815" s="11"/>
      <c r="W815" s="12"/>
    </row>
    <row r="816" spans="2:23" x14ac:dyDescent="0.25">
      <c r="B816" s="4">
        <v>2828.7020000000002</v>
      </c>
      <c r="C816" s="4">
        <v>6.9667259999999995E-2</v>
      </c>
      <c r="E816" s="14">
        <v>949.25</v>
      </c>
      <c r="F816" s="11">
        <v>1.1040505645000001</v>
      </c>
      <c r="V816" s="11"/>
      <c r="W816" s="12"/>
    </row>
    <row r="817" spans="2:23" x14ac:dyDescent="0.25">
      <c r="B817" s="4">
        <v>2832.268</v>
      </c>
      <c r="C817" s="4">
        <v>0.11569599999999999</v>
      </c>
      <c r="E817" s="14">
        <v>945.68399999999997</v>
      </c>
      <c r="F817" s="11">
        <v>1.1040603492000001</v>
      </c>
      <c r="V817" s="11"/>
      <c r="W817" s="12"/>
    </row>
    <row r="818" spans="2:23" x14ac:dyDescent="0.25">
      <c r="B818" s="4">
        <v>2835.835</v>
      </c>
      <c r="C818" s="4">
        <v>0.22008510000000001</v>
      </c>
      <c r="E818" s="14">
        <v>942.11699999999996</v>
      </c>
      <c r="F818" s="11">
        <v>1.1071160937000002</v>
      </c>
      <c r="V818" s="11"/>
      <c r="W818" s="12"/>
    </row>
    <row r="819" spans="2:23" x14ac:dyDescent="0.25">
      <c r="B819" s="4">
        <v>2839.4009999999998</v>
      </c>
      <c r="C819" s="4">
        <v>0.3611354</v>
      </c>
      <c r="E819" s="14">
        <v>938.55100000000004</v>
      </c>
      <c r="F819" s="11">
        <v>1.1092830019000002</v>
      </c>
      <c r="V819" s="11"/>
      <c r="W819" s="12"/>
    </row>
    <row r="820" spans="2:23" x14ac:dyDescent="0.25">
      <c r="B820" s="4">
        <v>2842.9670000000001</v>
      </c>
      <c r="C820" s="4">
        <v>0.44512059999999998</v>
      </c>
      <c r="E820" s="14">
        <v>934.98500000000001</v>
      </c>
      <c r="F820" s="11">
        <v>1.1097167717</v>
      </c>
      <c r="V820" s="11"/>
      <c r="W820" s="12"/>
    </row>
    <row r="821" spans="2:23" x14ac:dyDescent="0.25">
      <c r="B821" s="4">
        <v>2846.5340000000001</v>
      </c>
      <c r="C821" s="4">
        <v>0.43618709999999999</v>
      </c>
      <c r="E821" s="14">
        <v>931.41800000000001</v>
      </c>
      <c r="F821" s="11">
        <v>1.1100209050000001</v>
      </c>
      <c r="V821" s="11"/>
      <c r="W821" s="12"/>
    </row>
    <row r="822" spans="2:23" x14ac:dyDescent="0.25">
      <c r="B822" s="4">
        <v>2850.1</v>
      </c>
      <c r="C822" s="4">
        <v>0.34109080000000003</v>
      </c>
      <c r="E822" s="14">
        <v>927.85199999999998</v>
      </c>
      <c r="F822" s="11">
        <v>1.1105144120000001</v>
      </c>
      <c r="V822" s="11"/>
      <c r="W822" s="12"/>
    </row>
    <row r="823" spans="2:23" x14ac:dyDescent="0.25">
      <c r="B823" s="4">
        <v>2853.6660000000002</v>
      </c>
      <c r="C823" s="4">
        <v>0.25435439999999998</v>
      </c>
      <c r="E823" s="14">
        <v>924.28599999999994</v>
      </c>
      <c r="F823" s="11">
        <v>1.1100717150000001</v>
      </c>
      <c r="V823" s="11"/>
      <c r="W823" s="12"/>
    </row>
    <row r="824" spans="2:23" x14ac:dyDescent="0.25">
      <c r="B824" s="4">
        <v>2857.2330000000002</v>
      </c>
      <c r="C824" s="4">
        <v>0.2197577</v>
      </c>
      <c r="E824" s="14">
        <v>920.71900000000005</v>
      </c>
      <c r="F824" s="11">
        <v>1.1099188235000002</v>
      </c>
      <c r="V824" s="11"/>
      <c r="W824" s="12"/>
    </row>
    <row r="825" spans="2:23" x14ac:dyDescent="0.25">
      <c r="B825" s="4">
        <v>2860.799</v>
      </c>
      <c r="C825" s="4">
        <v>0.24263879999999999</v>
      </c>
      <c r="E825" s="14">
        <v>917.15300000000002</v>
      </c>
      <c r="F825" s="11">
        <v>1.1123228470000002</v>
      </c>
      <c r="V825" s="11"/>
      <c r="W825" s="12"/>
    </row>
    <row r="826" spans="2:23" x14ac:dyDescent="0.25">
      <c r="B826" s="4">
        <v>2864.3649999999998</v>
      </c>
      <c r="C826" s="4">
        <v>0.37204229999999999</v>
      </c>
      <c r="E826" s="14">
        <v>913.58699999999999</v>
      </c>
      <c r="F826" s="11">
        <v>1.1162576830000002</v>
      </c>
      <c r="V826" s="11"/>
      <c r="W826" s="12"/>
    </row>
    <row r="827" spans="2:23" x14ac:dyDescent="0.25">
      <c r="B827" s="4">
        <v>2867.9319999999998</v>
      </c>
      <c r="C827" s="4">
        <v>0.55321830000000005</v>
      </c>
      <c r="E827" s="14">
        <v>910.02</v>
      </c>
      <c r="F827" s="11">
        <v>1.1234815040000001</v>
      </c>
      <c r="V827" s="11"/>
      <c r="W827" s="12"/>
    </row>
    <row r="828" spans="2:23" x14ac:dyDescent="0.25">
      <c r="B828" s="4">
        <v>2871.498</v>
      </c>
      <c r="C828" s="4">
        <v>0.68125060000000004</v>
      </c>
      <c r="E828" s="14">
        <v>906.45399999999995</v>
      </c>
      <c r="F828" s="11">
        <v>1.133654739</v>
      </c>
      <c r="V828" s="11"/>
      <c r="W828" s="12"/>
    </row>
    <row r="829" spans="2:23" x14ac:dyDescent="0.25">
      <c r="B829" s="4">
        <v>2875.0639999999999</v>
      </c>
      <c r="C829" s="4">
        <v>0.73191850000000003</v>
      </c>
      <c r="E829" s="14">
        <v>902.88800000000003</v>
      </c>
      <c r="F829" s="11">
        <v>1.14700866</v>
      </c>
      <c r="V829" s="11"/>
      <c r="W829" s="12"/>
    </row>
    <row r="830" spans="2:23" x14ac:dyDescent="0.25">
      <c r="B830" s="4">
        <v>2878.6309999999999</v>
      </c>
      <c r="C830" s="4">
        <v>0.79114269999999998</v>
      </c>
      <c r="E830" s="14">
        <v>899.32100000000003</v>
      </c>
      <c r="F830" s="11">
        <v>1.1639018780000001</v>
      </c>
      <c r="V830" s="11"/>
      <c r="W830" s="12"/>
    </row>
    <row r="831" spans="2:23" x14ac:dyDescent="0.25">
      <c r="B831" s="4">
        <v>2882.1970000000001</v>
      </c>
      <c r="C831" s="4">
        <v>0.89750430000000003</v>
      </c>
      <c r="E831" s="14">
        <v>895.755</v>
      </c>
      <c r="F831" s="11">
        <v>1.1814075420000001</v>
      </c>
      <c r="V831" s="11"/>
      <c r="W831" s="12"/>
    </row>
    <row r="832" spans="2:23" x14ac:dyDescent="0.25">
      <c r="B832" s="4">
        <v>2885.7629999999999</v>
      </c>
      <c r="C832" s="4">
        <v>0.98313280000000003</v>
      </c>
      <c r="E832" s="14">
        <v>892.18899999999996</v>
      </c>
      <c r="F832" s="11">
        <v>1.1976010610000001</v>
      </c>
      <c r="V832" s="11"/>
      <c r="W832" s="12"/>
    </row>
    <row r="833" spans="2:23" x14ac:dyDescent="0.25">
      <c r="B833" s="4">
        <v>2889.3290000000002</v>
      </c>
      <c r="C833" s="4">
        <v>1</v>
      </c>
      <c r="E833" s="14">
        <v>888.62300000000005</v>
      </c>
      <c r="F833" s="11">
        <v>1.2096315200000001</v>
      </c>
      <c r="V833" s="11"/>
      <c r="W833" s="12"/>
    </row>
    <row r="834" spans="2:23" x14ac:dyDescent="0.25">
      <c r="B834" s="4">
        <v>2892.8960000000002</v>
      </c>
      <c r="C834" s="4">
        <v>0.89883550000000001</v>
      </c>
      <c r="E834" s="14">
        <v>885.05600000000004</v>
      </c>
      <c r="F834" s="11">
        <v>1.21117385</v>
      </c>
      <c r="V834" s="11"/>
      <c r="W834" s="12"/>
    </row>
    <row r="835" spans="2:23" x14ac:dyDescent="0.25">
      <c r="B835" s="4">
        <v>2896.462</v>
      </c>
      <c r="C835" s="4">
        <v>0.8040619</v>
      </c>
      <c r="E835" s="14">
        <v>881.49</v>
      </c>
      <c r="F835" s="11">
        <v>1.2067465900000001</v>
      </c>
      <c r="V835" s="11"/>
      <c r="W835" s="12"/>
    </row>
    <row r="836" spans="2:23" x14ac:dyDescent="0.25">
      <c r="B836" s="4">
        <v>2900.0279999999998</v>
      </c>
      <c r="C836" s="4">
        <v>0.757741</v>
      </c>
      <c r="E836" s="14">
        <v>877.92399999999998</v>
      </c>
      <c r="F836" s="11">
        <v>1.2001649200000002</v>
      </c>
      <c r="V836" s="11"/>
      <c r="W836" s="12"/>
    </row>
    <row r="837" spans="2:23" x14ac:dyDescent="0.25">
      <c r="B837" s="4">
        <v>2903.5949999999998</v>
      </c>
      <c r="C837" s="4">
        <v>0.74871449999999995</v>
      </c>
      <c r="E837" s="14">
        <v>874.35699999999997</v>
      </c>
      <c r="F837" s="11">
        <v>1.197228044</v>
      </c>
      <c r="V837" s="11"/>
      <c r="W837" s="12"/>
    </row>
    <row r="838" spans="2:23" x14ac:dyDescent="0.25">
      <c r="B838" s="4">
        <v>2907.1610000000001</v>
      </c>
      <c r="C838" s="4">
        <v>0.77897240000000001</v>
      </c>
      <c r="E838" s="14">
        <v>870.79100000000005</v>
      </c>
      <c r="F838" s="11">
        <v>1.2040386700000001</v>
      </c>
      <c r="V838" s="11"/>
      <c r="W838" s="12"/>
    </row>
    <row r="839" spans="2:23" x14ac:dyDescent="0.25">
      <c r="B839" s="4">
        <v>2910.7269999999999</v>
      </c>
      <c r="C839" s="4">
        <v>0.75971739999999999</v>
      </c>
      <c r="E839" s="14">
        <v>867.22500000000002</v>
      </c>
      <c r="F839" s="11">
        <v>1.22179046</v>
      </c>
      <c r="V839" s="11"/>
      <c r="W839" s="12"/>
    </row>
    <row r="840" spans="2:23" x14ac:dyDescent="0.25">
      <c r="B840" s="4">
        <v>2914.2939999999999</v>
      </c>
      <c r="C840" s="4">
        <v>0.68792549999999997</v>
      </c>
      <c r="E840" s="14">
        <v>863.65800000000002</v>
      </c>
      <c r="F840" s="11">
        <v>1.2496278700000001</v>
      </c>
      <c r="V840" s="11"/>
      <c r="W840" s="12"/>
    </row>
    <row r="841" spans="2:23" x14ac:dyDescent="0.25">
      <c r="B841" s="4">
        <v>2917.86</v>
      </c>
      <c r="C841" s="4">
        <v>0.60149739999999996</v>
      </c>
      <c r="E841" s="14">
        <v>860.09199999999998</v>
      </c>
      <c r="F841" s="11">
        <v>1.2764378200000002</v>
      </c>
      <c r="V841" s="11"/>
      <c r="W841" s="12"/>
    </row>
    <row r="842" spans="2:23" x14ac:dyDescent="0.25">
      <c r="B842" s="4">
        <v>2921.4259999999999</v>
      </c>
      <c r="C842" s="4">
        <v>0.56395150000000005</v>
      </c>
      <c r="E842" s="14">
        <v>856.52599999999995</v>
      </c>
      <c r="F842" s="11">
        <v>1.2765346000000002</v>
      </c>
      <c r="V842" s="11"/>
      <c r="W842" s="12"/>
    </row>
    <row r="843" spans="2:23" x14ac:dyDescent="0.25">
      <c r="B843" s="4">
        <v>2924.9929999999999</v>
      </c>
      <c r="C843" s="4">
        <v>0.57638699999999998</v>
      </c>
      <c r="E843" s="14">
        <v>852.95899999999995</v>
      </c>
      <c r="F843" s="11">
        <v>1.26004307</v>
      </c>
      <c r="V843" s="11"/>
      <c r="W843" s="12"/>
    </row>
    <row r="844" spans="2:23" x14ac:dyDescent="0.25">
      <c r="B844" s="4">
        <v>2928.5590000000002</v>
      </c>
      <c r="C844" s="4">
        <v>0.57401999999999997</v>
      </c>
      <c r="E844" s="14">
        <v>849.39300000000003</v>
      </c>
      <c r="F844" s="11">
        <v>1.2363729400000001</v>
      </c>
      <c r="V844" s="11"/>
      <c r="W844" s="12"/>
    </row>
    <row r="845" spans="2:23" x14ac:dyDescent="0.25">
      <c r="B845" s="4">
        <v>2932.125</v>
      </c>
      <c r="C845" s="4">
        <v>0.54295230000000005</v>
      </c>
      <c r="E845" s="14">
        <v>845.827</v>
      </c>
      <c r="F845" s="11">
        <v>1.2146671100000002</v>
      </c>
      <c r="V845" s="11"/>
      <c r="W845" s="12"/>
    </row>
    <row r="846" spans="2:23" x14ac:dyDescent="0.25">
      <c r="B846" s="4">
        <v>2935.692</v>
      </c>
      <c r="C846" s="4">
        <v>0.4575573</v>
      </c>
      <c r="E846" s="14">
        <v>842.26</v>
      </c>
      <c r="F846" s="11">
        <v>1.20219867</v>
      </c>
      <c r="V846" s="11"/>
      <c r="W846" s="12"/>
    </row>
    <row r="847" spans="2:23" x14ac:dyDescent="0.25">
      <c r="B847" s="4">
        <v>2939.2579999999998</v>
      </c>
      <c r="C847" s="4">
        <v>0.36449690000000001</v>
      </c>
      <c r="E847" s="14">
        <v>838.69399999999996</v>
      </c>
      <c r="F847" s="11">
        <v>1.1976664330000002</v>
      </c>
      <c r="V847" s="11"/>
      <c r="W847" s="12"/>
    </row>
    <row r="848" spans="2:23" x14ac:dyDescent="0.25">
      <c r="B848" s="4">
        <v>2942.8240000000001</v>
      </c>
      <c r="C848" s="4">
        <v>0.29716949999999998</v>
      </c>
      <c r="E848" s="14">
        <v>835.12800000000004</v>
      </c>
      <c r="F848" s="11">
        <v>1.1983768610000001</v>
      </c>
      <c r="V848" s="11"/>
      <c r="W848" s="12"/>
    </row>
    <row r="849" spans="2:23" x14ac:dyDescent="0.25">
      <c r="B849" s="4">
        <v>2946.3910000000001</v>
      </c>
      <c r="C849" s="4">
        <v>0.29681410000000003</v>
      </c>
      <c r="E849" s="14">
        <v>831.56100000000004</v>
      </c>
      <c r="F849" s="11">
        <v>1.2016097300000002</v>
      </c>
      <c r="V849" s="11"/>
      <c r="W849" s="12"/>
    </row>
    <row r="850" spans="2:23" x14ac:dyDescent="0.25">
      <c r="B850" s="4">
        <v>2949.9569999999999</v>
      </c>
      <c r="C850" s="4">
        <v>0.3592476</v>
      </c>
      <c r="E850" s="14">
        <v>827.995</v>
      </c>
      <c r="F850" s="11">
        <v>1.20016257</v>
      </c>
      <c r="V850" s="11"/>
      <c r="W850" s="12"/>
    </row>
    <row r="851" spans="2:23" x14ac:dyDescent="0.25">
      <c r="B851" s="4">
        <v>2953.5230000000001</v>
      </c>
      <c r="C851" s="4">
        <v>0.47273680000000001</v>
      </c>
      <c r="E851" s="14">
        <v>824.42899999999997</v>
      </c>
      <c r="F851" s="11">
        <v>1.1962032200000001</v>
      </c>
      <c r="V851" s="11"/>
      <c r="W851" s="12"/>
    </row>
    <row r="852" spans="2:23" x14ac:dyDescent="0.25">
      <c r="B852" s="4">
        <v>2957.09</v>
      </c>
      <c r="C852" s="4">
        <v>0.53964109999999998</v>
      </c>
      <c r="E852" s="14">
        <v>820.86199999999997</v>
      </c>
      <c r="F852" s="11">
        <v>1.1937986070000002</v>
      </c>
      <c r="V852" s="11"/>
      <c r="W852" s="12"/>
    </row>
    <row r="853" spans="2:23" x14ac:dyDescent="0.25">
      <c r="B853" s="4">
        <v>2960.6559999999999</v>
      </c>
      <c r="C853" s="4">
        <v>0.54684719999999998</v>
      </c>
      <c r="E853" s="14">
        <v>817.29600000000005</v>
      </c>
      <c r="F853" s="11">
        <v>1.1936807850000002</v>
      </c>
      <c r="V853" s="11"/>
      <c r="W853" s="12"/>
    </row>
    <row r="854" spans="2:23" x14ac:dyDescent="0.25">
      <c r="B854" s="4">
        <v>2964.2220000000002</v>
      </c>
      <c r="C854" s="4">
        <v>0.52725520000000003</v>
      </c>
      <c r="E854" s="14">
        <v>813.73</v>
      </c>
      <c r="F854" s="11">
        <v>1.1928239190000001</v>
      </c>
      <c r="V854" s="11"/>
      <c r="W854" s="12"/>
    </row>
    <row r="855" spans="2:23" x14ac:dyDescent="0.25">
      <c r="B855" s="4">
        <v>2967.7890000000002</v>
      </c>
      <c r="C855" s="4">
        <v>0.48221340000000001</v>
      </c>
      <c r="E855" s="14">
        <v>810.16300000000001</v>
      </c>
      <c r="F855" s="11">
        <v>1.1914371130000001</v>
      </c>
      <c r="V855" s="11"/>
      <c r="W855" s="12"/>
    </row>
    <row r="856" spans="2:23" x14ac:dyDescent="0.25">
      <c r="B856" s="4">
        <v>2971.355</v>
      </c>
      <c r="C856" s="4">
        <v>0.40493230000000002</v>
      </c>
      <c r="E856" s="14">
        <v>806.59699999999998</v>
      </c>
      <c r="F856" s="11">
        <v>1.188110258</v>
      </c>
      <c r="V856" s="11"/>
      <c r="W856" s="12"/>
    </row>
    <row r="857" spans="2:23" x14ac:dyDescent="0.25">
      <c r="B857" s="4">
        <v>2974.9209999999998</v>
      </c>
      <c r="C857" s="4">
        <v>0.30111130000000003</v>
      </c>
      <c r="E857" s="14">
        <v>803.03099999999995</v>
      </c>
      <c r="F857" s="11">
        <v>1.1885668220000001</v>
      </c>
      <c r="V857" s="11"/>
      <c r="W857" s="12"/>
    </row>
    <row r="858" spans="2:23" x14ac:dyDescent="0.25">
      <c r="B858" s="4">
        <v>2978.4879999999998</v>
      </c>
      <c r="C858" s="4">
        <v>0.21143529999999999</v>
      </c>
      <c r="E858" s="14">
        <v>799.46400000000006</v>
      </c>
      <c r="F858" s="11">
        <v>1.1887261660000001</v>
      </c>
      <c r="V858" s="11"/>
      <c r="W858" s="12"/>
    </row>
    <row r="859" spans="2:23" x14ac:dyDescent="0.25">
      <c r="B859" s="4">
        <v>2982.0540000000001</v>
      </c>
      <c r="C859" s="4">
        <v>0.150925</v>
      </c>
      <c r="E859" s="14">
        <v>795.89800000000002</v>
      </c>
      <c r="F859" s="11">
        <v>1.1805962680000002</v>
      </c>
      <c r="V859" s="11"/>
      <c r="W859" s="12"/>
    </row>
    <row r="860" spans="2:23" x14ac:dyDescent="0.25">
      <c r="B860" s="4">
        <v>2985.62</v>
      </c>
      <c r="C860" s="4">
        <v>0.1160993</v>
      </c>
      <c r="E860" s="14">
        <v>792.33199999999999</v>
      </c>
      <c r="F860" s="11">
        <v>1.1650598040000002</v>
      </c>
      <c r="V860" s="11"/>
      <c r="W860" s="12"/>
    </row>
    <row r="861" spans="2:23" x14ac:dyDescent="0.25">
      <c r="B861" s="4">
        <v>2989.1869999999999</v>
      </c>
      <c r="C861" s="4">
        <v>8.9367150000000006E-2</v>
      </c>
      <c r="E861" s="14">
        <v>788.76499999999999</v>
      </c>
      <c r="F861" s="11">
        <v>1.1510954410000001</v>
      </c>
      <c r="V861" s="11"/>
      <c r="W861" s="12"/>
    </row>
    <row r="862" spans="2:23" x14ac:dyDescent="0.25">
      <c r="B862" s="4">
        <v>2992.7530000000002</v>
      </c>
      <c r="C862" s="4">
        <v>6.9088529999999995E-2</v>
      </c>
      <c r="E862" s="14">
        <v>785.19899999999996</v>
      </c>
      <c r="F862" s="11">
        <v>1.145634287</v>
      </c>
      <c r="V862" s="11"/>
      <c r="W862" s="12"/>
    </row>
    <row r="863" spans="2:23" x14ac:dyDescent="0.25">
      <c r="B863" s="4">
        <v>2996.319</v>
      </c>
      <c r="C863" s="4">
        <v>5.6063580000000002E-2</v>
      </c>
      <c r="E863" s="14">
        <v>781.63300000000004</v>
      </c>
      <c r="F863" s="11">
        <v>1.1340568020000001</v>
      </c>
      <c r="V863" s="11"/>
      <c r="W863" s="12"/>
    </row>
    <row r="864" spans="2:23" x14ac:dyDescent="0.25">
      <c r="B864" s="4">
        <v>2999.8850000000002</v>
      </c>
      <c r="C864" s="4">
        <v>4.658669E-2</v>
      </c>
      <c r="E864" s="14">
        <v>778.06700000000001</v>
      </c>
      <c r="F864" s="11">
        <v>1.124420878</v>
      </c>
      <c r="V864" s="11"/>
      <c r="W864" s="12"/>
    </row>
    <row r="865" spans="2:23" x14ac:dyDescent="0.25">
      <c r="B865" s="4">
        <v>3003.4520000000002</v>
      </c>
      <c r="C865" s="4">
        <v>4.1690169999999999E-2</v>
      </c>
      <c r="E865" s="14">
        <v>774.5</v>
      </c>
      <c r="F865" s="11">
        <v>1.114776685</v>
      </c>
      <c r="V865" s="11"/>
      <c r="W865" s="12"/>
    </row>
    <row r="866" spans="2:23" x14ac:dyDescent="0.25">
      <c r="B866" s="4">
        <v>3007.018</v>
      </c>
      <c r="C866" s="4">
        <v>3.9714649999999997E-2</v>
      </c>
      <c r="E866" s="14">
        <v>770.93399999999997</v>
      </c>
      <c r="F866" s="11">
        <v>1.1119250220000001</v>
      </c>
      <c r="V866" s="11"/>
      <c r="W866" s="12"/>
    </row>
    <row r="867" spans="2:23" x14ac:dyDescent="0.25">
      <c r="B867" s="4">
        <v>3010.5839999999998</v>
      </c>
      <c r="C867" s="4">
        <v>3.7826760000000001E-2</v>
      </c>
      <c r="E867" s="14">
        <v>767.36800000000005</v>
      </c>
      <c r="F867" s="11">
        <v>1.1114304990000001</v>
      </c>
      <c r="V867" s="11"/>
      <c r="W867" s="12"/>
    </row>
    <row r="868" spans="2:23" x14ac:dyDescent="0.25">
      <c r="B868" s="4">
        <v>3014.1509999999998</v>
      </c>
      <c r="C868" s="4">
        <v>3.8578250000000001E-2</v>
      </c>
      <c r="E868" s="14">
        <v>763.80100000000004</v>
      </c>
      <c r="F868" s="11">
        <v>1.10855616</v>
      </c>
      <c r="V868" s="11"/>
      <c r="W868" s="12"/>
    </row>
    <row r="869" spans="2:23" x14ac:dyDescent="0.25">
      <c r="B869" s="4">
        <v>3017.7170000000001</v>
      </c>
      <c r="C869" s="4">
        <v>3.2452630000000003E-2</v>
      </c>
      <c r="E869" s="14">
        <v>760.23500000000001</v>
      </c>
      <c r="F869" s="11">
        <v>1.1064035708000002</v>
      </c>
      <c r="V869" s="11"/>
      <c r="W869" s="12"/>
    </row>
    <row r="870" spans="2:23" x14ac:dyDescent="0.25">
      <c r="B870" s="4">
        <v>3021.2829999999999</v>
      </c>
      <c r="C870" s="4">
        <v>3.011699E-2</v>
      </c>
      <c r="E870" s="14">
        <v>756.66899999999998</v>
      </c>
      <c r="F870" s="11">
        <v>1.1072702316</v>
      </c>
      <c r="V870" s="11"/>
      <c r="W870" s="12"/>
    </row>
    <row r="871" spans="2:23" x14ac:dyDescent="0.25">
      <c r="B871" s="4">
        <v>3024.85</v>
      </c>
      <c r="C871" s="4">
        <v>3.119651E-2</v>
      </c>
      <c r="E871" s="14">
        <v>753.10199999999998</v>
      </c>
      <c r="F871" s="11">
        <v>1.106417207</v>
      </c>
      <c r="V871" s="11"/>
      <c r="W871" s="12"/>
    </row>
    <row r="872" spans="2:23" x14ac:dyDescent="0.25">
      <c r="B872" s="4">
        <v>3028.4160000000002</v>
      </c>
      <c r="C872" s="4">
        <v>2.7738990000000002E-2</v>
      </c>
      <c r="E872" s="14">
        <v>749.53599999999994</v>
      </c>
      <c r="F872" s="11">
        <v>1.1073791959000001</v>
      </c>
      <c r="V872" s="11"/>
      <c r="W872" s="12"/>
    </row>
    <row r="873" spans="2:23" x14ac:dyDescent="0.25">
      <c r="B873" s="4">
        <v>3031.982</v>
      </c>
      <c r="C873" s="4">
        <v>2.4536909999999999E-2</v>
      </c>
      <c r="E873" s="14">
        <v>745.97</v>
      </c>
      <c r="F873" s="11">
        <v>1.1088834410000001</v>
      </c>
      <c r="V873" s="11"/>
      <c r="W873" s="12"/>
    </row>
    <row r="874" spans="2:23" x14ac:dyDescent="0.25">
      <c r="B874" s="4">
        <v>3035.549</v>
      </c>
      <c r="C874" s="4">
        <v>2.0506E-2</v>
      </c>
      <c r="E874" s="14">
        <v>742.40300000000002</v>
      </c>
      <c r="F874" s="11">
        <v>1.1101204920000001</v>
      </c>
      <c r="V874" s="11"/>
      <c r="W874" s="12"/>
    </row>
    <row r="875" spans="2:23" x14ac:dyDescent="0.25">
      <c r="B875" s="4">
        <v>3039.1149999999998</v>
      </c>
      <c r="C875" s="4">
        <v>1.982561E-2</v>
      </c>
      <c r="E875" s="14">
        <v>738.83699999999999</v>
      </c>
      <c r="F875" s="11">
        <v>1.1110370520000001</v>
      </c>
      <c r="V875" s="11"/>
      <c r="W875" s="12"/>
    </row>
    <row r="876" spans="2:23" x14ac:dyDescent="0.25">
      <c r="B876" s="4">
        <v>3042.681</v>
      </c>
      <c r="C876" s="4">
        <v>1.9953780000000001E-2</v>
      </c>
      <c r="E876" s="14">
        <v>735.27099999999996</v>
      </c>
      <c r="F876" s="11">
        <v>1.1116666270000002</v>
      </c>
      <c r="V876" s="11"/>
      <c r="W876" s="12"/>
    </row>
    <row r="877" spans="2:23" x14ac:dyDescent="0.25">
      <c r="B877" s="4">
        <v>3046.248</v>
      </c>
      <c r="C877" s="4">
        <v>1.9344779999999999E-2</v>
      </c>
      <c r="E877" s="14">
        <v>731.70399999999995</v>
      </c>
      <c r="F877" s="11">
        <v>1.1107460090000001</v>
      </c>
      <c r="V877" s="11"/>
      <c r="W877" s="12"/>
    </row>
    <row r="878" spans="2:23" x14ac:dyDescent="0.25">
      <c r="B878" s="4">
        <v>3049.8139999999999</v>
      </c>
      <c r="C878" s="4">
        <v>1.5392039999999999E-2</v>
      </c>
      <c r="E878" s="14">
        <v>728.13800000000003</v>
      </c>
      <c r="F878" s="11">
        <v>1.1070374123000002</v>
      </c>
      <c r="V878" s="11"/>
      <c r="W878" s="12"/>
    </row>
    <row r="879" spans="2:23" x14ac:dyDescent="0.25">
      <c r="B879" s="4">
        <v>3053.38</v>
      </c>
      <c r="C879" s="4">
        <v>2.078431E-2</v>
      </c>
      <c r="E879" s="14">
        <v>724.572</v>
      </c>
      <c r="F879" s="11">
        <v>1.1073664949000002</v>
      </c>
      <c r="V879" s="11"/>
      <c r="W879" s="12"/>
    </row>
    <row r="880" spans="2:23" x14ac:dyDescent="0.25">
      <c r="B880" s="4">
        <v>3056.9470000000001</v>
      </c>
      <c r="C880" s="4">
        <v>2.4682590000000001E-2</v>
      </c>
      <c r="E880" s="14">
        <v>721.005</v>
      </c>
      <c r="F880" s="11">
        <v>1.1096486745</v>
      </c>
      <c r="V880" s="11"/>
      <c r="W880" s="12"/>
    </row>
    <row r="881" spans="2:23" x14ac:dyDescent="0.25">
      <c r="B881" s="4">
        <v>3060.5129999999999</v>
      </c>
      <c r="C881" s="4">
        <v>1.8612320000000002E-2</v>
      </c>
      <c r="E881" s="14">
        <v>717.43899999999996</v>
      </c>
      <c r="F881" s="11">
        <v>1.1177204520000001</v>
      </c>
      <c r="V881" s="11"/>
      <c r="W881" s="12"/>
    </row>
    <row r="882" spans="2:23" x14ac:dyDescent="0.25">
      <c r="B882" s="4">
        <v>3064.0790000000002</v>
      </c>
      <c r="C882" s="4">
        <v>1.484605E-2</v>
      </c>
      <c r="E882" s="14">
        <v>713.87300000000005</v>
      </c>
      <c r="F882" s="11">
        <v>1.132098424</v>
      </c>
      <c r="V882" s="11"/>
      <c r="W882" s="12"/>
    </row>
    <row r="883" spans="2:23" x14ac:dyDescent="0.25">
      <c r="B883" s="4">
        <v>3067.6460000000002</v>
      </c>
      <c r="C883" s="4">
        <v>1.7403390000000001E-2</v>
      </c>
      <c r="E883" s="14">
        <v>710.30600000000004</v>
      </c>
      <c r="F883" s="11">
        <v>1.1480204150000002</v>
      </c>
      <c r="V883" s="11"/>
      <c r="W883" s="12"/>
    </row>
    <row r="884" spans="2:23" x14ac:dyDescent="0.25">
      <c r="B884" s="4">
        <v>3071.212</v>
      </c>
      <c r="C884" s="4">
        <v>1.8535369999999999E-2</v>
      </c>
      <c r="E884" s="14">
        <v>706.74</v>
      </c>
      <c r="F884" s="11">
        <v>1.1583990260000001</v>
      </c>
      <c r="V884" s="11"/>
      <c r="W884" s="12"/>
    </row>
    <row r="885" spans="2:23" x14ac:dyDescent="0.25">
      <c r="B885" s="4">
        <v>3074.7779999999998</v>
      </c>
      <c r="C885" s="4">
        <v>1.8136220000000002E-2</v>
      </c>
      <c r="E885" s="14">
        <v>703.17399999999998</v>
      </c>
      <c r="F885" s="11">
        <v>1.1417685830000002</v>
      </c>
      <c r="V885" s="11"/>
      <c r="W885" s="12"/>
    </row>
    <row r="886" spans="2:23" x14ac:dyDescent="0.25">
      <c r="B886" s="4">
        <v>3078.3449999999998</v>
      </c>
      <c r="C886" s="4">
        <v>1.541581E-2</v>
      </c>
      <c r="E886" s="14">
        <v>699.60699999999997</v>
      </c>
      <c r="F886" s="11">
        <v>1.1218870060000001</v>
      </c>
      <c r="V886" s="11"/>
      <c r="W886" s="12"/>
    </row>
    <row r="887" spans="2:23" x14ac:dyDescent="0.25">
      <c r="B887" s="4">
        <v>3081.9110000000001</v>
      </c>
      <c r="C887" s="4">
        <v>1.3004720000000001E-2</v>
      </c>
      <c r="E887" s="14">
        <v>696.04100000000005</v>
      </c>
      <c r="F887" s="11">
        <v>1.1098392777000001</v>
      </c>
      <c r="V887" s="11"/>
      <c r="W887" s="12"/>
    </row>
    <row r="888" spans="2:23" x14ac:dyDescent="0.25">
      <c r="B888" s="4">
        <v>3085.4769999999999</v>
      </c>
      <c r="C888" s="4">
        <v>1.6607609999999998E-2</v>
      </c>
      <c r="E888" s="14">
        <v>692.47500000000002</v>
      </c>
      <c r="F888" s="11">
        <v>1.1065450092</v>
      </c>
      <c r="V888" s="11"/>
      <c r="W888" s="12"/>
    </row>
    <row r="889" spans="2:23" x14ac:dyDescent="0.25">
      <c r="B889" s="4">
        <v>3089.0439999999999</v>
      </c>
      <c r="C889" s="4">
        <v>1.6950670000000001E-2</v>
      </c>
      <c r="E889" s="14">
        <v>688.90800000000002</v>
      </c>
      <c r="F889" s="11">
        <v>1.1083004365</v>
      </c>
      <c r="V889" s="11"/>
      <c r="W889" s="12"/>
    </row>
    <row r="890" spans="2:23" x14ac:dyDescent="0.25">
      <c r="B890" s="4">
        <v>3092.61</v>
      </c>
      <c r="C890" s="4">
        <v>1.700745E-2</v>
      </c>
      <c r="E890" s="14">
        <v>685.34199999999998</v>
      </c>
      <c r="F890" s="11">
        <v>1.110095617</v>
      </c>
      <c r="V890" s="11"/>
      <c r="W890" s="12"/>
    </row>
    <row r="891" spans="2:23" x14ac:dyDescent="0.25">
      <c r="B891" s="4">
        <v>3096.1759999999999</v>
      </c>
      <c r="C891" s="4">
        <v>1.8194169999999999E-2</v>
      </c>
      <c r="E891" s="14">
        <v>681.77599999999995</v>
      </c>
      <c r="F891" s="11">
        <v>1.1080818400000001</v>
      </c>
      <c r="V891" s="11"/>
      <c r="W891" s="12"/>
    </row>
    <row r="892" spans="2:23" x14ac:dyDescent="0.25">
      <c r="B892" s="4">
        <v>3099.7429999999999</v>
      </c>
      <c r="C892" s="4">
        <v>1.926518E-2</v>
      </c>
      <c r="E892" s="14">
        <v>678.20899999999995</v>
      </c>
      <c r="F892" s="11">
        <v>1.1071620644</v>
      </c>
      <c r="V892" s="11"/>
      <c r="W892" s="12"/>
    </row>
    <row r="893" spans="2:23" x14ac:dyDescent="0.25">
      <c r="B893" s="4">
        <v>3103.3090000000002</v>
      </c>
      <c r="C893" s="4">
        <v>1.482121E-2</v>
      </c>
      <c r="E893" s="14">
        <v>674.64300000000003</v>
      </c>
      <c r="F893" s="11">
        <v>1.1065089225</v>
      </c>
      <c r="V893" s="11"/>
      <c r="W893" s="12"/>
    </row>
    <row r="894" spans="2:23" x14ac:dyDescent="0.25">
      <c r="B894" s="4">
        <v>3106.875</v>
      </c>
      <c r="C894" s="4">
        <v>1.8348010000000001E-2</v>
      </c>
      <c r="E894" s="14">
        <v>671.077</v>
      </c>
      <c r="F894" s="11">
        <v>1.1073022328000002</v>
      </c>
      <c r="V894" s="11"/>
      <c r="W894" s="12"/>
    </row>
    <row r="895" spans="2:23" x14ac:dyDescent="0.25">
      <c r="B895" s="4">
        <v>3110.4409999999998</v>
      </c>
      <c r="C895" s="4">
        <v>1.7033099999999999E-2</v>
      </c>
      <c r="E895" s="14">
        <v>667.51099999999997</v>
      </c>
      <c r="F895" s="11">
        <v>1.1155006520000001</v>
      </c>
      <c r="V895" s="11"/>
      <c r="W895" s="12"/>
    </row>
    <row r="896" spans="2:23" x14ac:dyDescent="0.25">
      <c r="B896" s="4">
        <v>3114.0079999999998</v>
      </c>
      <c r="C896" s="4">
        <v>1.6128920000000001E-2</v>
      </c>
      <c r="E896" s="14">
        <v>663.94399999999996</v>
      </c>
      <c r="F896" s="11">
        <v>1.1364865160000002</v>
      </c>
      <c r="V896" s="11"/>
      <c r="W896" s="12"/>
    </row>
    <row r="897" spans="2:23" x14ac:dyDescent="0.25">
      <c r="B897" s="4">
        <v>3117.5740000000001</v>
      </c>
      <c r="C897" s="4">
        <v>1.6220849999999998E-2</v>
      </c>
      <c r="E897" s="14">
        <v>660.37800000000004</v>
      </c>
      <c r="F897" s="11">
        <v>1.166326808</v>
      </c>
      <c r="V897" s="11"/>
      <c r="W897" s="12"/>
    </row>
    <row r="898" spans="2:23" x14ac:dyDescent="0.25">
      <c r="B898" s="4">
        <v>3121.14</v>
      </c>
      <c r="C898" s="4">
        <v>1.8368949999999998E-2</v>
      </c>
      <c r="E898" s="14">
        <v>656.81200000000001</v>
      </c>
      <c r="F898" s="11">
        <v>1.179277425</v>
      </c>
      <c r="V898" s="11"/>
      <c r="W898" s="12"/>
    </row>
    <row r="899" spans="2:23" x14ac:dyDescent="0.25">
      <c r="B899" s="4">
        <v>3124.7069999999999</v>
      </c>
      <c r="C899" s="4">
        <v>1.304284E-2</v>
      </c>
      <c r="E899" s="14">
        <v>653.245</v>
      </c>
      <c r="F899" s="11">
        <v>1.1430191780000001</v>
      </c>
      <c r="V899" s="11"/>
      <c r="W899" s="12"/>
    </row>
    <row r="900" spans="2:23" x14ac:dyDescent="0.25">
      <c r="B900" s="4">
        <v>3128.2730000000001</v>
      </c>
      <c r="C900" s="4">
        <v>1.035196E-2</v>
      </c>
      <c r="E900" s="14">
        <v>649.67899999999997</v>
      </c>
      <c r="F900" s="11">
        <v>1.1222957010000001</v>
      </c>
      <c r="V900" s="11"/>
      <c r="W900" s="12"/>
    </row>
    <row r="901" spans="2:23" x14ac:dyDescent="0.25">
      <c r="B901" s="4">
        <v>3131.8389999999999</v>
      </c>
      <c r="C901" s="4">
        <v>1.339065E-2</v>
      </c>
      <c r="E901" s="14">
        <v>646.11300000000006</v>
      </c>
      <c r="F901" s="11">
        <v>1.118845745</v>
      </c>
      <c r="V901" s="11"/>
      <c r="W901" s="12"/>
    </row>
    <row r="902" spans="2:23" x14ac:dyDescent="0.25">
      <c r="B902" s="4">
        <v>3135.4059999999999</v>
      </c>
      <c r="C902" s="4">
        <v>1.35786E-2</v>
      </c>
      <c r="E902" s="14">
        <v>642.54600000000005</v>
      </c>
      <c r="F902" s="11">
        <v>1.1420987980000001</v>
      </c>
      <c r="V902" s="11"/>
      <c r="W902" s="12"/>
    </row>
    <row r="903" spans="2:23" x14ac:dyDescent="0.25">
      <c r="B903" s="4">
        <v>3138.9720000000002</v>
      </c>
      <c r="C903" s="4">
        <v>1.3122160000000001E-2</v>
      </c>
      <c r="E903" s="14">
        <v>638.98</v>
      </c>
      <c r="F903" s="11">
        <v>1.1943099370000001</v>
      </c>
      <c r="V903" s="11"/>
      <c r="W903" s="12"/>
    </row>
    <row r="904" spans="2:23" x14ac:dyDescent="0.25">
      <c r="B904" s="4">
        <v>3142.538</v>
      </c>
      <c r="C904" s="4">
        <v>8.9304659999999998E-3</v>
      </c>
      <c r="E904" s="14">
        <v>635.41399999999999</v>
      </c>
      <c r="F904" s="11">
        <v>1.2508778600000001</v>
      </c>
      <c r="V904" s="11"/>
      <c r="W904" s="12"/>
    </row>
    <row r="905" spans="2:23" x14ac:dyDescent="0.25">
      <c r="B905" s="4">
        <v>3146.105</v>
      </c>
      <c r="C905" s="4">
        <v>1.2015670000000001E-2</v>
      </c>
      <c r="E905" s="14">
        <v>631.84699999999998</v>
      </c>
      <c r="F905" s="11">
        <v>1.2125752900000002</v>
      </c>
      <c r="V905" s="11"/>
      <c r="W905" s="12"/>
    </row>
    <row r="906" spans="2:23" x14ac:dyDescent="0.25">
      <c r="B906" s="4">
        <v>3149.6709999999998</v>
      </c>
      <c r="C906" s="4">
        <v>1.385105E-2</v>
      </c>
      <c r="E906" s="14">
        <v>628.28099999999995</v>
      </c>
      <c r="F906" s="11">
        <v>1.1503407190000001</v>
      </c>
      <c r="V906" s="11"/>
      <c r="W906" s="12"/>
    </row>
    <row r="907" spans="2:23" x14ac:dyDescent="0.25">
      <c r="B907" s="4">
        <v>3153.2370000000001</v>
      </c>
      <c r="C907" s="4">
        <v>1.234381E-2</v>
      </c>
      <c r="E907" s="14">
        <v>624.71500000000003</v>
      </c>
      <c r="F907" s="11">
        <v>1.120451622</v>
      </c>
      <c r="V907" s="11"/>
      <c r="W907" s="12"/>
    </row>
    <row r="908" spans="2:23" x14ac:dyDescent="0.25">
      <c r="B908" s="4">
        <v>3156.8040000000001</v>
      </c>
      <c r="C908" s="4">
        <v>1.1474E-2</v>
      </c>
      <c r="E908" s="14">
        <v>621.14800000000002</v>
      </c>
      <c r="F908" s="11">
        <v>1.110089804</v>
      </c>
      <c r="V908" s="11"/>
      <c r="W908" s="12"/>
    </row>
    <row r="909" spans="2:23" x14ac:dyDescent="0.25">
      <c r="B909" s="4">
        <v>3160.37</v>
      </c>
      <c r="C909" s="4">
        <v>1.375769E-2</v>
      </c>
      <c r="E909" s="14">
        <v>617.58199999999999</v>
      </c>
      <c r="F909" s="11">
        <v>1.1066106947000001</v>
      </c>
      <c r="V909" s="11"/>
      <c r="W909" s="12"/>
    </row>
    <row r="910" spans="2:23" x14ac:dyDescent="0.25">
      <c r="B910" s="4">
        <v>3163.9360000000001</v>
      </c>
      <c r="C910" s="4">
        <v>1.2012739999999999E-2</v>
      </c>
      <c r="E910" s="14">
        <v>614.01599999999996</v>
      </c>
      <c r="F910" s="11">
        <v>1.1037597079000001</v>
      </c>
      <c r="V910" s="11"/>
      <c r="W910" s="12"/>
    </row>
    <row r="911" spans="2:23" x14ac:dyDescent="0.25">
      <c r="B911" s="4">
        <v>3167.5030000000002</v>
      </c>
      <c r="C911" s="4">
        <v>1.2350969999999999E-2</v>
      </c>
      <c r="E911" s="14">
        <v>610.44899999999996</v>
      </c>
      <c r="F911" s="11">
        <v>1.1020981129</v>
      </c>
      <c r="V911" s="11"/>
      <c r="W911" s="12"/>
    </row>
    <row r="912" spans="2:23" x14ac:dyDescent="0.25">
      <c r="B912" s="4">
        <v>3171.069</v>
      </c>
      <c r="C912" s="4">
        <v>1.047558E-2</v>
      </c>
      <c r="E912" s="14">
        <v>606.88300000000004</v>
      </c>
      <c r="F912" s="11">
        <v>1.104594979</v>
      </c>
      <c r="V912" s="11"/>
      <c r="W912" s="12"/>
    </row>
    <row r="913" spans="2:23" x14ac:dyDescent="0.25">
      <c r="B913" s="4">
        <v>3174.6350000000002</v>
      </c>
      <c r="C913" s="4">
        <v>1.0664649999999999E-2</v>
      </c>
      <c r="E913" s="14">
        <v>603.31700000000001</v>
      </c>
      <c r="F913" s="11">
        <v>1.1038797288000002</v>
      </c>
      <c r="V913" s="11"/>
      <c r="W913" s="12"/>
    </row>
    <row r="914" spans="2:23" x14ac:dyDescent="0.25">
      <c r="B914" s="4">
        <v>3178.2020000000002</v>
      </c>
      <c r="C914" s="4">
        <v>1.1880440000000001E-2</v>
      </c>
      <c r="E914" s="14">
        <v>599.75</v>
      </c>
      <c r="F914" s="11">
        <v>1.103594669</v>
      </c>
      <c r="V914" s="11"/>
      <c r="W914" s="12"/>
    </row>
    <row r="915" spans="2:23" x14ac:dyDescent="0.25">
      <c r="B915" s="4">
        <v>3181.768</v>
      </c>
      <c r="C915" s="4">
        <v>1.3556159999999999E-2</v>
      </c>
      <c r="E915" s="14">
        <v>596.18399999999997</v>
      </c>
      <c r="F915" s="11">
        <v>1.1043886935</v>
      </c>
      <c r="V915" s="11"/>
      <c r="W915" s="12"/>
    </row>
    <row r="916" spans="2:23" x14ac:dyDescent="0.25">
      <c r="B916" s="4">
        <v>3185.3339999999998</v>
      </c>
      <c r="C916" s="4">
        <v>1.2808389999999999E-2</v>
      </c>
      <c r="E916" s="14">
        <v>592.61800000000005</v>
      </c>
      <c r="F916" s="11">
        <v>1.1049980763</v>
      </c>
      <c r="V916" s="11"/>
      <c r="W916" s="12"/>
    </row>
    <row r="917" spans="2:23" x14ac:dyDescent="0.25">
      <c r="B917" s="4">
        <v>3188.9009999999998</v>
      </c>
      <c r="C917" s="4">
        <v>1.475017E-2</v>
      </c>
      <c r="E917" s="14">
        <v>589.05100000000004</v>
      </c>
      <c r="F917" s="11">
        <v>1.1040883609000001</v>
      </c>
      <c r="V917" s="11"/>
      <c r="W917" s="12"/>
    </row>
    <row r="918" spans="2:23" x14ac:dyDescent="0.25">
      <c r="B918" s="4">
        <v>3192.4670000000001</v>
      </c>
      <c r="C918" s="4">
        <v>1.2662639999999999E-2</v>
      </c>
      <c r="E918" s="14">
        <v>585.48500000000001</v>
      </c>
      <c r="F918" s="11">
        <v>1.1035339507000002</v>
      </c>
      <c r="V918" s="11"/>
      <c r="W918" s="12"/>
    </row>
    <row r="919" spans="2:23" x14ac:dyDescent="0.25">
      <c r="B919" s="4">
        <v>3196.0329999999999</v>
      </c>
      <c r="C919" s="4">
        <v>1.301513E-2</v>
      </c>
      <c r="E919" s="14">
        <v>581.91899999999998</v>
      </c>
      <c r="F919" s="11">
        <v>1.1040881852000002</v>
      </c>
      <c r="V919" s="11"/>
      <c r="W919" s="12"/>
    </row>
    <row r="920" spans="2:23" x14ac:dyDescent="0.25">
      <c r="B920" s="4">
        <v>3199.6</v>
      </c>
      <c r="C920" s="4">
        <v>1.7011660000000001E-2</v>
      </c>
      <c r="E920" s="14">
        <v>578.35199999999998</v>
      </c>
      <c r="F920" s="11">
        <v>1.1053285970000002</v>
      </c>
      <c r="V920" s="11"/>
      <c r="W920" s="12"/>
    </row>
    <row r="921" spans="2:23" x14ac:dyDescent="0.25">
      <c r="B921" s="4">
        <v>3203.1660000000002</v>
      </c>
      <c r="C921" s="4">
        <v>1.856555E-2</v>
      </c>
      <c r="E921" s="14">
        <v>574.78599999999994</v>
      </c>
      <c r="F921" s="11">
        <v>1.105968882</v>
      </c>
      <c r="V921" s="11"/>
      <c r="W921" s="12"/>
    </row>
    <row r="922" spans="2:23" x14ac:dyDescent="0.25">
      <c r="B922" s="4">
        <v>3206.732</v>
      </c>
      <c r="C922" s="4">
        <v>1.9673530000000002E-2</v>
      </c>
      <c r="E922" s="14">
        <v>571.22</v>
      </c>
      <c r="F922" s="11">
        <v>1.1061440691000002</v>
      </c>
      <c r="V922" s="11"/>
      <c r="W922" s="12"/>
    </row>
    <row r="923" spans="2:23" x14ac:dyDescent="0.25">
      <c r="B923" s="4">
        <v>3210.299</v>
      </c>
      <c r="C923" s="4">
        <v>1.9854690000000001E-2</v>
      </c>
      <c r="E923" s="14">
        <v>567.65300000000002</v>
      </c>
      <c r="F923" s="11">
        <v>1.1060334363000002</v>
      </c>
      <c r="V923" s="11"/>
      <c r="W923" s="12"/>
    </row>
    <row r="924" spans="2:23" x14ac:dyDescent="0.25">
      <c r="B924" s="4">
        <v>3213.8649999999998</v>
      </c>
      <c r="C924" s="4">
        <v>1.7644509999999999E-2</v>
      </c>
      <c r="E924" s="14">
        <v>564.08699999999999</v>
      </c>
      <c r="F924" s="11">
        <v>1.1051988775000001</v>
      </c>
      <c r="V924" s="11"/>
      <c r="W924" s="12"/>
    </row>
    <row r="925" spans="2:23" x14ac:dyDescent="0.25">
      <c r="B925" s="4">
        <v>3217.431</v>
      </c>
      <c r="C925" s="4">
        <v>1.7487880000000001E-2</v>
      </c>
      <c r="E925" s="14">
        <v>560.52099999999996</v>
      </c>
      <c r="F925" s="11">
        <v>1.1068279408000001</v>
      </c>
      <c r="V925" s="11"/>
      <c r="W925" s="12"/>
    </row>
    <row r="926" spans="2:23" x14ac:dyDescent="0.25">
      <c r="B926" s="4">
        <v>3220.9969999999998</v>
      </c>
      <c r="C926" s="4">
        <v>1.5590710000000001E-2</v>
      </c>
      <c r="E926" s="14">
        <v>556.95500000000004</v>
      </c>
      <c r="F926" s="11">
        <v>1.1069647208000002</v>
      </c>
      <c r="V926" s="11"/>
      <c r="W926" s="12"/>
    </row>
    <row r="927" spans="2:23" x14ac:dyDescent="0.25">
      <c r="B927" s="4">
        <v>3224.5639999999999</v>
      </c>
      <c r="C927" s="4">
        <v>1.5193140000000001E-2</v>
      </c>
      <c r="E927" s="14">
        <v>553.38800000000003</v>
      </c>
      <c r="F927" s="11">
        <v>1.1061907434</v>
      </c>
      <c r="V927" s="11"/>
      <c r="W927" s="12"/>
    </row>
    <row r="928" spans="2:23" x14ac:dyDescent="0.25">
      <c r="B928" s="4">
        <v>3228.13</v>
      </c>
      <c r="C928" s="4">
        <v>1.2856019999999999E-2</v>
      </c>
      <c r="E928" s="14">
        <v>549.822</v>
      </c>
      <c r="F928" s="11">
        <v>1.1060240869</v>
      </c>
      <c r="V928" s="11"/>
      <c r="W928" s="12"/>
    </row>
    <row r="929" spans="2:23" x14ac:dyDescent="0.25">
      <c r="B929" s="4">
        <v>3231.6959999999999</v>
      </c>
      <c r="C929" s="4">
        <v>1.0720769999999999E-2</v>
      </c>
      <c r="E929" s="14">
        <v>546.25599999999997</v>
      </c>
      <c r="F929" s="11">
        <v>1.1068633698000001</v>
      </c>
      <c r="V929" s="11"/>
      <c r="W929" s="12"/>
    </row>
    <row r="930" spans="2:23" x14ac:dyDescent="0.25">
      <c r="B930" s="4">
        <v>3235.2629999999999</v>
      </c>
      <c r="C930" s="4">
        <v>1.430556E-2</v>
      </c>
      <c r="E930" s="14">
        <v>542.68899999999996</v>
      </c>
      <c r="F930" s="11">
        <v>1.1078237934000001</v>
      </c>
      <c r="V930" s="11"/>
      <c r="W930" s="12"/>
    </row>
    <row r="931" spans="2:23" x14ac:dyDescent="0.25">
      <c r="B931" s="4">
        <v>3238.8290000000002</v>
      </c>
      <c r="C931" s="4">
        <v>1.245216E-2</v>
      </c>
      <c r="E931" s="14">
        <v>539.12300000000005</v>
      </c>
      <c r="F931" s="11">
        <v>1.1079045166000001</v>
      </c>
      <c r="V931" s="11"/>
      <c r="W931" s="12"/>
    </row>
    <row r="932" spans="2:23" x14ac:dyDescent="0.25">
      <c r="B932" s="4">
        <v>3242.395</v>
      </c>
      <c r="C932" s="4">
        <v>1.0309179999999999E-2</v>
      </c>
      <c r="E932" s="14">
        <v>535.55700000000002</v>
      </c>
      <c r="F932" s="11">
        <v>1.1064671199</v>
      </c>
      <c r="V932" s="11"/>
      <c r="W932" s="12"/>
    </row>
    <row r="933" spans="2:23" x14ac:dyDescent="0.25">
      <c r="B933" s="4">
        <v>3245.962</v>
      </c>
      <c r="C933" s="4">
        <v>9.7515750000000002E-3</v>
      </c>
      <c r="E933" s="14">
        <v>531.99</v>
      </c>
      <c r="F933" s="11">
        <v>1.1049351604000002</v>
      </c>
      <c r="V933" s="11"/>
      <c r="W933" s="12"/>
    </row>
    <row r="934" spans="2:23" x14ac:dyDescent="0.25">
      <c r="B934" s="4">
        <v>3249.5279999999998</v>
      </c>
      <c r="C934" s="4">
        <v>1.2763740000000001E-2</v>
      </c>
      <c r="E934" s="14">
        <v>528.42399999999998</v>
      </c>
      <c r="F934" s="11">
        <v>1.1043353900000001</v>
      </c>
      <c r="V934" s="11"/>
      <c r="W934" s="12"/>
    </row>
    <row r="935" spans="2:23" x14ac:dyDescent="0.25">
      <c r="B935" s="4">
        <v>3253.0940000000001</v>
      </c>
      <c r="C935" s="4">
        <v>1.1621360000000001E-2</v>
      </c>
      <c r="E935" s="14">
        <v>524.85799999999995</v>
      </c>
      <c r="F935" s="11">
        <v>1.1057669075000001</v>
      </c>
      <c r="V935" s="11"/>
      <c r="W935" s="12"/>
    </row>
    <row r="936" spans="2:23" x14ac:dyDescent="0.25">
      <c r="B936" s="4">
        <v>3256.6610000000001</v>
      </c>
      <c r="C936" s="4">
        <v>1.006282E-2</v>
      </c>
      <c r="E936" s="14">
        <v>521.29100000000005</v>
      </c>
      <c r="F936" s="11">
        <v>1.1079286220000002</v>
      </c>
      <c r="V936" s="11"/>
      <c r="W936" s="12"/>
    </row>
    <row r="937" spans="2:23" x14ac:dyDescent="0.25">
      <c r="B937" s="4">
        <v>3260.2269999999999</v>
      </c>
      <c r="C937" s="4">
        <v>9.5837500000000003E-3</v>
      </c>
      <c r="E937" s="14">
        <v>517.72500000000002</v>
      </c>
      <c r="F937" s="11">
        <v>1.1040739990000001</v>
      </c>
      <c r="V937" s="11"/>
      <c r="W937" s="12"/>
    </row>
    <row r="938" spans="2:23" x14ac:dyDescent="0.25">
      <c r="B938" s="4">
        <v>3263.7930000000001</v>
      </c>
      <c r="C938" s="4">
        <v>1.1474760000000001E-2</v>
      </c>
      <c r="E938" s="14">
        <v>514.15899999999999</v>
      </c>
      <c r="F938" s="11">
        <v>1.1062688972000001</v>
      </c>
      <c r="V938" s="11"/>
      <c r="W938" s="12"/>
    </row>
    <row r="939" spans="2:23" x14ac:dyDescent="0.25">
      <c r="B939" s="4">
        <v>3267.36</v>
      </c>
      <c r="C939" s="4">
        <v>1.220243E-2</v>
      </c>
      <c r="E939" s="14">
        <v>510.59199999999998</v>
      </c>
      <c r="F939" s="11">
        <v>1.1080703596000001</v>
      </c>
      <c r="V939" s="11"/>
      <c r="W939" s="12"/>
    </row>
    <row r="940" spans="2:23" x14ac:dyDescent="0.25">
      <c r="B940" s="4">
        <v>3270.9259999999999</v>
      </c>
      <c r="C940" s="4">
        <v>6.8704509999999996E-3</v>
      </c>
      <c r="E940" s="14">
        <v>507.02600000000001</v>
      </c>
      <c r="F940" s="11">
        <v>1.1073890259000001</v>
      </c>
      <c r="V940" s="11"/>
      <c r="W940" s="12"/>
    </row>
    <row r="941" spans="2:23" x14ac:dyDescent="0.25">
      <c r="B941" s="4">
        <v>3274.4920000000002</v>
      </c>
      <c r="C941" s="4">
        <v>1.225322E-2</v>
      </c>
      <c r="E941" s="14">
        <v>503.46</v>
      </c>
      <c r="F941" s="11">
        <v>1.1065947137000001</v>
      </c>
      <c r="V941" s="11"/>
      <c r="W941" s="12"/>
    </row>
    <row r="942" spans="2:23" x14ac:dyDescent="0.25">
      <c r="B942" s="4">
        <v>3278.0590000000002</v>
      </c>
      <c r="C942" s="4">
        <v>9.3432600000000008E-3</v>
      </c>
      <c r="E942" s="14">
        <v>499.89299999999997</v>
      </c>
      <c r="F942" s="11">
        <v>1.1070313613</v>
      </c>
      <c r="V942" s="11"/>
      <c r="W942" s="12"/>
    </row>
    <row r="943" spans="2:23" x14ac:dyDescent="0.25">
      <c r="B943" s="4">
        <v>3281.625</v>
      </c>
      <c r="C943" s="4">
        <v>9.8786499999999992E-3</v>
      </c>
      <c r="E943" s="14">
        <v>496.327</v>
      </c>
      <c r="F943" s="11">
        <v>1.1053885456000001</v>
      </c>
      <c r="V943" s="11"/>
      <c r="W943" s="12"/>
    </row>
    <row r="944" spans="2:23" x14ac:dyDescent="0.25">
      <c r="B944" s="4">
        <v>3285.1909999999998</v>
      </c>
      <c r="C944" s="4">
        <v>1.012009E-2</v>
      </c>
      <c r="E944" s="14">
        <v>492.76100000000002</v>
      </c>
      <c r="F944" s="11">
        <v>1.1054752799000001</v>
      </c>
      <c r="V944" s="11"/>
      <c r="W944" s="12"/>
    </row>
    <row r="945" spans="2:23" x14ac:dyDescent="0.25">
      <c r="B945" s="4">
        <v>3288.7579999999998</v>
      </c>
      <c r="C945" s="4">
        <v>9.0502010000000008E-3</v>
      </c>
      <c r="E945" s="14">
        <v>489.19400000000002</v>
      </c>
      <c r="F945" s="11">
        <v>1.1047036298000001</v>
      </c>
      <c r="V945" s="11"/>
      <c r="W945" s="12"/>
    </row>
    <row r="946" spans="2:23" x14ac:dyDescent="0.25">
      <c r="B946" s="4">
        <v>3292.3240000000001</v>
      </c>
      <c r="C946" s="4">
        <v>8.9301329999999998E-3</v>
      </c>
      <c r="E946" s="14">
        <v>485.62799999999999</v>
      </c>
      <c r="F946" s="11">
        <v>1.1055768593000002</v>
      </c>
      <c r="V946" s="11"/>
      <c r="W946" s="12"/>
    </row>
    <row r="947" spans="2:23" x14ac:dyDescent="0.25">
      <c r="B947" s="4">
        <v>3295.89</v>
      </c>
      <c r="C947" s="4">
        <v>1.260707E-2</v>
      </c>
      <c r="E947" s="14">
        <v>482.06200000000001</v>
      </c>
      <c r="F947" s="11">
        <v>1.1063380342</v>
      </c>
      <c r="V947" s="11"/>
      <c r="W947" s="12"/>
    </row>
    <row r="948" spans="2:23" x14ac:dyDescent="0.25">
      <c r="B948" s="4">
        <v>3299.4569999999999</v>
      </c>
      <c r="C948" s="4">
        <v>1.6002389999999998E-2</v>
      </c>
      <c r="E948" s="14">
        <v>478.495</v>
      </c>
      <c r="F948" s="11">
        <v>1.1058618188</v>
      </c>
      <c r="V948" s="11"/>
      <c r="W948" s="12"/>
    </row>
    <row r="949" spans="2:23" x14ac:dyDescent="0.25">
      <c r="B949" s="4">
        <v>3303.0230000000001</v>
      </c>
      <c r="C949" s="4">
        <v>1.1638310000000001E-2</v>
      </c>
      <c r="E949" s="14">
        <v>474.92899999999997</v>
      </c>
      <c r="F949" s="11">
        <v>1.1056437175</v>
      </c>
      <c r="V949" s="11"/>
      <c r="W949" s="12"/>
    </row>
    <row r="950" spans="2:23" x14ac:dyDescent="0.25">
      <c r="B950" s="4">
        <v>3306.5889999999999</v>
      </c>
      <c r="C950" s="4">
        <v>1.056083E-2</v>
      </c>
      <c r="E950" s="14">
        <v>471.363</v>
      </c>
      <c r="F950" s="11">
        <v>1.1055716264000002</v>
      </c>
      <c r="V950" s="11"/>
      <c r="W950" s="12"/>
    </row>
    <row r="951" spans="2:23" x14ac:dyDescent="0.25">
      <c r="B951" s="4">
        <v>3310.1559999999999</v>
      </c>
      <c r="C951" s="4">
        <v>1.507738E-2</v>
      </c>
      <c r="E951" s="14">
        <v>467.79599999999999</v>
      </c>
      <c r="F951" s="11">
        <v>1.1063860861000001</v>
      </c>
      <c r="V951" s="11"/>
      <c r="W951" s="12"/>
    </row>
    <row r="952" spans="2:23" x14ac:dyDescent="0.25">
      <c r="B952" s="4">
        <v>3313.7220000000002</v>
      </c>
      <c r="C952" s="4">
        <v>1.1198380000000001E-2</v>
      </c>
      <c r="E952" s="14">
        <v>464.23</v>
      </c>
      <c r="F952" s="11">
        <v>1.1084535554000001</v>
      </c>
      <c r="V952" s="11"/>
      <c r="W952" s="12"/>
    </row>
    <row r="953" spans="2:23" x14ac:dyDescent="0.25">
      <c r="B953" s="4">
        <v>3317.288</v>
      </c>
      <c r="C953" s="4">
        <v>1.0018040000000001E-2</v>
      </c>
      <c r="E953" s="14">
        <v>460.66399999999999</v>
      </c>
      <c r="F953" s="11">
        <v>1.1094833231000001</v>
      </c>
      <c r="V953" s="11"/>
      <c r="W953" s="12"/>
    </row>
    <row r="954" spans="2:23" x14ac:dyDescent="0.25">
      <c r="B954" s="4">
        <v>3320.855</v>
      </c>
      <c r="C954" s="4">
        <v>9.86129E-3</v>
      </c>
      <c r="E954" s="14">
        <v>457.09699999999998</v>
      </c>
      <c r="F954" s="11">
        <v>1.1083027875</v>
      </c>
      <c r="V954" s="11"/>
      <c r="W954" s="12"/>
    </row>
    <row r="955" spans="2:23" x14ac:dyDescent="0.25">
      <c r="B955" s="4">
        <v>3324.4209999999998</v>
      </c>
      <c r="C955" s="4">
        <v>9.6259139999999993E-3</v>
      </c>
      <c r="E955" s="14">
        <v>453.53100000000001</v>
      </c>
      <c r="F955" s="11">
        <v>1.1062484551</v>
      </c>
      <c r="V955" s="11"/>
      <c r="W955" s="12"/>
    </row>
    <row r="956" spans="2:23" x14ac:dyDescent="0.25">
      <c r="B956" s="4">
        <v>3327.9870000000001</v>
      </c>
      <c r="C956" s="4">
        <v>7.5487740000000003E-3</v>
      </c>
      <c r="E956" s="14">
        <v>449.96499999999997</v>
      </c>
      <c r="F956" s="11">
        <v>1.1068452997</v>
      </c>
      <c r="V956" s="11"/>
      <c r="W956" s="12"/>
    </row>
    <row r="957" spans="2:23" x14ac:dyDescent="0.25">
      <c r="B957" s="4">
        <v>3331.5529999999999</v>
      </c>
      <c r="C957" s="4">
        <v>1.5966749999999998E-2</v>
      </c>
      <c r="E957" s="14">
        <v>446.399</v>
      </c>
      <c r="F957" s="11">
        <v>1.1059585538000001</v>
      </c>
      <c r="V957" s="11"/>
      <c r="W957" s="12"/>
    </row>
    <row r="958" spans="2:23" x14ac:dyDescent="0.25">
      <c r="B958" s="4">
        <v>3335.12</v>
      </c>
      <c r="C958" s="4">
        <v>1.4527470000000001E-2</v>
      </c>
      <c r="E958" s="14">
        <v>442.83199999999999</v>
      </c>
      <c r="F958" s="11">
        <v>1.1060417705000001</v>
      </c>
      <c r="V958" s="11"/>
      <c r="W958" s="12"/>
    </row>
    <row r="959" spans="2:23" x14ac:dyDescent="0.25">
      <c r="B959" s="4">
        <v>3338.6860000000001</v>
      </c>
      <c r="C959" s="4">
        <v>1.1680329999999999E-2</v>
      </c>
      <c r="E959" s="14">
        <v>439.26600000000002</v>
      </c>
      <c r="F959" s="11">
        <v>1.1049540089000001</v>
      </c>
      <c r="V959" s="11"/>
      <c r="W959" s="12"/>
    </row>
    <row r="960" spans="2:23" x14ac:dyDescent="0.25">
      <c r="B960" s="4">
        <v>3342.252</v>
      </c>
      <c r="C960" s="4">
        <v>8.26672E-3</v>
      </c>
      <c r="E960" s="14">
        <v>435.7</v>
      </c>
      <c r="F960" s="11">
        <v>1.1024096302000002</v>
      </c>
      <c r="V960" s="11"/>
      <c r="W960" s="12"/>
    </row>
    <row r="961" spans="2:23" x14ac:dyDescent="0.25">
      <c r="B961" s="4">
        <v>3345.819</v>
      </c>
      <c r="C961" s="4">
        <v>1.40038E-2</v>
      </c>
      <c r="E961" s="14">
        <v>432.13299999999998</v>
      </c>
      <c r="F961" s="11">
        <v>1.1014196941000001</v>
      </c>
      <c r="V961" s="11"/>
      <c r="W961" s="12"/>
    </row>
    <row r="962" spans="2:23" x14ac:dyDescent="0.25">
      <c r="B962" s="4">
        <v>3349.3850000000002</v>
      </c>
      <c r="C962" s="4">
        <v>1.226463E-2</v>
      </c>
      <c r="E962" s="14">
        <v>428.56700000000001</v>
      </c>
      <c r="F962" s="11">
        <v>1.1015755500000002</v>
      </c>
      <c r="V962" s="11"/>
      <c r="W962" s="12"/>
    </row>
    <row r="963" spans="2:23" x14ac:dyDescent="0.25">
      <c r="B963" s="4">
        <v>3352.951</v>
      </c>
      <c r="C963" s="4">
        <v>1.510506E-2</v>
      </c>
      <c r="E963" s="14">
        <v>425.00099999999998</v>
      </c>
      <c r="F963" s="11">
        <v>1.1033171430000002</v>
      </c>
      <c r="V963" s="11"/>
      <c r="W963" s="12"/>
    </row>
    <row r="964" spans="2:23" x14ac:dyDescent="0.25">
      <c r="B964" s="4">
        <v>3356.518</v>
      </c>
      <c r="C964" s="4">
        <v>9.7786000000000001E-3</v>
      </c>
      <c r="E964" s="14">
        <v>421.43400000000003</v>
      </c>
      <c r="F964" s="11">
        <v>1.1046531636000001</v>
      </c>
      <c r="V964" s="11"/>
      <c r="W964" s="12"/>
    </row>
    <row r="965" spans="2:23" x14ac:dyDescent="0.25">
      <c r="B965" s="4">
        <v>3360.0839999999998</v>
      </c>
      <c r="C965" s="4">
        <v>9.0367179999999991E-3</v>
      </c>
      <c r="E965" s="14">
        <v>417.86799999999999</v>
      </c>
      <c r="F965" s="11">
        <v>1.1066288530000001</v>
      </c>
      <c r="V965" s="11"/>
      <c r="W965" s="12"/>
    </row>
    <row r="966" spans="2:23" x14ac:dyDescent="0.25">
      <c r="B966" s="4">
        <v>3363.65</v>
      </c>
      <c r="C966" s="4">
        <v>9.8029459999999999E-3</v>
      </c>
      <c r="E966" s="14">
        <v>414.30200000000002</v>
      </c>
      <c r="F966" s="11">
        <v>1.1095455887000001</v>
      </c>
      <c r="V966" s="11"/>
      <c r="W966" s="12"/>
    </row>
    <row r="967" spans="2:23" x14ac:dyDescent="0.25">
      <c r="B967" s="4">
        <v>3367.2170000000001</v>
      </c>
      <c r="C967" s="4">
        <v>1.5044119999999999E-2</v>
      </c>
      <c r="E967" s="14">
        <v>410.73500000000001</v>
      </c>
      <c r="F967" s="11">
        <v>1.1114832190000001</v>
      </c>
      <c r="V967" s="11"/>
      <c r="W967" s="12"/>
    </row>
    <row r="968" spans="2:23" x14ac:dyDescent="0.25">
      <c r="B968" s="4">
        <v>3370.7829999999999</v>
      </c>
      <c r="C968" s="4">
        <v>9.3413290000000006E-3</v>
      </c>
      <c r="E968" s="14">
        <v>407.16899999999998</v>
      </c>
      <c r="F968" s="11">
        <v>1.1072927068</v>
      </c>
      <c r="V968" s="11"/>
      <c r="W968" s="12"/>
    </row>
    <row r="969" spans="2:23" x14ac:dyDescent="0.25">
      <c r="B969" s="4">
        <v>3374.3490000000002</v>
      </c>
      <c r="C969" s="4">
        <v>9.9975459999999995E-3</v>
      </c>
      <c r="E969" s="14">
        <v>403.60300000000001</v>
      </c>
      <c r="F969" s="11">
        <v>1.1030298417000002</v>
      </c>
      <c r="V969" s="11"/>
      <c r="W969" s="12"/>
    </row>
    <row r="970" spans="2:23" x14ac:dyDescent="0.25">
      <c r="B970" s="4">
        <v>3377.9160000000002</v>
      </c>
      <c r="C970" s="4">
        <v>8.1430689999999993E-3</v>
      </c>
      <c r="E970" s="14">
        <v>400.036</v>
      </c>
      <c r="F970" s="11">
        <v>1.0998221140500002</v>
      </c>
      <c r="V970" s="11"/>
      <c r="W970" s="12"/>
    </row>
    <row r="971" spans="2:23" x14ac:dyDescent="0.25">
      <c r="B971" s="4">
        <v>3381.482</v>
      </c>
      <c r="C971" s="4">
        <v>6.4437720000000004E-3</v>
      </c>
      <c r="E971" s="14">
        <v>396.47</v>
      </c>
      <c r="F971" s="11">
        <v>1.0987436037</v>
      </c>
      <c r="V971" s="11"/>
      <c r="W971" s="12"/>
    </row>
    <row r="972" spans="2:23" x14ac:dyDescent="0.25">
      <c r="B972" s="4">
        <v>3385.0479999999998</v>
      </c>
      <c r="C972" s="4">
        <v>8.9225380000000007E-3</v>
      </c>
      <c r="E972" s="14">
        <v>392.904</v>
      </c>
      <c r="F972" s="11">
        <v>1.0994582943400002</v>
      </c>
      <c r="V972" s="11"/>
      <c r="W972" s="12"/>
    </row>
    <row r="973" spans="2:23" x14ac:dyDescent="0.25">
      <c r="B973" s="4">
        <v>3388.6149999999998</v>
      </c>
      <c r="C973" s="4">
        <v>8.3040470000000002E-3</v>
      </c>
      <c r="E973" s="14">
        <v>389.33699999999999</v>
      </c>
      <c r="F973" s="11">
        <v>1.0993529831800002</v>
      </c>
      <c r="V973" s="11"/>
      <c r="W973" s="12"/>
    </row>
    <row r="974" spans="2:23" x14ac:dyDescent="0.25">
      <c r="B974" s="4">
        <v>3392.181</v>
      </c>
      <c r="C974" s="4">
        <v>7.9637000000000006E-3</v>
      </c>
      <c r="E974" s="14">
        <v>385.77100000000002</v>
      </c>
      <c r="F974" s="11">
        <v>1.1025610135000001</v>
      </c>
      <c r="V974" s="11"/>
      <c r="W974" s="12"/>
    </row>
    <row r="975" spans="2:23" x14ac:dyDescent="0.25">
      <c r="B975" s="4">
        <v>3395.7469999999998</v>
      </c>
      <c r="C975" s="4">
        <v>4.8431139999999999E-3</v>
      </c>
      <c r="E975" s="14">
        <v>382.20499999999998</v>
      </c>
      <c r="F975" s="11">
        <v>1.1029149158</v>
      </c>
      <c r="V975" s="11"/>
      <c r="W975" s="12"/>
    </row>
    <row r="976" spans="2:23" x14ac:dyDescent="0.25">
      <c r="B976" s="4">
        <v>3399.3139999999999</v>
      </c>
      <c r="C976" s="4">
        <v>1.0010420000000001E-2</v>
      </c>
      <c r="E976" s="14">
        <v>378.63799999999998</v>
      </c>
      <c r="F976" s="11">
        <v>1.1029296772000001</v>
      </c>
      <c r="V976" s="11"/>
      <c r="W976" s="12"/>
    </row>
    <row r="977" spans="2:23" x14ac:dyDescent="0.25">
      <c r="B977" s="4">
        <v>3402.88</v>
      </c>
      <c r="C977" s="4">
        <v>1.0860069999999999E-2</v>
      </c>
      <c r="E977" s="14">
        <v>375.072</v>
      </c>
      <c r="F977" s="11">
        <v>1.1045293709000001</v>
      </c>
      <c r="V977" s="11"/>
      <c r="W977" s="12"/>
    </row>
    <row r="978" spans="2:23" x14ac:dyDescent="0.25">
      <c r="B978" s="4">
        <v>3406.4459999999999</v>
      </c>
      <c r="C978" s="4">
        <v>1.1270540000000001E-2</v>
      </c>
      <c r="E978" s="14">
        <v>371.50599999999997</v>
      </c>
      <c r="F978" s="11">
        <v>1.1075480848000001</v>
      </c>
      <c r="V978" s="11"/>
      <c r="W978" s="12"/>
    </row>
    <row r="979" spans="2:23" x14ac:dyDescent="0.25">
      <c r="B979" s="4">
        <v>3410.0129999999999</v>
      </c>
      <c r="C979" s="4">
        <v>8.3155299999999998E-3</v>
      </c>
      <c r="E979" s="14">
        <v>367.93900000000002</v>
      </c>
      <c r="F979" s="11">
        <v>1.1073235867000002</v>
      </c>
      <c r="V979" s="11"/>
      <c r="W979" s="12"/>
    </row>
    <row r="980" spans="2:23" x14ac:dyDescent="0.25">
      <c r="B980" s="4">
        <v>3413.5790000000002</v>
      </c>
      <c r="C980" s="4">
        <v>1.004904E-2</v>
      </c>
      <c r="E980" s="14">
        <v>364.37299999999999</v>
      </c>
      <c r="F980" s="11">
        <v>1.1099538798000002</v>
      </c>
      <c r="V980" s="11"/>
      <c r="W980" s="12"/>
    </row>
    <row r="981" spans="2:23" x14ac:dyDescent="0.25">
      <c r="B981" s="4">
        <v>3417.145</v>
      </c>
      <c r="C981" s="4">
        <v>9.0302479999999994E-3</v>
      </c>
      <c r="E981" s="14">
        <v>360.80700000000002</v>
      </c>
      <c r="F981" s="11">
        <v>1.1096776009</v>
      </c>
      <c r="V981" s="11"/>
      <c r="W981" s="12"/>
    </row>
    <row r="982" spans="2:23" x14ac:dyDescent="0.25">
      <c r="B982" s="4">
        <v>3420.712</v>
      </c>
      <c r="C982" s="4">
        <v>1.101449E-2</v>
      </c>
      <c r="E982" s="14">
        <v>357.24</v>
      </c>
      <c r="F982" s="11">
        <v>1.110763519</v>
      </c>
      <c r="V982" s="11"/>
      <c r="W982" s="12"/>
    </row>
    <row r="983" spans="2:23" x14ac:dyDescent="0.25">
      <c r="B983" s="4">
        <v>3424.2779999999998</v>
      </c>
      <c r="C983" s="4">
        <v>7.8810149999999999E-3</v>
      </c>
      <c r="E983" s="14">
        <v>353.67399999999998</v>
      </c>
      <c r="F983" s="11">
        <v>1.1136529770000001</v>
      </c>
      <c r="V983" s="11"/>
      <c r="W983" s="12"/>
    </row>
    <row r="984" spans="2:23" x14ac:dyDescent="0.25">
      <c r="B984" s="4">
        <v>3427.8440000000001</v>
      </c>
      <c r="C984" s="4">
        <v>9.5833710000000003E-3</v>
      </c>
      <c r="E984" s="14">
        <v>350.108</v>
      </c>
      <c r="F984" s="11">
        <v>1.1165360420000001</v>
      </c>
      <c r="V984" s="11"/>
      <c r="W984" s="12"/>
    </row>
    <row r="985" spans="2:23" x14ac:dyDescent="0.25">
      <c r="B985" s="4">
        <v>3431.4110000000001</v>
      </c>
      <c r="C985" s="4">
        <v>9.7098150000000001E-3</v>
      </c>
      <c r="E985" s="14">
        <v>346.541</v>
      </c>
      <c r="F985" s="11">
        <v>1.122529224</v>
      </c>
      <c r="V985" s="11"/>
      <c r="W985" s="12"/>
    </row>
    <row r="986" spans="2:23" x14ac:dyDescent="0.25">
      <c r="B986" s="4">
        <v>3434.9769999999999</v>
      </c>
      <c r="C986" s="4">
        <v>1.2663239999999999E-2</v>
      </c>
      <c r="E986" s="14">
        <v>342.97500000000002</v>
      </c>
      <c r="F986" s="11">
        <v>1.123989146</v>
      </c>
      <c r="V986" s="11"/>
      <c r="W986" s="12"/>
    </row>
    <row r="987" spans="2:23" x14ac:dyDescent="0.25">
      <c r="B987" s="4">
        <v>3438.5430000000001</v>
      </c>
      <c r="C987" s="4">
        <v>1.241066E-2</v>
      </c>
      <c r="E987" s="14">
        <v>339.40899999999999</v>
      </c>
      <c r="F987" s="11">
        <v>1.1260210050000001</v>
      </c>
      <c r="V987" s="11"/>
      <c r="W987" s="12"/>
    </row>
    <row r="988" spans="2:23" x14ac:dyDescent="0.25">
      <c r="B988" s="4">
        <v>3442.1089999999999</v>
      </c>
      <c r="C988" s="4">
        <v>8.5644659999999997E-3</v>
      </c>
      <c r="E988" s="14">
        <v>335.84300000000002</v>
      </c>
      <c r="F988" s="11">
        <v>1.1242741540000001</v>
      </c>
      <c r="V988" s="11"/>
      <c r="W988" s="12"/>
    </row>
    <row r="989" spans="2:23" x14ac:dyDescent="0.25">
      <c r="B989" s="4">
        <v>3445.6759999999999</v>
      </c>
      <c r="C989" s="4">
        <v>8.8127599999999993E-3</v>
      </c>
      <c r="E989" s="14">
        <v>332.27600000000001</v>
      </c>
      <c r="F989" s="11">
        <v>1.1184498430000001</v>
      </c>
      <c r="V989" s="11"/>
      <c r="W989" s="12"/>
    </row>
    <row r="990" spans="2:23" x14ac:dyDescent="0.25">
      <c r="B990" s="4">
        <v>3449.2420000000002</v>
      </c>
      <c r="C990" s="4">
        <v>7.1002410000000002E-3</v>
      </c>
      <c r="E990" s="14">
        <v>328.71</v>
      </c>
      <c r="F990" s="11">
        <v>1.114548635</v>
      </c>
      <c r="V990" s="11"/>
      <c r="W990" s="12"/>
    </row>
    <row r="991" spans="2:23" x14ac:dyDescent="0.25">
      <c r="B991" s="4">
        <v>3452.808</v>
      </c>
      <c r="C991" s="4">
        <v>5.754449E-3</v>
      </c>
      <c r="E991" s="14">
        <v>325.14400000000001</v>
      </c>
      <c r="F991" s="11">
        <v>1.1115737990000001</v>
      </c>
      <c r="V991" s="11"/>
      <c r="W991" s="12"/>
    </row>
    <row r="992" spans="2:23" x14ac:dyDescent="0.25">
      <c r="B992" s="4">
        <v>3456.375</v>
      </c>
      <c r="C992" s="4">
        <v>5.559118E-3</v>
      </c>
      <c r="E992" s="14">
        <v>321.577</v>
      </c>
      <c r="F992" s="11">
        <v>1.1102761490000002</v>
      </c>
      <c r="V992" s="11"/>
      <c r="W992" s="12"/>
    </row>
    <row r="993" spans="2:23" x14ac:dyDescent="0.25">
      <c r="B993" s="4">
        <v>3459.9409999999998</v>
      </c>
      <c r="C993" s="4">
        <v>9.9070419999999996E-3</v>
      </c>
      <c r="E993" s="14">
        <v>318.01100000000002</v>
      </c>
      <c r="F993" s="11">
        <v>1.1098540307</v>
      </c>
      <c r="V993" s="11"/>
      <c r="W993" s="12"/>
    </row>
    <row r="994" spans="2:23" x14ac:dyDescent="0.25">
      <c r="B994" s="4">
        <v>3463.5070000000001</v>
      </c>
      <c r="C994" s="4">
        <v>7.8455360000000002E-3</v>
      </c>
      <c r="E994" s="14">
        <v>314.44499999999999</v>
      </c>
      <c r="F994" s="11">
        <v>1.1098214026000002</v>
      </c>
      <c r="V994" s="11"/>
      <c r="W994" s="12"/>
    </row>
    <row r="995" spans="2:23" x14ac:dyDescent="0.25">
      <c r="B995" s="4">
        <v>3467.0740000000001</v>
      </c>
      <c r="C995" s="4">
        <v>8.6459829999999994E-3</v>
      </c>
      <c r="E995" s="14">
        <v>310.87799999999999</v>
      </c>
      <c r="F995" s="11">
        <v>1.110784832</v>
      </c>
      <c r="V995" s="11"/>
      <c r="W995" s="12"/>
    </row>
    <row r="996" spans="2:23" x14ac:dyDescent="0.25">
      <c r="B996" s="4">
        <v>3470.64</v>
      </c>
      <c r="C996" s="4">
        <v>7.7379500000000004E-3</v>
      </c>
      <c r="E996" s="14">
        <v>307.31200000000001</v>
      </c>
      <c r="F996" s="11">
        <v>1.116068391</v>
      </c>
      <c r="V996" s="11"/>
      <c r="W996" s="12"/>
    </row>
    <row r="997" spans="2:23" x14ac:dyDescent="0.25">
      <c r="B997" s="4">
        <v>3474.2060000000001</v>
      </c>
      <c r="C997" s="4">
        <v>6.8724399999999996E-3</v>
      </c>
      <c r="E997" s="14">
        <v>303.74599999999998</v>
      </c>
      <c r="F997" s="11">
        <v>1.119842875</v>
      </c>
      <c r="V997" s="11"/>
      <c r="W997" s="12"/>
    </row>
    <row r="998" spans="2:23" x14ac:dyDescent="0.25">
      <c r="B998" s="4">
        <v>3477.7730000000001</v>
      </c>
      <c r="C998" s="4">
        <v>8.1119439999999994E-3</v>
      </c>
      <c r="E998" s="14">
        <v>300.17899999999997</v>
      </c>
      <c r="F998" s="11">
        <v>1.1230289050000002</v>
      </c>
      <c r="V998" s="11"/>
      <c r="W998" s="12"/>
    </row>
    <row r="999" spans="2:23" x14ac:dyDescent="0.25">
      <c r="B999" s="4">
        <v>3481.3389999999999</v>
      </c>
      <c r="C999" s="4">
        <v>1.044552E-2</v>
      </c>
      <c r="E999" s="14">
        <v>296.613</v>
      </c>
      <c r="F999" s="11">
        <v>1.1274550940000001</v>
      </c>
      <c r="V999" s="11"/>
      <c r="W999" s="12"/>
    </row>
    <row r="1000" spans="2:23" x14ac:dyDescent="0.25">
      <c r="B1000" s="4">
        <v>3484.9050000000002</v>
      </c>
      <c r="C1000" s="4">
        <v>8.4769890000000007E-3</v>
      </c>
      <c r="E1000" s="14">
        <v>293.04700000000003</v>
      </c>
      <c r="F1000" s="11">
        <v>1.1335129700000002</v>
      </c>
      <c r="V1000" s="11"/>
      <c r="W1000" s="12"/>
    </row>
    <row r="1001" spans="2:23" x14ac:dyDescent="0.25">
      <c r="B1001" s="4">
        <v>3488.4720000000002</v>
      </c>
      <c r="C1001" s="4">
        <v>7.3458250000000003E-3</v>
      </c>
      <c r="E1001" s="14">
        <v>289.48</v>
      </c>
      <c r="F1001" s="11">
        <v>1.1401947160000001</v>
      </c>
      <c r="V1001" s="11"/>
      <c r="W1001" s="12"/>
    </row>
    <row r="1002" spans="2:23" x14ac:dyDescent="0.25">
      <c r="B1002" s="4">
        <v>3492.038</v>
      </c>
      <c r="C1002" s="4">
        <v>1.500056E-2</v>
      </c>
      <c r="E1002" s="14">
        <v>285.91399999999999</v>
      </c>
      <c r="F1002" s="11">
        <v>1.1461851900000002</v>
      </c>
      <c r="V1002" s="11"/>
      <c r="W1002" s="12"/>
    </row>
    <row r="1003" spans="2:23" x14ac:dyDescent="0.25">
      <c r="B1003" s="4">
        <v>3495.6039999999998</v>
      </c>
      <c r="C1003" s="4">
        <v>5.909971E-3</v>
      </c>
      <c r="E1003" s="14">
        <v>282.34800000000001</v>
      </c>
      <c r="F1003" s="11">
        <v>1.1554590770000002</v>
      </c>
      <c r="V1003" s="11"/>
      <c r="W1003" s="12"/>
    </row>
    <row r="1004" spans="2:23" x14ac:dyDescent="0.25">
      <c r="B1004" s="4">
        <v>3499.1709999999998</v>
      </c>
      <c r="C1004" s="4">
        <v>4.9074030000000003E-3</v>
      </c>
      <c r="E1004" s="14">
        <v>278.78100000000001</v>
      </c>
      <c r="F1004" s="11">
        <v>1.1625956800000001</v>
      </c>
      <c r="V1004" s="11"/>
      <c r="W1004" s="12"/>
    </row>
    <row r="1005" spans="2:23" x14ac:dyDescent="0.25">
      <c r="B1005" s="4">
        <v>3502.7370000000001</v>
      </c>
      <c r="C1005" s="4">
        <v>8.6675069999999996E-3</v>
      </c>
      <c r="E1005" s="14">
        <v>275.21499999999997</v>
      </c>
      <c r="F1005" s="11">
        <v>1.1657815390000001</v>
      </c>
      <c r="V1005" s="11"/>
      <c r="W1005" s="12"/>
    </row>
    <row r="1006" spans="2:23" x14ac:dyDescent="0.25">
      <c r="B1006" s="4">
        <v>3506.3029999999999</v>
      </c>
      <c r="C1006" s="4">
        <v>8.9334470000000006E-3</v>
      </c>
      <c r="E1006" s="14">
        <v>271.649</v>
      </c>
      <c r="F1006" s="11">
        <v>1.1654527210000001</v>
      </c>
      <c r="V1006" s="11"/>
      <c r="W1006" s="12"/>
    </row>
    <row r="1007" spans="2:23" x14ac:dyDescent="0.25">
      <c r="B1007" s="4">
        <v>3509.87</v>
      </c>
      <c r="C1007" s="4">
        <v>6.302261E-3</v>
      </c>
      <c r="E1007" s="14">
        <v>268.08199999999999</v>
      </c>
      <c r="F1007" s="11">
        <v>1.164819976</v>
      </c>
      <c r="V1007" s="11"/>
      <c r="W1007" s="12"/>
    </row>
    <row r="1008" spans="2:23" x14ac:dyDescent="0.25">
      <c r="B1008" s="4">
        <v>3513.4360000000001</v>
      </c>
      <c r="C1008" s="4">
        <v>5.6397790000000001E-3</v>
      </c>
      <c r="E1008" s="14">
        <v>264.51600000000002</v>
      </c>
      <c r="F1008" s="11">
        <v>1.166315102</v>
      </c>
      <c r="V1008" s="11"/>
      <c r="W1008" s="12"/>
    </row>
    <row r="1009" spans="2:23" x14ac:dyDescent="0.25">
      <c r="B1009" s="4">
        <v>3517.002</v>
      </c>
      <c r="C1009" s="4">
        <v>6.5969729999999999E-3</v>
      </c>
      <c r="E1009" s="14">
        <v>260.95</v>
      </c>
      <c r="F1009" s="11">
        <v>1.1656098860000002</v>
      </c>
      <c r="V1009" s="11"/>
      <c r="W1009" s="12"/>
    </row>
    <row r="1010" spans="2:23" x14ac:dyDescent="0.25">
      <c r="B1010" s="4">
        <v>3520.569</v>
      </c>
      <c r="C1010" s="4">
        <v>1.3522340000000001E-2</v>
      </c>
      <c r="E1010" s="14">
        <v>257.38299999999998</v>
      </c>
      <c r="F1010" s="11">
        <v>1.163577262</v>
      </c>
      <c r="V1010" s="11"/>
      <c r="W1010" s="12"/>
    </row>
    <row r="1011" spans="2:23" x14ac:dyDescent="0.25">
      <c r="B1011" s="4">
        <v>3524.1350000000002</v>
      </c>
      <c r="C1011" s="4">
        <v>7.3363059999999999E-3</v>
      </c>
      <c r="E1011" s="14">
        <v>253.81700000000001</v>
      </c>
      <c r="F1011" s="11">
        <v>1.1622872340000001</v>
      </c>
      <c r="V1011" s="11"/>
      <c r="W1011" s="12"/>
    </row>
    <row r="1012" spans="2:23" x14ac:dyDescent="0.25">
      <c r="B1012" s="4">
        <v>3527.701</v>
      </c>
      <c r="C1012" s="4">
        <v>6.8118400000000004E-3</v>
      </c>
      <c r="E1012" s="14">
        <v>250.251</v>
      </c>
      <c r="F1012" s="11">
        <v>1.1642360890000001</v>
      </c>
      <c r="V1012" s="11"/>
      <c r="W1012" s="12"/>
    </row>
    <row r="1013" spans="2:23" x14ac:dyDescent="0.25">
      <c r="B1013" s="4">
        <v>3531.268</v>
      </c>
      <c r="C1013" s="4">
        <v>7.2075660000000003E-3</v>
      </c>
      <c r="E1013" s="14">
        <v>246.684</v>
      </c>
      <c r="F1013" s="11">
        <v>1.1682830360000001</v>
      </c>
      <c r="V1013" s="11"/>
      <c r="W1013" s="12"/>
    </row>
    <row r="1014" spans="2:23" x14ac:dyDescent="0.25">
      <c r="B1014" s="4">
        <v>3534.8339999999998</v>
      </c>
      <c r="C1014" s="4">
        <v>7.8484209999999995E-3</v>
      </c>
      <c r="E1014" s="14">
        <v>243.11799999999999</v>
      </c>
      <c r="F1014" s="11">
        <v>1.170873719</v>
      </c>
      <c r="V1014" s="11"/>
      <c r="W1014" s="12"/>
    </row>
    <row r="1015" spans="2:23" x14ac:dyDescent="0.25">
      <c r="B1015" s="4">
        <v>3538.4</v>
      </c>
      <c r="C1015" s="4">
        <v>1.133605E-2</v>
      </c>
      <c r="E1015" s="14">
        <v>239.55199999999999</v>
      </c>
      <c r="F1015" s="11">
        <v>1.1757357500000001</v>
      </c>
      <c r="V1015" s="11"/>
      <c r="W1015" s="12"/>
    </row>
    <row r="1016" spans="2:23" x14ac:dyDescent="0.25">
      <c r="B1016" s="4">
        <v>3541.9670000000001</v>
      </c>
      <c r="C1016" s="4">
        <v>1.164218E-2</v>
      </c>
      <c r="E1016" s="14">
        <v>235.98500000000001</v>
      </c>
      <c r="F1016" s="11">
        <v>1.182219476</v>
      </c>
      <c r="V1016" s="11"/>
      <c r="W1016" s="12"/>
    </row>
    <row r="1017" spans="2:23" x14ac:dyDescent="0.25">
      <c r="B1017" s="4">
        <v>3545.5329999999999</v>
      </c>
      <c r="C1017" s="4">
        <v>1.187088E-2</v>
      </c>
      <c r="E1017" s="14">
        <v>232.41900000000001</v>
      </c>
      <c r="F1017" s="11">
        <v>1.1887628220000002</v>
      </c>
      <c r="V1017" s="11"/>
      <c r="W1017" s="12"/>
    </row>
    <row r="1018" spans="2:23" x14ac:dyDescent="0.25">
      <c r="B1018" s="4">
        <v>3549.0990000000002</v>
      </c>
      <c r="C1018" s="4">
        <v>8.880977E-3</v>
      </c>
      <c r="E1018" s="14">
        <v>228.85300000000001</v>
      </c>
      <c r="F1018" s="11">
        <v>1.1967549710000001</v>
      </c>
      <c r="V1018" s="11"/>
      <c r="W1018" s="12"/>
    </row>
    <row r="1019" spans="2:23" x14ac:dyDescent="0.25">
      <c r="B1019" s="4">
        <v>3552.665</v>
      </c>
      <c r="C1019" s="4">
        <v>3.6959850000000002E-3</v>
      </c>
      <c r="E1019" s="14">
        <v>225.28700000000001</v>
      </c>
      <c r="F1019" s="11">
        <v>1.20193372</v>
      </c>
      <c r="V1019" s="11"/>
      <c r="W1019" s="12"/>
    </row>
    <row r="1020" spans="2:23" x14ac:dyDescent="0.25">
      <c r="B1020" s="4">
        <v>3556.232</v>
      </c>
      <c r="C1020" s="4">
        <v>3.302129E-3</v>
      </c>
      <c r="E1020" s="14">
        <v>221.72</v>
      </c>
      <c r="F1020" s="11">
        <v>1.2055226800000001</v>
      </c>
    </row>
    <row r="1021" spans="2:23" x14ac:dyDescent="0.25">
      <c r="B1021" s="4">
        <v>3559.7979999999998</v>
      </c>
      <c r="C1021" s="4">
        <v>8.6681390000000001E-3</v>
      </c>
      <c r="E1021" s="14">
        <v>218.154</v>
      </c>
      <c r="F1021" s="11">
        <v>1.2073204400000002</v>
      </c>
    </row>
    <row r="1022" spans="2:23" x14ac:dyDescent="0.25">
      <c r="B1022" s="4">
        <v>3563.364</v>
      </c>
      <c r="C1022" s="4">
        <v>5.895796E-3</v>
      </c>
      <c r="E1022" s="14"/>
      <c r="F1022" s="11"/>
    </row>
    <row r="1023" spans="2:23" x14ac:dyDescent="0.25">
      <c r="B1023" s="4">
        <v>3566.931</v>
      </c>
      <c r="C1023" s="4">
        <v>1.006375E-2</v>
      </c>
      <c r="E1023" s="14"/>
      <c r="F1023" s="11"/>
    </row>
    <row r="1024" spans="2:23" x14ac:dyDescent="0.25">
      <c r="B1024" s="4">
        <v>3570.4969999999998</v>
      </c>
      <c r="C1024" s="4">
        <v>5.5435240000000002E-3</v>
      </c>
      <c r="E1024" s="14"/>
      <c r="F1024" s="11"/>
    </row>
    <row r="1025" spans="2:6" x14ac:dyDescent="0.25">
      <c r="B1025" s="4">
        <v>3574.0630000000001</v>
      </c>
      <c r="C1025" s="4">
        <v>2.716787E-3</v>
      </c>
      <c r="E1025" s="14"/>
      <c r="F1025" s="11"/>
    </row>
    <row r="1026" spans="2:6" x14ac:dyDescent="0.25">
      <c r="B1026" s="4">
        <v>3577.63</v>
      </c>
      <c r="C1026" s="4">
        <v>8.7026529999999994E-3</v>
      </c>
      <c r="E1026" s="14"/>
      <c r="F1026" s="11"/>
    </row>
    <row r="1027" spans="2:6" x14ac:dyDescent="0.25">
      <c r="B1027" s="4">
        <v>3581.1959999999999</v>
      </c>
      <c r="C1027" s="4">
        <v>1.0000709999999999E-2</v>
      </c>
      <c r="E1027" s="14"/>
      <c r="F1027" s="11"/>
    </row>
    <row r="1028" spans="2:6" x14ac:dyDescent="0.25">
      <c r="B1028" s="4">
        <v>3584.7620000000002</v>
      </c>
      <c r="C1028" s="4">
        <v>7.3310199999999997E-3</v>
      </c>
      <c r="E1028" s="14"/>
      <c r="F1028" s="11"/>
    </row>
    <row r="1029" spans="2:6" x14ac:dyDescent="0.25">
      <c r="B1029" s="4">
        <v>3588.3290000000002</v>
      </c>
      <c r="C1029" s="4">
        <v>2.7504790000000001E-3</v>
      </c>
      <c r="E1029" s="14"/>
      <c r="F1029" s="11"/>
    </row>
    <row r="1030" spans="2:6" x14ac:dyDescent="0.25">
      <c r="B1030" s="4">
        <v>3591.895</v>
      </c>
      <c r="C1030" s="4">
        <v>7.8441689999999998E-3</v>
      </c>
      <c r="E1030" s="14"/>
      <c r="F1030" s="11"/>
    </row>
    <row r="1031" spans="2:6" x14ac:dyDescent="0.25">
      <c r="B1031" s="4">
        <v>3595.4609999999998</v>
      </c>
      <c r="C1031" s="4">
        <v>1.1287520000000001E-2</v>
      </c>
      <c r="E1031" s="14"/>
      <c r="F1031" s="11"/>
    </row>
    <row r="1032" spans="2:6" x14ac:dyDescent="0.25">
      <c r="B1032" s="4">
        <v>3599.0279999999998</v>
      </c>
      <c r="C1032" s="4">
        <v>6.6199739999999998E-3</v>
      </c>
      <c r="E1032" s="14"/>
      <c r="F1032" s="11"/>
    </row>
    <row r="1033" spans="2:6" x14ac:dyDescent="0.25">
      <c r="B1033" s="4">
        <v>3602.5940000000001</v>
      </c>
      <c r="C1033" s="4">
        <v>7.1358059999999997E-3</v>
      </c>
      <c r="E1033" s="14"/>
      <c r="F1033" s="11"/>
    </row>
    <row r="1034" spans="2:6" x14ac:dyDescent="0.25">
      <c r="B1034" s="4">
        <v>3606.16</v>
      </c>
      <c r="C1034" s="4">
        <v>6.1750210000000002E-3</v>
      </c>
      <c r="E1034" s="14"/>
      <c r="F1034" s="11"/>
    </row>
    <row r="1035" spans="2:6" x14ac:dyDescent="0.25">
      <c r="B1035" s="4">
        <v>3609.7269999999999</v>
      </c>
      <c r="C1035" s="4">
        <v>5.1468269999999997E-3</v>
      </c>
      <c r="E1035" s="14"/>
      <c r="F1035" s="11"/>
    </row>
    <row r="1036" spans="2:6" x14ac:dyDescent="0.25">
      <c r="B1036" s="4">
        <v>3613.2930000000001</v>
      </c>
      <c r="C1036" s="4">
        <v>6.7521660000000004E-3</v>
      </c>
      <c r="E1036" s="14"/>
      <c r="F1036" s="11"/>
    </row>
    <row r="1037" spans="2:6" x14ac:dyDescent="0.25">
      <c r="B1037" s="4">
        <v>3616.8589999999999</v>
      </c>
      <c r="C1037" s="4">
        <v>3.1716380000000001E-3</v>
      </c>
      <c r="E1037" s="14"/>
      <c r="F1037" s="11"/>
    </row>
    <row r="1038" spans="2:6" x14ac:dyDescent="0.25">
      <c r="B1038" s="4">
        <v>3620.4259999999999</v>
      </c>
      <c r="C1038" s="4">
        <v>5.1275519999999996E-3</v>
      </c>
      <c r="E1038" s="14"/>
      <c r="F1038" s="11"/>
    </row>
    <row r="1039" spans="2:6" x14ac:dyDescent="0.25">
      <c r="B1039" s="4">
        <v>3623.9920000000002</v>
      </c>
      <c r="C1039" s="4">
        <v>8.2356630000000007E-3</v>
      </c>
      <c r="E1039" s="14"/>
      <c r="F1039" s="11"/>
    </row>
    <row r="1040" spans="2:6" x14ac:dyDescent="0.25">
      <c r="B1040" s="4">
        <v>3627.558</v>
      </c>
      <c r="C1040" s="4">
        <v>3.461333E-3</v>
      </c>
      <c r="E1040" s="14"/>
      <c r="F1040" s="11"/>
    </row>
    <row r="1041" spans="2:6" x14ac:dyDescent="0.25">
      <c r="B1041" s="4">
        <v>3631.125</v>
      </c>
      <c r="C1041" s="4">
        <v>4.6784330000000001E-3</v>
      </c>
      <c r="E1041" s="14"/>
      <c r="F1041" s="11"/>
    </row>
    <row r="1042" spans="2:6" x14ac:dyDescent="0.25">
      <c r="B1042" s="4">
        <v>3634.6909999999998</v>
      </c>
      <c r="C1042" s="4">
        <v>5.6314640000000001E-3</v>
      </c>
      <c r="E1042" s="14"/>
      <c r="F1042" s="11"/>
    </row>
    <row r="1043" spans="2:6" x14ac:dyDescent="0.25">
      <c r="B1043" s="4">
        <v>3638.2570000000001</v>
      </c>
      <c r="C1043" s="4">
        <v>3.1305560000000001E-3</v>
      </c>
      <c r="E1043" s="14"/>
      <c r="F1043" s="11"/>
    </row>
    <row r="1044" spans="2:6" x14ac:dyDescent="0.25">
      <c r="B1044" s="4">
        <v>3641.8240000000001</v>
      </c>
      <c r="C1044" s="4">
        <v>8.5831210000000008E-3</v>
      </c>
      <c r="E1044" s="14"/>
      <c r="F1044" s="11"/>
    </row>
    <row r="1045" spans="2:6" x14ac:dyDescent="0.25">
      <c r="B1045" s="4">
        <v>3645.39</v>
      </c>
      <c r="C1045" s="4">
        <v>3.8316460000000002E-3</v>
      </c>
      <c r="E1045" s="14"/>
      <c r="F1045" s="11"/>
    </row>
    <row r="1046" spans="2:6" x14ac:dyDescent="0.25">
      <c r="B1046" s="4">
        <v>3648.9560000000001</v>
      </c>
      <c r="C1046" s="4">
        <v>3.1886610000000002E-3</v>
      </c>
      <c r="E1046" s="14"/>
      <c r="F1046" s="11"/>
    </row>
    <row r="1047" spans="2:6" x14ac:dyDescent="0.25">
      <c r="B1047" s="4">
        <v>3652.5230000000001</v>
      </c>
      <c r="C1047" s="4">
        <v>2.9685570000000001E-3</v>
      </c>
      <c r="E1047" s="14"/>
      <c r="F1047" s="11"/>
    </row>
    <row r="1048" spans="2:6" x14ac:dyDescent="0.25">
      <c r="B1048" s="4">
        <v>3656.0889999999999</v>
      </c>
      <c r="C1048" s="4">
        <v>-2.313482E-3</v>
      </c>
      <c r="E1048" s="14"/>
      <c r="F1048" s="11"/>
    </row>
    <row r="1049" spans="2:6" x14ac:dyDescent="0.25">
      <c r="B1049" s="4">
        <v>3659.6550000000002</v>
      </c>
      <c r="C1049" s="4">
        <v>4.903279E-3</v>
      </c>
      <c r="E1049" s="14"/>
      <c r="F1049" s="11"/>
    </row>
    <row r="1050" spans="2:6" x14ac:dyDescent="0.25">
      <c r="B1050" s="4">
        <v>3663.221</v>
      </c>
      <c r="C1050" s="4">
        <v>3.2188690000000001E-3</v>
      </c>
      <c r="E1050" s="14"/>
      <c r="F1050" s="11"/>
    </row>
    <row r="1051" spans="2:6" x14ac:dyDescent="0.25">
      <c r="B1051" s="4">
        <v>3666.788</v>
      </c>
      <c r="C1051" s="4">
        <v>5.4268399999999996E-3</v>
      </c>
      <c r="E1051" s="14"/>
      <c r="F1051" s="11"/>
    </row>
    <row r="1052" spans="2:6" x14ac:dyDescent="0.25">
      <c r="B1052" s="4">
        <v>3670.3539999999998</v>
      </c>
      <c r="C1052" s="4">
        <v>1.6928449999999999E-3</v>
      </c>
      <c r="E1052" s="14"/>
      <c r="F1052" s="11"/>
    </row>
    <row r="1053" spans="2:6" x14ac:dyDescent="0.25">
      <c r="B1053" s="4">
        <v>3673.92</v>
      </c>
      <c r="C1053" s="4">
        <v>1.9026469999999999E-3</v>
      </c>
      <c r="E1053" s="14"/>
      <c r="F1053" s="11"/>
    </row>
    <row r="1054" spans="2:6" x14ac:dyDescent="0.25">
      <c r="B1054" s="4">
        <v>3677.4870000000001</v>
      </c>
      <c r="C1054" s="4">
        <v>1.50238E-3</v>
      </c>
      <c r="E1054" s="14"/>
      <c r="F1054" s="11"/>
    </row>
    <row r="1055" spans="2:6" x14ac:dyDescent="0.25">
      <c r="B1055" s="4">
        <v>3681.0529999999999</v>
      </c>
      <c r="C1055" s="4">
        <v>7.3019679999999996E-4</v>
      </c>
      <c r="E1055" s="14"/>
      <c r="F1055" s="11"/>
    </row>
    <row r="1056" spans="2:6" x14ac:dyDescent="0.25">
      <c r="B1056" s="4">
        <v>3684.6190000000001</v>
      </c>
      <c r="C1056" s="51">
        <v>-5.1554629999999998E-5</v>
      </c>
      <c r="E1056" s="14"/>
      <c r="F1056" s="11"/>
    </row>
    <row r="1057" spans="2:6" x14ac:dyDescent="0.25">
      <c r="B1057" s="4">
        <v>3688.1860000000001</v>
      </c>
      <c r="C1057" s="4">
        <v>-1.574577E-4</v>
      </c>
      <c r="E1057" s="14"/>
      <c r="F1057" s="11"/>
    </row>
    <row r="1058" spans="2:6" x14ac:dyDescent="0.25">
      <c r="B1058" s="4">
        <v>3691.752</v>
      </c>
      <c r="C1058" s="4">
        <v>1.768871E-3</v>
      </c>
      <c r="E1058" s="14"/>
      <c r="F1058" s="11"/>
    </row>
    <row r="1059" spans="2:6" x14ac:dyDescent="0.25">
      <c r="B1059" s="4">
        <v>3695.3180000000002</v>
      </c>
      <c r="C1059" s="4">
        <v>-1.80675E-3</v>
      </c>
      <c r="E1059" s="14"/>
      <c r="F1059" s="11"/>
    </row>
    <row r="1060" spans="2:6" x14ac:dyDescent="0.25">
      <c r="B1060" s="4">
        <v>3698.8850000000002</v>
      </c>
      <c r="C1060" s="4">
        <v>4.0185450000000001E-3</v>
      </c>
      <c r="E1060" s="14"/>
      <c r="F1060" s="11"/>
    </row>
    <row r="1061" spans="2:6" x14ac:dyDescent="0.25">
      <c r="B1061" s="4">
        <v>3702.451</v>
      </c>
      <c r="C1061" s="4">
        <v>9.616192E-4</v>
      </c>
      <c r="E1061" s="14"/>
      <c r="F1061" s="11"/>
    </row>
    <row r="1062" spans="2:6" x14ac:dyDescent="0.25">
      <c r="B1062" s="4">
        <v>3706.0169999999998</v>
      </c>
      <c r="C1062" s="4">
        <v>1.1540910000000001E-3</v>
      </c>
      <c r="E1062" s="14"/>
      <c r="F1062" s="11"/>
    </row>
    <row r="1063" spans="2:6" x14ac:dyDescent="0.25">
      <c r="B1063" s="4">
        <v>3709.5839999999998</v>
      </c>
      <c r="C1063" s="4">
        <v>-2.480758E-3</v>
      </c>
      <c r="E1063" s="14"/>
      <c r="F1063" s="11"/>
    </row>
    <row r="1064" spans="2:6" x14ac:dyDescent="0.25">
      <c r="B1064" s="4">
        <v>3713.15</v>
      </c>
      <c r="C1064" s="4">
        <v>2.8414970000000001E-3</v>
      </c>
      <c r="E1064" s="32"/>
      <c r="F1064" s="32"/>
    </row>
  </sheetData>
  <hyperlinks>
    <hyperlink ref="Z4" r:id="rId1" xr:uid="{F507321D-350E-4954-A60E-C32D2183A201}"/>
  </hyperlinks>
  <pageMargins left="0.7" right="0.7" top="0.75" bottom="0.75" header="0.3" footer="0.3"/>
  <pageSetup orientation="portrait" r:id="rId2"/>
  <ignoredErrors>
    <ignoredError sqref="B13" twoDigitTextYear="1"/>
    <ignoredError sqref="J13:J31 K13:K31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7FF9-4F2A-4772-A1EE-D9D155C672E2}">
  <dimension ref="A1:BS901"/>
  <sheetViews>
    <sheetView topLeftCell="L1" zoomScale="89" zoomScaleNormal="70" workbookViewId="0">
      <selection activeCell="V29" sqref="V29"/>
    </sheetView>
  </sheetViews>
  <sheetFormatPr defaultRowHeight="14.4" x14ac:dyDescent="0.3"/>
  <cols>
    <col min="20" max="20" width="9.33203125" style="4" customWidth="1"/>
    <col min="21" max="21" width="14.44140625" style="4" bestFit="1" customWidth="1"/>
    <col min="22" max="22" width="39.109375" style="4" bestFit="1" customWidth="1"/>
    <col min="23" max="23" width="17.5546875" style="4" bestFit="1" customWidth="1"/>
    <col min="24" max="24" width="8.88671875" style="4"/>
  </cols>
  <sheetData>
    <row r="1" spans="1:71" s="109" customFormat="1" x14ac:dyDescent="0.3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71" s="109" customFormat="1" ht="20.399999999999999" x14ac:dyDescent="0.35">
      <c r="A2" s="108"/>
      <c r="B2" s="110" t="s">
        <v>73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71" s="109" customFormat="1" ht="17.399999999999999" x14ac:dyDescent="0.3">
      <c r="A3" s="108"/>
      <c r="B3" s="111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7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7.399999999999999" x14ac:dyDescent="0.3">
      <c r="A5" s="23" t="s">
        <v>0</v>
      </c>
      <c r="B5" s="23" t="s">
        <v>13</v>
      </c>
      <c r="C5" s="23" t="s">
        <v>22</v>
      </c>
      <c r="D5" s="23" t="s">
        <v>24</v>
      </c>
      <c r="E5" s="23" t="s">
        <v>25</v>
      </c>
      <c r="F5" s="23" t="s">
        <v>26</v>
      </c>
      <c r="G5" s="23" t="s">
        <v>1</v>
      </c>
      <c r="H5" s="23" t="s">
        <v>12</v>
      </c>
      <c r="I5" s="23" t="s">
        <v>23</v>
      </c>
      <c r="J5" s="23" t="s">
        <v>2</v>
      </c>
      <c r="K5" s="23" t="s">
        <v>3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3" t="s">
        <v>11</v>
      </c>
      <c r="R5" s="23" t="s">
        <v>10</v>
      </c>
      <c r="S5" s="23" t="s">
        <v>9</v>
      </c>
      <c r="U5" s="55" t="s">
        <v>27</v>
      </c>
      <c r="V5" s="55" t="s">
        <v>30</v>
      </c>
      <c r="W5" s="55" t="s">
        <v>29</v>
      </c>
      <c r="Y5" s="24" t="s">
        <v>48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x14ac:dyDescent="0.3">
      <c r="A6" s="4">
        <v>1</v>
      </c>
      <c r="B6" s="4">
        <v>2504</v>
      </c>
      <c r="C6" s="4">
        <v>237.22</v>
      </c>
      <c r="D6" s="4">
        <v>80.33</v>
      </c>
      <c r="E6" s="7">
        <v>39.69</v>
      </c>
      <c r="F6" s="5">
        <v>50.12</v>
      </c>
      <c r="G6" s="4">
        <v>0.56000000000000005</v>
      </c>
      <c r="H6" s="4">
        <v>80</v>
      </c>
      <c r="I6" s="6">
        <f>SQRT(((4*B6)/3.14))</f>
        <v>56.478393365936427</v>
      </c>
      <c r="J6" s="4">
        <v>1730</v>
      </c>
      <c r="K6" s="4">
        <v>425</v>
      </c>
      <c r="L6" s="4">
        <v>53.13</v>
      </c>
      <c r="M6" s="4">
        <v>46.54</v>
      </c>
      <c r="N6" s="4">
        <v>2.02</v>
      </c>
      <c r="O6" s="4">
        <v>0.49</v>
      </c>
      <c r="P6" s="4">
        <v>0.85</v>
      </c>
      <c r="Q6" s="7">
        <f>0.34*M6</f>
        <v>15.823600000000001</v>
      </c>
      <c r="R6" s="4">
        <f>Q6*B6</f>
        <v>39622.294399999999</v>
      </c>
      <c r="S6" s="22">
        <f>0.00000096*R6</f>
        <v>3.8037402623999995E-2</v>
      </c>
      <c r="U6" s="52" t="s">
        <v>46</v>
      </c>
      <c r="V6" s="53">
        <v>1</v>
      </c>
      <c r="W6" s="54">
        <v>3.8392473600000005E-4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x14ac:dyDescent="0.3">
      <c r="A7" s="4">
        <v>2</v>
      </c>
      <c r="B7" s="4">
        <v>256</v>
      </c>
      <c r="C7" s="4">
        <v>61.25</v>
      </c>
      <c r="D7" s="4">
        <v>24.74</v>
      </c>
      <c r="E7" s="7">
        <v>13.17</v>
      </c>
      <c r="F7" s="5">
        <v>124.16</v>
      </c>
      <c r="G7" s="4">
        <v>0.86</v>
      </c>
      <c r="H7" s="4">
        <v>26.08</v>
      </c>
      <c r="I7" s="6">
        <f t="shared" ref="I7:I70" si="0">SQRT(((4*B7)/3.14))</f>
        <v>18.058644735459211</v>
      </c>
      <c r="J7" s="4">
        <v>2035</v>
      </c>
      <c r="K7" s="4">
        <v>543</v>
      </c>
      <c r="L7" s="4">
        <v>122.47</v>
      </c>
      <c r="M7" s="4">
        <v>15.53</v>
      </c>
      <c r="N7" s="4">
        <v>1.88</v>
      </c>
      <c r="O7" s="4">
        <v>0.53</v>
      </c>
      <c r="P7" s="4">
        <v>0.86</v>
      </c>
      <c r="Q7" s="7">
        <f t="shared" ref="Q7:Q70" si="1">0.34*M7</f>
        <v>5.2801999999999998</v>
      </c>
      <c r="R7" s="4">
        <f t="shared" ref="R7:R70" si="2">Q7*B7</f>
        <v>1351.7311999999999</v>
      </c>
      <c r="S7" s="22">
        <f t="shared" ref="S7:S70" si="3">0.00000096*R7</f>
        <v>1.2976619519999997E-3</v>
      </c>
      <c r="U7" s="52" t="s">
        <v>47</v>
      </c>
      <c r="V7" s="53">
        <v>3</v>
      </c>
      <c r="W7" s="54">
        <v>4.3122270719999998E-3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x14ac:dyDescent="0.3">
      <c r="A8" s="4">
        <v>3</v>
      </c>
      <c r="B8" s="4">
        <v>4816</v>
      </c>
      <c r="C8" s="4">
        <v>310.68</v>
      </c>
      <c r="D8" s="4">
        <v>117.49</v>
      </c>
      <c r="E8" s="7">
        <v>52.19</v>
      </c>
      <c r="F8" s="5">
        <v>114.81</v>
      </c>
      <c r="G8" s="4">
        <v>0.63</v>
      </c>
      <c r="H8" s="4">
        <v>118.27</v>
      </c>
      <c r="I8" s="6">
        <f t="shared" si="0"/>
        <v>78.326444111383978</v>
      </c>
      <c r="J8" s="4">
        <v>2448</v>
      </c>
      <c r="K8" s="4">
        <v>543</v>
      </c>
      <c r="L8" s="4">
        <v>108.74</v>
      </c>
      <c r="M8" s="4">
        <v>56.05</v>
      </c>
      <c r="N8" s="4">
        <v>2.25</v>
      </c>
      <c r="O8" s="4">
        <v>0.44</v>
      </c>
      <c r="P8" s="4">
        <v>0.94</v>
      </c>
      <c r="Q8" s="7">
        <f t="shared" si="1"/>
        <v>19.057000000000002</v>
      </c>
      <c r="R8" s="4">
        <f t="shared" si="2"/>
        <v>91778.512000000017</v>
      </c>
      <c r="S8" s="22">
        <f t="shared" si="3"/>
        <v>8.8107371520000005E-2</v>
      </c>
      <c r="U8" s="52" t="s">
        <v>42</v>
      </c>
      <c r="V8" s="53">
        <v>1</v>
      </c>
      <c r="W8" s="54">
        <v>3.4863959039999996E-3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x14ac:dyDescent="0.3">
      <c r="A9" s="4">
        <v>4</v>
      </c>
      <c r="B9" s="4">
        <v>2856</v>
      </c>
      <c r="C9" s="4">
        <v>220.25</v>
      </c>
      <c r="D9" s="4">
        <v>64.27</v>
      </c>
      <c r="E9" s="7">
        <v>56.58</v>
      </c>
      <c r="F9" s="5">
        <v>24.86</v>
      </c>
      <c r="G9" s="4">
        <v>0.74</v>
      </c>
      <c r="H9" s="4">
        <v>67.05</v>
      </c>
      <c r="I9" s="6">
        <f t="shared" si="0"/>
        <v>60.317630594292694</v>
      </c>
      <c r="J9" s="4">
        <v>2482</v>
      </c>
      <c r="K9" s="4">
        <v>570</v>
      </c>
      <c r="L9" s="4">
        <v>17.350000000000001</v>
      </c>
      <c r="M9" s="4">
        <v>59.03</v>
      </c>
      <c r="N9" s="4">
        <v>1.1399999999999999</v>
      </c>
      <c r="O9" s="4">
        <v>0.88</v>
      </c>
      <c r="P9" s="4">
        <v>0.93</v>
      </c>
      <c r="Q9" s="7">
        <f t="shared" si="1"/>
        <v>20.070200000000003</v>
      </c>
      <c r="R9" s="4">
        <f t="shared" si="2"/>
        <v>57320.491200000011</v>
      </c>
      <c r="S9" s="22">
        <f t="shared" si="3"/>
        <v>5.5027671552000008E-2</v>
      </c>
      <c r="U9" s="52" t="s">
        <v>43</v>
      </c>
      <c r="V9" s="53">
        <v>7</v>
      </c>
      <c r="W9" s="54">
        <v>3.4090599935999999E-2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x14ac:dyDescent="0.3">
      <c r="A10" s="4">
        <v>5</v>
      </c>
      <c r="B10" s="4">
        <v>640</v>
      </c>
      <c r="C10" s="4">
        <v>97.05</v>
      </c>
      <c r="D10" s="4">
        <v>35.19</v>
      </c>
      <c r="E10" s="7">
        <v>23.16</v>
      </c>
      <c r="F10" s="5">
        <v>132.35</v>
      </c>
      <c r="G10" s="4">
        <v>0.85</v>
      </c>
      <c r="H10" s="4">
        <v>37.200000000000003</v>
      </c>
      <c r="I10" s="6">
        <f t="shared" si="0"/>
        <v>28.553224409929985</v>
      </c>
      <c r="J10" s="4">
        <v>2343</v>
      </c>
      <c r="K10" s="4">
        <v>572</v>
      </c>
      <c r="L10" s="4">
        <v>126.25</v>
      </c>
      <c r="M10" s="4">
        <v>25.2</v>
      </c>
      <c r="N10" s="4">
        <v>1.52</v>
      </c>
      <c r="O10" s="4">
        <v>0.66</v>
      </c>
      <c r="P10" s="4">
        <v>0.9</v>
      </c>
      <c r="Q10" s="7">
        <f t="shared" si="1"/>
        <v>8.5679999999999996</v>
      </c>
      <c r="R10" s="4">
        <f t="shared" si="2"/>
        <v>5483.5199999999995</v>
      </c>
      <c r="S10" s="22">
        <f t="shared" si="3"/>
        <v>5.2641791999999991E-3</v>
      </c>
      <c r="U10" s="52" t="s">
        <v>44</v>
      </c>
      <c r="V10" s="53">
        <v>2</v>
      </c>
      <c r="W10" s="54">
        <v>1.7645849856000005E-2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x14ac:dyDescent="0.3">
      <c r="A11" s="4">
        <v>6</v>
      </c>
      <c r="B11" s="4">
        <v>1496</v>
      </c>
      <c r="C11" s="4">
        <v>156.44999999999999</v>
      </c>
      <c r="D11" s="4">
        <v>50.97</v>
      </c>
      <c r="E11" s="7">
        <v>37.369999999999997</v>
      </c>
      <c r="F11" s="5">
        <v>31.52</v>
      </c>
      <c r="G11" s="4">
        <v>0.77</v>
      </c>
      <c r="H11" s="4">
        <v>55.03</v>
      </c>
      <c r="I11" s="6">
        <f t="shared" si="0"/>
        <v>43.654696014019308</v>
      </c>
      <c r="J11" s="4">
        <v>846</v>
      </c>
      <c r="K11" s="4">
        <v>596</v>
      </c>
      <c r="L11" s="4">
        <v>19.09</v>
      </c>
      <c r="M11" s="4">
        <v>39.47</v>
      </c>
      <c r="N11" s="4">
        <v>1.36</v>
      </c>
      <c r="O11" s="4">
        <v>0.73</v>
      </c>
      <c r="P11" s="4">
        <v>0.9</v>
      </c>
      <c r="Q11" s="7">
        <f t="shared" si="1"/>
        <v>13.4198</v>
      </c>
      <c r="R11" s="4">
        <f t="shared" si="2"/>
        <v>20076.020800000002</v>
      </c>
      <c r="S11" s="22">
        <f t="shared" si="3"/>
        <v>1.9272979967999999E-2</v>
      </c>
      <c r="U11" s="52" t="s">
        <v>45</v>
      </c>
      <c r="V11" s="53">
        <v>5</v>
      </c>
      <c r="W11" s="54">
        <v>5.8307077632000007E-2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x14ac:dyDescent="0.3">
      <c r="A12" s="4">
        <v>7</v>
      </c>
      <c r="B12" s="4">
        <v>628</v>
      </c>
      <c r="C12" s="4">
        <v>107.4</v>
      </c>
      <c r="D12" s="4">
        <v>41.99</v>
      </c>
      <c r="E12" s="7">
        <v>19.04</v>
      </c>
      <c r="F12" s="5">
        <v>88.35</v>
      </c>
      <c r="G12" s="4">
        <v>0.68</v>
      </c>
      <c r="H12" s="4">
        <v>44.72</v>
      </c>
      <c r="I12" s="6">
        <f t="shared" si="0"/>
        <v>28.284271247461902</v>
      </c>
      <c r="J12" s="4">
        <v>2063</v>
      </c>
      <c r="K12" s="4">
        <v>606</v>
      </c>
      <c r="L12" s="4">
        <v>79.7</v>
      </c>
      <c r="M12" s="4">
        <v>20</v>
      </c>
      <c r="N12" s="4">
        <v>2.2000000000000002</v>
      </c>
      <c r="O12" s="4">
        <v>0.45</v>
      </c>
      <c r="P12" s="4">
        <v>0.88</v>
      </c>
      <c r="Q12" s="7">
        <f t="shared" si="1"/>
        <v>6.8000000000000007</v>
      </c>
      <c r="R12" s="4">
        <f t="shared" si="2"/>
        <v>4270.4000000000005</v>
      </c>
      <c r="S12" s="22">
        <f t="shared" si="3"/>
        <v>4.0995839999999999E-3</v>
      </c>
      <c r="U12" s="52" t="s">
        <v>31</v>
      </c>
      <c r="V12" s="53">
        <v>10</v>
      </c>
      <c r="W12" s="54">
        <v>0.17666420889600001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x14ac:dyDescent="0.3">
      <c r="A13" s="4">
        <v>8</v>
      </c>
      <c r="B13" s="4">
        <v>1520</v>
      </c>
      <c r="C13" s="4">
        <v>156.37</v>
      </c>
      <c r="D13" s="4">
        <v>50.72</v>
      </c>
      <c r="E13" s="7">
        <v>38.15</v>
      </c>
      <c r="F13" s="5">
        <v>70.44</v>
      </c>
      <c r="G13" s="4">
        <v>0.78</v>
      </c>
      <c r="H13" s="4">
        <v>56.36</v>
      </c>
      <c r="I13" s="6">
        <f t="shared" si="0"/>
        <v>44.003474095621996</v>
      </c>
      <c r="J13" s="4">
        <v>2074</v>
      </c>
      <c r="K13" s="4">
        <v>620</v>
      </c>
      <c r="L13" s="4">
        <v>62.53</v>
      </c>
      <c r="M13" s="4">
        <v>40</v>
      </c>
      <c r="N13" s="4">
        <v>1.33</v>
      </c>
      <c r="O13" s="4">
        <v>0.75</v>
      </c>
      <c r="P13" s="4">
        <v>0.91</v>
      </c>
      <c r="Q13" s="7">
        <f t="shared" si="1"/>
        <v>13.600000000000001</v>
      </c>
      <c r="R13" s="4">
        <f t="shared" si="2"/>
        <v>20672.000000000004</v>
      </c>
      <c r="S13" s="22">
        <f t="shared" si="3"/>
        <v>1.9845120000000001E-2</v>
      </c>
      <c r="U13" s="52" t="s">
        <v>32</v>
      </c>
      <c r="V13" s="53">
        <v>7</v>
      </c>
      <c r="W13" s="54">
        <v>0.18568869887999997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x14ac:dyDescent="0.3">
      <c r="A14" s="4">
        <v>9</v>
      </c>
      <c r="B14" s="4">
        <v>1216</v>
      </c>
      <c r="C14" s="4">
        <v>147.47999999999999</v>
      </c>
      <c r="D14" s="4">
        <v>43.36</v>
      </c>
      <c r="E14" s="7">
        <v>35.71</v>
      </c>
      <c r="F14" s="5">
        <v>80.489999999999995</v>
      </c>
      <c r="G14" s="4">
        <v>0.7</v>
      </c>
      <c r="H14" s="4">
        <v>50</v>
      </c>
      <c r="I14" s="6">
        <f t="shared" si="0"/>
        <v>39.357903729584748</v>
      </c>
      <c r="J14" s="4">
        <v>1072</v>
      </c>
      <c r="K14" s="4">
        <v>659</v>
      </c>
      <c r="L14" s="4">
        <v>73.739999999999995</v>
      </c>
      <c r="M14" s="4">
        <v>38.58</v>
      </c>
      <c r="N14" s="4">
        <v>1.21</v>
      </c>
      <c r="O14" s="4">
        <v>0.82</v>
      </c>
      <c r="P14" s="4">
        <v>0.88</v>
      </c>
      <c r="Q14" s="7">
        <f t="shared" si="1"/>
        <v>13.1172</v>
      </c>
      <c r="R14" s="4">
        <f t="shared" si="2"/>
        <v>15950.5152</v>
      </c>
      <c r="S14" s="22">
        <f t="shared" si="3"/>
        <v>1.5312494591999999E-2</v>
      </c>
      <c r="U14" s="52" t="s">
        <v>33</v>
      </c>
      <c r="V14" s="53">
        <v>12</v>
      </c>
      <c r="W14" s="54">
        <v>0.38003301657600003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x14ac:dyDescent="0.3">
      <c r="A15" s="4">
        <v>10</v>
      </c>
      <c r="B15" s="4">
        <v>1852</v>
      </c>
      <c r="C15" s="4">
        <v>192.17</v>
      </c>
      <c r="D15" s="4">
        <v>62.36</v>
      </c>
      <c r="E15" s="7">
        <v>37.81</v>
      </c>
      <c r="F15" s="5">
        <v>84.99</v>
      </c>
      <c r="G15" s="4">
        <v>0.63</v>
      </c>
      <c r="H15" s="4">
        <v>64.62</v>
      </c>
      <c r="I15" s="6">
        <f t="shared" si="0"/>
        <v>48.571963814424969</v>
      </c>
      <c r="J15" s="4">
        <v>1588</v>
      </c>
      <c r="K15" s="4">
        <v>760</v>
      </c>
      <c r="L15" s="4">
        <v>68.2</v>
      </c>
      <c r="M15" s="4">
        <v>44</v>
      </c>
      <c r="N15" s="4">
        <v>1.65</v>
      </c>
      <c r="O15" s="4">
        <v>0.61</v>
      </c>
      <c r="P15" s="4">
        <v>0.83</v>
      </c>
      <c r="Q15" s="7">
        <f t="shared" si="1"/>
        <v>14.96</v>
      </c>
      <c r="R15" s="4">
        <f t="shared" si="2"/>
        <v>27705.920000000002</v>
      </c>
      <c r="S15" s="22">
        <f t="shared" si="3"/>
        <v>2.65976832E-2</v>
      </c>
      <c r="U15" s="52" t="s">
        <v>34</v>
      </c>
      <c r="V15" s="53">
        <v>10</v>
      </c>
      <c r="W15" s="54">
        <v>0.41839368575999997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x14ac:dyDescent="0.3">
      <c r="A16" s="4">
        <v>11</v>
      </c>
      <c r="B16" s="4">
        <v>1544</v>
      </c>
      <c r="C16" s="4">
        <v>154.02000000000001</v>
      </c>
      <c r="D16" s="4">
        <v>51.23</v>
      </c>
      <c r="E16" s="7">
        <v>38.380000000000003</v>
      </c>
      <c r="F16" s="5">
        <v>136.25</v>
      </c>
      <c r="G16" s="4">
        <v>0.82</v>
      </c>
      <c r="H16" s="4">
        <v>55.17</v>
      </c>
      <c r="I16" s="6">
        <f t="shared" si="0"/>
        <v>44.349509364723751</v>
      </c>
      <c r="J16" s="4">
        <v>1187</v>
      </c>
      <c r="K16" s="4">
        <v>758</v>
      </c>
      <c r="L16" s="4">
        <v>133.53</v>
      </c>
      <c r="M16" s="4">
        <v>41.71</v>
      </c>
      <c r="N16" s="4">
        <v>1.33</v>
      </c>
      <c r="O16" s="4">
        <v>0.75</v>
      </c>
      <c r="P16" s="4">
        <v>0.93</v>
      </c>
      <c r="Q16" s="7">
        <f t="shared" si="1"/>
        <v>14.181400000000002</v>
      </c>
      <c r="R16" s="4">
        <f t="shared" si="2"/>
        <v>21896.081600000001</v>
      </c>
      <c r="S16" s="22">
        <f t="shared" si="3"/>
        <v>2.1020238335999999E-2</v>
      </c>
      <c r="U16" s="52" t="s">
        <v>35</v>
      </c>
      <c r="V16" s="53">
        <v>10</v>
      </c>
      <c r="W16" s="54">
        <v>0.53886207667200003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x14ac:dyDescent="0.3">
      <c r="A17" s="4">
        <v>12</v>
      </c>
      <c r="B17" s="4">
        <v>72</v>
      </c>
      <c r="C17" s="4">
        <v>32.28</v>
      </c>
      <c r="D17" s="4">
        <v>10.72</v>
      </c>
      <c r="E17" s="7">
        <v>8.5500000000000007</v>
      </c>
      <c r="F17" s="5">
        <v>135</v>
      </c>
      <c r="G17" s="4">
        <v>0.87</v>
      </c>
      <c r="H17" s="4">
        <v>12.81</v>
      </c>
      <c r="I17" s="6">
        <f t="shared" si="0"/>
        <v>9.5770426136114661</v>
      </c>
      <c r="J17" s="4">
        <v>2518</v>
      </c>
      <c r="K17" s="4">
        <v>768</v>
      </c>
      <c r="L17" s="4">
        <v>128.66</v>
      </c>
      <c r="M17" s="4">
        <v>10</v>
      </c>
      <c r="N17" s="4">
        <v>1.25</v>
      </c>
      <c r="O17" s="4">
        <v>0.8</v>
      </c>
      <c r="P17" s="4">
        <v>0.84</v>
      </c>
      <c r="Q17" s="7">
        <f t="shared" si="1"/>
        <v>3.4000000000000004</v>
      </c>
      <c r="R17" s="4">
        <f t="shared" si="2"/>
        <v>244.8</v>
      </c>
      <c r="S17" s="22">
        <f t="shared" si="3"/>
        <v>2.3500799999999998E-4</v>
      </c>
      <c r="U17" s="52" t="s">
        <v>36</v>
      </c>
      <c r="V17" s="53">
        <v>8</v>
      </c>
      <c r="W17" s="54">
        <v>0.56306860569600004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x14ac:dyDescent="0.3">
      <c r="A18" s="4">
        <v>13</v>
      </c>
      <c r="B18" s="4">
        <v>4268</v>
      </c>
      <c r="C18" s="4">
        <v>341.99</v>
      </c>
      <c r="D18" s="4">
        <v>86.65</v>
      </c>
      <c r="E18" s="7">
        <v>62.71</v>
      </c>
      <c r="F18" s="5">
        <v>150</v>
      </c>
      <c r="G18" s="4">
        <v>0.46</v>
      </c>
      <c r="H18" s="4">
        <v>109.12</v>
      </c>
      <c r="I18" s="6">
        <f t="shared" si="0"/>
        <v>73.735626905582322</v>
      </c>
      <c r="J18" s="4">
        <v>2488</v>
      </c>
      <c r="K18" s="4">
        <v>782</v>
      </c>
      <c r="L18" s="4">
        <v>138.72</v>
      </c>
      <c r="M18" s="4">
        <v>78</v>
      </c>
      <c r="N18" s="4">
        <v>1.38</v>
      </c>
      <c r="O18" s="4">
        <v>0.72</v>
      </c>
      <c r="P18" s="4">
        <v>0.74</v>
      </c>
      <c r="Q18" s="7">
        <f t="shared" si="1"/>
        <v>26.520000000000003</v>
      </c>
      <c r="R18" s="4">
        <f t="shared" si="2"/>
        <v>113187.36000000002</v>
      </c>
      <c r="S18" s="22">
        <f t="shared" si="3"/>
        <v>0.1086598656</v>
      </c>
      <c r="U18" s="52" t="s">
        <v>51</v>
      </c>
      <c r="V18" s="53">
        <v>5</v>
      </c>
      <c r="W18" s="54">
        <v>0.44488809600000001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x14ac:dyDescent="0.3">
      <c r="A19" s="4">
        <v>14</v>
      </c>
      <c r="B19" s="4">
        <v>1240</v>
      </c>
      <c r="C19" s="4">
        <v>135.68</v>
      </c>
      <c r="D19" s="4">
        <v>45.11</v>
      </c>
      <c r="E19" s="7">
        <v>35</v>
      </c>
      <c r="F19" s="5">
        <v>156.19999999999999</v>
      </c>
      <c r="G19" s="4">
        <v>0.85</v>
      </c>
      <c r="H19" s="4">
        <v>49.4</v>
      </c>
      <c r="I19" s="6">
        <f t="shared" si="0"/>
        <v>39.744406328374112</v>
      </c>
      <c r="J19" s="4">
        <v>2473</v>
      </c>
      <c r="K19" s="4">
        <v>805</v>
      </c>
      <c r="L19" s="4">
        <v>158.63</v>
      </c>
      <c r="M19" s="4">
        <v>37.79</v>
      </c>
      <c r="N19" s="4">
        <v>1.29</v>
      </c>
      <c r="O19" s="4">
        <v>0.78</v>
      </c>
      <c r="P19" s="4">
        <v>0.92</v>
      </c>
      <c r="Q19" s="7">
        <f t="shared" si="1"/>
        <v>12.848600000000001</v>
      </c>
      <c r="R19" s="4">
        <f t="shared" si="2"/>
        <v>15932.264000000001</v>
      </c>
      <c r="S19" s="22">
        <f t="shared" si="3"/>
        <v>1.529497344E-2</v>
      </c>
      <c r="U19" s="52" t="s">
        <v>52</v>
      </c>
      <c r="V19" s="53">
        <v>4</v>
      </c>
      <c r="W19" s="54">
        <v>0.41977108070399999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x14ac:dyDescent="0.3">
      <c r="A20" s="4">
        <v>15</v>
      </c>
      <c r="B20" s="4">
        <v>3036</v>
      </c>
      <c r="C20" s="4">
        <v>277.3</v>
      </c>
      <c r="D20" s="4">
        <v>83.11</v>
      </c>
      <c r="E20" s="7">
        <v>46.51</v>
      </c>
      <c r="F20" s="5">
        <v>130.29</v>
      </c>
      <c r="G20" s="4">
        <v>0.5</v>
      </c>
      <c r="H20" s="4">
        <v>88.57</v>
      </c>
      <c r="I20" s="6">
        <f t="shared" si="0"/>
        <v>62.189355387934988</v>
      </c>
      <c r="J20" s="4">
        <v>2433</v>
      </c>
      <c r="K20" s="4">
        <v>816</v>
      </c>
      <c r="L20" s="4">
        <v>115.41</v>
      </c>
      <c r="M20" s="4">
        <v>50.54</v>
      </c>
      <c r="N20" s="4">
        <v>1.79</v>
      </c>
      <c r="O20" s="4">
        <v>0.56000000000000005</v>
      </c>
      <c r="P20" s="4">
        <v>0.87</v>
      </c>
      <c r="Q20" s="7">
        <f t="shared" si="1"/>
        <v>17.183600000000002</v>
      </c>
      <c r="R20" s="4">
        <f t="shared" si="2"/>
        <v>52169.409600000006</v>
      </c>
      <c r="S20" s="22">
        <f t="shared" si="3"/>
        <v>5.0082633216000004E-2</v>
      </c>
      <c r="U20" s="58" t="s">
        <v>28</v>
      </c>
      <c r="V20" s="56">
        <v>85</v>
      </c>
      <c r="W20" s="57">
        <v>3.2455955443199995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x14ac:dyDescent="0.3">
      <c r="A21" s="4">
        <v>16</v>
      </c>
      <c r="B21" s="4">
        <v>3844</v>
      </c>
      <c r="C21" s="4">
        <v>263.76</v>
      </c>
      <c r="D21" s="4">
        <v>77.75</v>
      </c>
      <c r="E21" s="7">
        <v>62.95</v>
      </c>
      <c r="F21" s="5">
        <v>4.2699999999999996</v>
      </c>
      <c r="G21" s="4">
        <v>0.69</v>
      </c>
      <c r="H21" s="4">
        <v>82.07</v>
      </c>
      <c r="I21" s="6">
        <f t="shared" si="0"/>
        <v>69.977248349904443</v>
      </c>
      <c r="J21" s="4">
        <v>1187</v>
      </c>
      <c r="K21" s="4">
        <v>895</v>
      </c>
      <c r="L21" s="4">
        <v>43.03</v>
      </c>
      <c r="M21" s="4">
        <v>64</v>
      </c>
      <c r="N21" s="4">
        <v>1.24</v>
      </c>
      <c r="O21" s="4">
        <v>0.81</v>
      </c>
      <c r="P21" s="4">
        <v>0.93</v>
      </c>
      <c r="Q21" s="7">
        <f t="shared" si="1"/>
        <v>21.76</v>
      </c>
      <c r="R21" s="4">
        <f t="shared" si="2"/>
        <v>83645.440000000002</v>
      </c>
      <c r="S21" s="22">
        <f t="shared" si="3"/>
        <v>8.0299622399999993E-2</v>
      </c>
      <c r="U21" s="10"/>
      <c r="V21" s="10"/>
      <c r="W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x14ac:dyDescent="0.3">
      <c r="A22" s="4">
        <v>17</v>
      </c>
      <c r="B22" s="4">
        <v>240</v>
      </c>
      <c r="C22" s="4">
        <v>55.11</v>
      </c>
      <c r="D22" s="4">
        <v>18.62</v>
      </c>
      <c r="E22" s="7">
        <v>16.41</v>
      </c>
      <c r="F22" s="5">
        <v>164.85</v>
      </c>
      <c r="G22" s="4">
        <v>0.99</v>
      </c>
      <c r="H22" s="4">
        <v>20.59</v>
      </c>
      <c r="I22" s="6">
        <f t="shared" si="0"/>
        <v>17.485207578877439</v>
      </c>
      <c r="J22" s="4">
        <v>1169</v>
      </c>
      <c r="K22" s="4">
        <v>875</v>
      </c>
      <c r="L22" s="4">
        <v>150.94999999999999</v>
      </c>
      <c r="M22" s="4">
        <v>16</v>
      </c>
      <c r="N22" s="4">
        <v>1.1299999999999999</v>
      </c>
      <c r="O22" s="4">
        <v>0.88</v>
      </c>
      <c r="P22" s="4">
        <v>0.93</v>
      </c>
      <c r="Q22" s="7">
        <f t="shared" si="1"/>
        <v>5.44</v>
      </c>
      <c r="R22" s="4">
        <f t="shared" si="2"/>
        <v>1305.6000000000001</v>
      </c>
      <c r="S22" s="22">
        <f t="shared" si="3"/>
        <v>1.2533760000000001E-3</v>
      </c>
      <c r="U22" s="10"/>
      <c r="V22" s="10"/>
      <c r="W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x14ac:dyDescent="0.3">
      <c r="A23" s="4">
        <v>18</v>
      </c>
      <c r="B23" s="4">
        <v>276</v>
      </c>
      <c r="C23" s="4">
        <v>68.08</v>
      </c>
      <c r="D23" s="4">
        <v>20.100000000000001</v>
      </c>
      <c r="E23" s="7">
        <v>17.48</v>
      </c>
      <c r="F23" s="5">
        <v>68.97</v>
      </c>
      <c r="G23" s="4">
        <v>0.75</v>
      </c>
      <c r="H23" s="4">
        <v>21.63</v>
      </c>
      <c r="I23" s="6">
        <f t="shared" si="0"/>
        <v>18.750796161440668</v>
      </c>
      <c r="J23" s="4">
        <v>2457</v>
      </c>
      <c r="K23" s="4">
        <v>934</v>
      </c>
      <c r="L23" s="4">
        <v>123.69</v>
      </c>
      <c r="M23" s="4">
        <v>19.55</v>
      </c>
      <c r="N23" s="4">
        <v>1.1499999999999999</v>
      </c>
      <c r="O23" s="4">
        <v>0.87</v>
      </c>
      <c r="P23" s="4">
        <v>0.85</v>
      </c>
      <c r="Q23" s="7">
        <f t="shared" si="1"/>
        <v>6.6470000000000011</v>
      </c>
      <c r="R23" s="4">
        <f t="shared" si="2"/>
        <v>1834.5720000000003</v>
      </c>
      <c r="S23" s="22">
        <f t="shared" si="3"/>
        <v>1.7611891200000002E-3</v>
      </c>
      <c r="U23" s="10"/>
      <c r="V23" s="10"/>
      <c r="W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x14ac:dyDescent="0.3">
      <c r="A24" s="4">
        <v>19</v>
      </c>
      <c r="B24" s="4">
        <v>500</v>
      </c>
      <c r="C24" s="4">
        <v>88.08</v>
      </c>
      <c r="D24" s="4">
        <v>30.77</v>
      </c>
      <c r="E24" s="7">
        <v>20.69</v>
      </c>
      <c r="F24" s="5">
        <v>118.15</v>
      </c>
      <c r="G24" s="4">
        <v>0.81</v>
      </c>
      <c r="H24" s="4">
        <v>32.799999999999997</v>
      </c>
      <c r="I24" s="6">
        <f t="shared" si="0"/>
        <v>25.237723256253439</v>
      </c>
      <c r="J24" s="4">
        <v>1444</v>
      </c>
      <c r="K24" s="4">
        <v>950</v>
      </c>
      <c r="L24" s="4">
        <v>127.57</v>
      </c>
      <c r="M24" s="4">
        <v>22.75</v>
      </c>
      <c r="N24" s="4">
        <v>1.49</v>
      </c>
      <c r="O24" s="4">
        <v>0.67</v>
      </c>
      <c r="P24" s="4">
        <v>0.91</v>
      </c>
      <c r="Q24" s="7">
        <f t="shared" si="1"/>
        <v>7.7350000000000003</v>
      </c>
      <c r="R24" s="4">
        <f t="shared" si="2"/>
        <v>3867.5</v>
      </c>
      <c r="S24" s="22">
        <f t="shared" si="3"/>
        <v>3.7127999999999996E-3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x14ac:dyDescent="0.3">
      <c r="A25" s="4">
        <v>20</v>
      </c>
      <c r="B25" s="4">
        <v>3736</v>
      </c>
      <c r="C25" s="4">
        <v>243.76</v>
      </c>
      <c r="D25" s="4">
        <v>79.73</v>
      </c>
      <c r="E25" s="7">
        <v>59.66</v>
      </c>
      <c r="F25" s="5">
        <v>151.76</v>
      </c>
      <c r="G25" s="4">
        <v>0.79</v>
      </c>
      <c r="H25" s="4">
        <v>84.4</v>
      </c>
      <c r="I25" s="6">
        <f t="shared" si="0"/>
        <v>68.987213806543963</v>
      </c>
      <c r="J25" s="4">
        <v>1792</v>
      </c>
      <c r="K25" s="4">
        <v>966</v>
      </c>
      <c r="L25" s="4">
        <v>143.66999999999999</v>
      </c>
      <c r="M25" s="4">
        <v>63.24</v>
      </c>
      <c r="N25" s="4">
        <v>1.34</v>
      </c>
      <c r="O25" s="4">
        <v>0.75</v>
      </c>
      <c r="P25" s="4">
        <v>0.94</v>
      </c>
      <c r="Q25" s="7">
        <f t="shared" si="1"/>
        <v>21.501600000000003</v>
      </c>
      <c r="R25" s="4">
        <f t="shared" si="2"/>
        <v>80329.977600000013</v>
      </c>
      <c r="S25" s="22">
        <f t="shared" si="3"/>
        <v>7.7116778496000002E-2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x14ac:dyDescent="0.3">
      <c r="A26" s="4">
        <v>21</v>
      </c>
      <c r="B26" s="4">
        <v>3132</v>
      </c>
      <c r="C26" s="4">
        <v>221.91</v>
      </c>
      <c r="D26" s="4">
        <v>69.510000000000005</v>
      </c>
      <c r="E26" s="7">
        <v>57.37</v>
      </c>
      <c r="F26" s="5">
        <v>67.930000000000007</v>
      </c>
      <c r="G26" s="4">
        <v>0.8</v>
      </c>
      <c r="H26" s="4">
        <v>75.709999999999994</v>
      </c>
      <c r="I26" s="6">
        <f t="shared" si="0"/>
        <v>63.164934237260567</v>
      </c>
      <c r="J26" s="4">
        <v>2062</v>
      </c>
      <c r="K26" s="4">
        <v>997</v>
      </c>
      <c r="L26" s="4">
        <v>77.8</v>
      </c>
      <c r="M26" s="4">
        <v>60.82</v>
      </c>
      <c r="N26" s="4">
        <v>1.21</v>
      </c>
      <c r="O26" s="4">
        <v>0.83</v>
      </c>
      <c r="P26" s="4">
        <v>0.93</v>
      </c>
      <c r="Q26" s="7">
        <f t="shared" si="1"/>
        <v>20.678800000000003</v>
      </c>
      <c r="R26" s="4">
        <f t="shared" si="2"/>
        <v>64766.001600000011</v>
      </c>
      <c r="S26" s="22">
        <f t="shared" si="3"/>
        <v>6.2175361536000007E-2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x14ac:dyDescent="0.3">
      <c r="A27" s="4">
        <v>22</v>
      </c>
      <c r="B27" s="4">
        <v>2300</v>
      </c>
      <c r="C27" s="4">
        <v>199.48</v>
      </c>
      <c r="D27" s="4">
        <v>60.27</v>
      </c>
      <c r="E27" s="7">
        <v>48.59</v>
      </c>
      <c r="F27" s="5">
        <v>143.1</v>
      </c>
      <c r="G27" s="4">
        <v>0.73</v>
      </c>
      <c r="H27" s="4">
        <v>64.400000000000006</v>
      </c>
      <c r="I27" s="6">
        <f t="shared" si="0"/>
        <v>54.128886056637853</v>
      </c>
      <c r="J27" s="4">
        <v>2265</v>
      </c>
      <c r="K27" s="4">
        <v>1008</v>
      </c>
      <c r="L27" s="4">
        <v>143.84</v>
      </c>
      <c r="M27" s="4">
        <v>56</v>
      </c>
      <c r="N27" s="4">
        <v>1.24</v>
      </c>
      <c r="O27" s="4">
        <v>0.81</v>
      </c>
      <c r="P27" s="4">
        <v>0.88</v>
      </c>
      <c r="Q27" s="7">
        <f t="shared" si="1"/>
        <v>19.040000000000003</v>
      </c>
      <c r="R27" s="4">
        <f t="shared" si="2"/>
        <v>43792.000000000007</v>
      </c>
      <c r="S27" s="22">
        <f t="shared" si="3"/>
        <v>4.2040320000000006E-2</v>
      </c>
      <c r="U27" s="21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x14ac:dyDescent="0.3">
      <c r="A28" s="4">
        <v>23</v>
      </c>
      <c r="B28" s="4">
        <v>104</v>
      </c>
      <c r="C28" s="4">
        <v>37.46</v>
      </c>
      <c r="D28" s="4">
        <v>13.47</v>
      </c>
      <c r="E28" s="7">
        <v>9.83</v>
      </c>
      <c r="F28" s="5">
        <v>125.78</v>
      </c>
      <c r="G28" s="4">
        <v>0.93</v>
      </c>
      <c r="H28" s="4">
        <v>15.62</v>
      </c>
      <c r="I28" s="6">
        <f t="shared" si="0"/>
        <v>11.510172736893265</v>
      </c>
      <c r="J28" s="4">
        <v>2545</v>
      </c>
      <c r="K28" s="4">
        <v>1008</v>
      </c>
      <c r="L28" s="4">
        <v>129.81</v>
      </c>
      <c r="M28" s="4">
        <v>11.31</v>
      </c>
      <c r="N28" s="4">
        <v>1.37</v>
      </c>
      <c r="O28" s="4">
        <v>0.73</v>
      </c>
      <c r="P28" s="4">
        <v>0.88</v>
      </c>
      <c r="Q28" s="7">
        <f t="shared" si="1"/>
        <v>3.8454000000000006</v>
      </c>
      <c r="R28" s="4">
        <f t="shared" si="2"/>
        <v>399.92160000000007</v>
      </c>
      <c r="S28" s="22">
        <f t="shared" si="3"/>
        <v>3.8392473600000005E-4</v>
      </c>
      <c r="U28" s="21"/>
      <c r="V28" s="6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x14ac:dyDescent="0.3">
      <c r="A29" s="4">
        <v>24</v>
      </c>
      <c r="B29" s="4">
        <v>1336</v>
      </c>
      <c r="C29" s="4">
        <v>143.47999999999999</v>
      </c>
      <c r="D29" s="4">
        <v>46.59</v>
      </c>
      <c r="E29" s="7">
        <v>36.51</v>
      </c>
      <c r="F29" s="5">
        <v>107.11</v>
      </c>
      <c r="G29" s="4">
        <v>0.82</v>
      </c>
      <c r="H29" s="4">
        <v>52.35</v>
      </c>
      <c r="I29" s="6">
        <f t="shared" si="0"/>
        <v>41.254221941826486</v>
      </c>
      <c r="J29" s="4">
        <v>2545</v>
      </c>
      <c r="K29" s="4">
        <v>1014</v>
      </c>
      <c r="L29" s="4">
        <v>96.58</v>
      </c>
      <c r="M29" s="4">
        <v>39.049999999999997</v>
      </c>
      <c r="N29" s="4">
        <v>1.28</v>
      </c>
      <c r="O29" s="4">
        <v>0.78</v>
      </c>
      <c r="P29" s="4">
        <v>0.9</v>
      </c>
      <c r="Q29" s="7">
        <f t="shared" si="1"/>
        <v>13.276999999999999</v>
      </c>
      <c r="R29" s="4">
        <f t="shared" si="2"/>
        <v>17738.072</v>
      </c>
      <c r="S29" s="22">
        <f t="shared" si="3"/>
        <v>1.702854912E-2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x14ac:dyDescent="0.3">
      <c r="A30" s="4">
        <v>25</v>
      </c>
      <c r="B30" s="4">
        <v>2384</v>
      </c>
      <c r="C30" s="4">
        <v>206.79</v>
      </c>
      <c r="D30" s="4">
        <v>77.13</v>
      </c>
      <c r="E30" s="7">
        <v>39.36</v>
      </c>
      <c r="F30" s="5">
        <v>54.72</v>
      </c>
      <c r="G30" s="4">
        <v>0.7</v>
      </c>
      <c r="H30" s="4">
        <v>77.67</v>
      </c>
      <c r="I30" s="6">
        <f t="shared" si="0"/>
        <v>55.108462827039872</v>
      </c>
      <c r="J30" s="4">
        <v>1761</v>
      </c>
      <c r="K30" s="4">
        <v>1049</v>
      </c>
      <c r="L30" s="4">
        <v>55.49</v>
      </c>
      <c r="M30" s="4">
        <v>44.2</v>
      </c>
      <c r="N30" s="4">
        <v>1.96</v>
      </c>
      <c r="O30" s="4">
        <v>0.51</v>
      </c>
      <c r="P30" s="4">
        <v>0.88</v>
      </c>
      <c r="Q30" s="7">
        <f t="shared" si="1"/>
        <v>15.028000000000002</v>
      </c>
      <c r="R30" s="4">
        <f t="shared" si="2"/>
        <v>35826.752000000008</v>
      </c>
      <c r="S30" s="22">
        <f t="shared" si="3"/>
        <v>3.4393681920000002E-2</v>
      </c>
      <c r="U30" s="21"/>
      <c r="V30" s="6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x14ac:dyDescent="0.3">
      <c r="A31" s="4">
        <v>26</v>
      </c>
      <c r="B31" s="4">
        <v>4352</v>
      </c>
      <c r="C31" s="4">
        <v>264.82</v>
      </c>
      <c r="D31" s="4">
        <v>82.97</v>
      </c>
      <c r="E31" s="7">
        <v>66.790000000000006</v>
      </c>
      <c r="F31" s="5">
        <v>64.2</v>
      </c>
      <c r="G31" s="4">
        <v>0.78</v>
      </c>
      <c r="H31" s="4">
        <v>92.48</v>
      </c>
      <c r="I31" s="6">
        <f t="shared" si="0"/>
        <v>74.457699699802617</v>
      </c>
      <c r="J31" s="4">
        <v>2066</v>
      </c>
      <c r="K31" s="4">
        <v>1093</v>
      </c>
      <c r="L31" s="4">
        <v>68.430000000000007</v>
      </c>
      <c r="M31" s="4">
        <v>67.19</v>
      </c>
      <c r="N31" s="4">
        <v>1.24</v>
      </c>
      <c r="O31" s="4">
        <v>0.8</v>
      </c>
      <c r="P31" s="4">
        <v>0.93</v>
      </c>
      <c r="Q31" s="7">
        <f t="shared" si="1"/>
        <v>22.8446</v>
      </c>
      <c r="R31" s="4">
        <f t="shared" si="2"/>
        <v>99419.699200000003</v>
      </c>
      <c r="S31" s="22">
        <f t="shared" si="3"/>
        <v>9.5442911231999994E-2</v>
      </c>
      <c r="U31" s="21"/>
      <c r="V31" s="6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x14ac:dyDescent="0.3">
      <c r="A32" s="4">
        <v>27</v>
      </c>
      <c r="B32" s="4">
        <v>1076</v>
      </c>
      <c r="C32" s="4">
        <v>176.65</v>
      </c>
      <c r="D32" s="4">
        <v>72.77</v>
      </c>
      <c r="E32" s="7">
        <v>18.829999999999998</v>
      </c>
      <c r="F32" s="5">
        <v>115.21</v>
      </c>
      <c r="G32" s="4">
        <v>0.43</v>
      </c>
      <c r="H32" s="4">
        <v>75.180000000000007</v>
      </c>
      <c r="I32" s="6">
        <f t="shared" si="0"/>
        <v>37.022974447532917</v>
      </c>
      <c r="J32" s="4">
        <v>2796</v>
      </c>
      <c r="K32" s="4">
        <v>1109</v>
      </c>
      <c r="L32" s="4">
        <v>118.61</v>
      </c>
      <c r="M32" s="4">
        <v>24.14</v>
      </c>
      <c r="N32" s="4">
        <v>3.86</v>
      </c>
      <c r="O32" s="4">
        <v>0.26</v>
      </c>
      <c r="P32" s="4">
        <v>0.81</v>
      </c>
      <c r="Q32" s="7">
        <f t="shared" si="1"/>
        <v>8.2076000000000011</v>
      </c>
      <c r="R32" s="4">
        <f t="shared" si="2"/>
        <v>8831.3776000000016</v>
      </c>
      <c r="S32" s="22">
        <f t="shared" si="3"/>
        <v>8.4781224960000009E-3</v>
      </c>
      <c r="U32" s="21"/>
      <c r="V32" s="6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x14ac:dyDescent="0.3">
      <c r="A33" s="4">
        <v>28</v>
      </c>
      <c r="B33" s="4">
        <v>3448</v>
      </c>
      <c r="C33" s="4">
        <v>243.76</v>
      </c>
      <c r="D33" s="4">
        <v>70.72</v>
      </c>
      <c r="E33" s="7">
        <v>62.07</v>
      </c>
      <c r="F33" s="5">
        <v>75.36</v>
      </c>
      <c r="G33" s="4">
        <v>0.73</v>
      </c>
      <c r="H33" s="4">
        <v>76.66</v>
      </c>
      <c r="I33" s="6">
        <f t="shared" si="0"/>
        <v>66.274857132234459</v>
      </c>
      <c r="J33" s="4">
        <v>1627</v>
      </c>
      <c r="K33" s="4">
        <v>1158</v>
      </c>
      <c r="L33" s="4">
        <v>74.88</v>
      </c>
      <c r="M33" s="4">
        <v>67.59</v>
      </c>
      <c r="N33" s="4">
        <v>1.1399999999999999</v>
      </c>
      <c r="O33" s="4">
        <v>0.88</v>
      </c>
      <c r="P33" s="4">
        <v>0.9</v>
      </c>
      <c r="Q33" s="7">
        <f t="shared" si="1"/>
        <v>22.980600000000003</v>
      </c>
      <c r="R33" s="4">
        <f t="shared" si="2"/>
        <v>79237.108800000002</v>
      </c>
      <c r="S33" s="22">
        <f t="shared" si="3"/>
        <v>7.6067624447999999E-2</v>
      </c>
      <c r="U33" s="21"/>
      <c r="V33" s="6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x14ac:dyDescent="0.3">
      <c r="A34" s="4">
        <v>29</v>
      </c>
      <c r="B34" s="4">
        <v>472</v>
      </c>
      <c r="C34" s="4">
        <v>83.4</v>
      </c>
      <c r="D34" s="4">
        <v>29.04</v>
      </c>
      <c r="E34" s="7">
        <v>20.69</v>
      </c>
      <c r="F34" s="5">
        <v>138.94999999999999</v>
      </c>
      <c r="G34" s="4">
        <v>0.85</v>
      </c>
      <c r="H34" s="4">
        <v>32.25</v>
      </c>
      <c r="I34" s="6">
        <f t="shared" si="0"/>
        <v>24.520886716232724</v>
      </c>
      <c r="J34" s="4">
        <v>2354</v>
      </c>
      <c r="K34" s="4">
        <v>1172</v>
      </c>
      <c r="L34" s="4">
        <v>150.26</v>
      </c>
      <c r="M34" s="4">
        <v>22.63</v>
      </c>
      <c r="N34" s="4">
        <v>1.4</v>
      </c>
      <c r="O34" s="4">
        <v>0.71</v>
      </c>
      <c r="P34" s="4">
        <v>0.88</v>
      </c>
      <c r="Q34" s="7">
        <f t="shared" si="1"/>
        <v>7.6942000000000004</v>
      </c>
      <c r="R34" s="4">
        <f t="shared" si="2"/>
        <v>3631.6624000000002</v>
      </c>
      <c r="S34" s="22">
        <f t="shared" si="3"/>
        <v>3.4863959039999996E-3</v>
      </c>
      <c r="U34" s="21"/>
      <c r="V34" s="6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x14ac:dyDescent="0.3">
      <c r="A35" s="4">
        <v>30</v>
      </c>
      <c r="B35" s="4">
        <v>1608</v>
      </c>
      <c r="C35" s="4">
        <v>156.65</v>
      </c>
      <c r="D35" s="4">
        <v>55.02</v>
      </c>
      <c r="E35" s="7">
        <v>37.21</v>
      </c>
      <c r="F35" s="5">
        <v>25.84</v>
      </c>
      <c r="G35" s="4">
        <v>0.82</v>
      </c>
      <c r="H35" s="4">
        <v>57.58</v>
      </c>
      <c r="I35" s="6">
        <f t="shared" si="0"/>
        <v>45.259337636692187</v>
      </c>
      <c r="J35" s="4">
        <v>2330</v>
      </c>
      <c r="K35" s="4">
        <v>1196</v>
      </c>
      <c r="L35" s="4">
        <v>20.32</v>
      </c>
      <c r="M35" s="4">
        <v>39.229999999999997</v>
      </c>
      <c r="N35" s="4">
        <v>1.48</v>
      </c>
      <c r="O35" s="4">
        <v>0.68</v>
      </c>
      <c r="P35" s="4">
        <v>0.93</v>
      </c>
      <c r="Q35" s="7">
        <f t="shared" si="1"/>
        <v>13.338200000000001</v>
      </c>
      <c r="R35" s="4">
        <f t="shared" si="2"/>
        <v>21447.8256</v>
      </c>
      <c r="S35" s="22">
        <f t="shared" si="3"/>
        <v>2.0589912576E-2</v>
      </c>
      <c r="U35" s="21"/>
      <c r="V35" s="6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x14ac:dyDescent="0.3">
      <c r="A36" s="4">
        <v>31</v>
      </c>
      <c r="B36" s="4">
        <v>1144</v>
      </c>
      <c r="C36" s="4">
        <v>146.02000000000001</v>
      </c>
      <c r="D36" s="4">
        <v>50.92</v>
      </c>
      <c r="E36" s="7">
        <v>28.6</v>
      </c>
      <c r="F36" s="5">
        <v>101.47</v>
      </c>
      <c r="G36" s="4">
        <v>0.67</v>
      </c>
      <c r="H36" s="4">
        <v>52</v>
      </c>
      <c r="I36" s="6">
        <f t="shared" si="0"/>
        <v>38.174924240453066</v>
      </c>
      <c r="J36" s="4">
        <v>2915</v>
      </c>
      <c r="K36" s="4">
        <v>1232</v>
      </c>
      <c r="L36" s="4">
        <v>112.62</v>
      </c>
      <c r="M36" s="4">
        <v>29.03</v>
      </c>
      <c r="N36" s="4">
        <v>1.78</v>
      </c>
      <c r="O36" s="4">
        <v>0.56000000000000005</v>
      </c>
      <c r="P36" s="4">
        <v>0.91</v>
      </c>
      <c r="Q36" s="7">
        <f t="shared" si="1"/>
        <v>9.8702000000000005</v>
      </c>
      <c r="R36" s="4">
        <f t="shared" si="2"/>
        <v>11291.508800000001</v>
      </c>
      <c r="S36" s="22">
        <f t="shared" si="3"/>
        <v>1.0839848448000001E-2</v>
      </c>
      <c r="U36" s="21"/>
      <c r="V36" s="6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x14ac:dyDescent="0.3">
      <c r="A37" s="4">
        <v>32</v>
      </c>
      <c r="B37" s="4">
        <v>1884</v>
      </c>
      <c r="C37" s="4">
        <v>177.34</v>
      </c>
      <c r="D37" s="4">
        <v>61.91</v>
      </c>
      <c r="E37" s="7">
        <v>38.75</v>
      </c>
      <c r="F37" s="5">
        <v>66.81</v>
      </c>
      <c r="G37" s="4">
        <v>0.75</v>
      </c>
      <c r="H37" s="4">
        <v>64.5</v>
      </c>
      <c r="I37" s="6">
        <f t="shared" si="0"/>
        <v>48.989794855663561</v>
      </c>
      <c r="J37" s="4">
        <v>2906</v>
      </c>
      <c r="K37" s="4">
        <v>1298</v>
      </c>
      <c r="L37" s="4">
        <v>60.26</v>
      </c>
      <c r="M37" s="4">
        <v>40.340000000000003</v>
      </c>
      <c r="N37" s="4">
        <v>1.6</v>
      </c>
      <c r="O37" s="4">
        <v>0.63</v>
      </c>
      <c r="P37" s="4">
        <v>0.92</v>
      </c>
      <c r="Q37" s="7">
        <f t="shared" si="1"/>
        <v>13.715600000000002</v>
      </c>
      <c r="R37" s="4">
        <f t="shared" si="2"/>
        <v>25840.190400000003</v>
      </c>
      <c r="S37" s="22">
        <f t="shared" si="3"/>
        <v>2.4806582784000001E-2</v>
      </c>
      <c r="U37" s="21"/>
      <c r="V37" s="6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x14ac:dyDescent="0.3">
      <c r="A38" s="4">
        <v>33</v>
      </c>
      <c r="B38" s="4">
        <v>2464</v>
      </c>
      <c r="C38" s="4">
        <v>227.08</v>
      </c>
      <c r="D38" s="4">
        <v>59.47</v>
      </c>
      <c r="E38" s="7">
        <v>52.76</v>
      </c>
      <c r="F38" s="5">
        <v>10.27</v>
      </c>
      <c r="G38" s="4">
        <v>0.6</v>
      </c>
      <c r="H38" s="4">
        <v>69.34</v>
      </c>
      <c r="I38" s="6">
        <f t="shared" si="0"/>
        <v>56.025471913984923</v>
      </c>
      <c r="J38" s="4">
        <v>599</v>
      </c>
      <c r="K38" s="4">
        <v>1305</v>
      </c>
      <c r="L38" s="4">
        <v>123.23</v>
      </c>
      <c r="M38" s="4">
        <v>57.03</v>
      </c>
      <c r="N38" s="4">
        <v>1.1299999999999999</v>
      </c>
      <c r="O38" s="4">
        <v>0.89</v>
      </c>
      <c r="P38" s="4">
        <v>0.81</v>
      </c>
      <c r="Q38" s="7">
        <f t="shared" si="1"/>
        <v>19.3902</v>
      </c>
      <c r="R38" s="4">
        <f t="shared" si="2"/>
        <v>47777.452799999999</v>
      </c>
      <c r="S38" s="22">
        <f t="shared" si="3"/>
        <v>4.5866354687999995E-2</v>
      </c>
      <c r="U38" s="21"/>
      <c r="V38" s="6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x14ac:dyDescent="0.3">
      <c r="A39" s="4">
        <v>34</v>
      </c>
      <c r="B39" s="4">
        <v>1408</v>
      </c>
      <c r="C39" s="4">
        <v>164.17</v>
      </c>
      <c r="D39" s="4">
        <v>56.15</v>
      </c>
      <c r="E39" s="7">
        <v>31.93</v>
      </c>
      <c r="F39" s="5">
        <v>102.84</v>
      </c>
      <c r="G39" s="4">
        <v>0.66</v>
      </c>
      <c r="H39" s="4">
        <v>60.13</v>
      </c>
      <c r="I39" s="6">
        <f t="shared" si="0"/>
        <v>42.351275934125141</v>
      </c>
      <c r="J39" s="4">
        <v>336</v>
      </c>
      <c r="K39" s="4">
        <v>1353</v>
      </c>
      <c r="L39" s="4">
        <v>86.19</v>
      </c>
      <c r="M39" s="4">
        <v>33.950000000000003</v>
      </c>
      <c r="N39" s="4">
        <v>1.76</v>
      </c>
      <c r="O39" s="4">
        <v>0.56999999999999995</v>
      </c>
      <c r="P39" s="4">
        <v>0.88</v>
      </c>
      <c r="Q39" s="7">
        <f t="shared" si="1"/>
        <v>11.543000000000001</v>
      </c>
      <c r="R39" s="4">
        <f t="shared" si="2"/>
        <v>16252.544000000002</v>
      </c>
      <c r="S39" s="22">
        <f t="shared" si="3"/>
        <v>1.560244224E-2</v>
      </c>
      <c r="U39" s="21"/>
      <c r="V39" s="6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x14ac:dyDescent="0.3">
      <c r="A40" s="4">
        <v>35</v>
      </c>
      <c r="B40" s="4">
        <v>2920</v>
      </c>
      <c r="C40" s="4">
        <v>206.51</v>
      </c>
      <c r="D40" s="4">
        <v>71.040000000000006</v>
      </c>
      <c r="E40" s="7">
        <v>52.33</v>
      </c>
      <c r="F40" s="5">
        <v>93.89</v>
      </c>
      <c r="G40" s="4">
        <v>0.86</v>
      </c>
      <c r="H40" s="4">
        <v>72.8</v>
      </c>
      <c r="I40" s="6">
        <f t="shared" si="0"/>
        <v>60.989714074833437</v>
      </c>
      <c r="J40" s="4">
        <v>2106</v>
      </c>
      <c r="K40" s="4">
        <v>1358</v>
      </c>
      <c r="L40" s="4">
        <v>74.05</v>
      </c>
      <c r="M40" s="4">
        <v>52</v>
      </c>
      <c r="N40" s="4">
        <v>1.36</v>
      </c>
      <c r="O40" s="4">
        <v>0.74</v>
      </c>
      <c r="P40" s="4">
        <v>0.95</v>
      </c>
      <c r="Q40" s="7">
        <f t="shared" si="1"/>
        <v>17.68</v>
      </c>
      <c r="R40" s="4">
        <f t="shared" si="2"/>
        <v>51625.599999999999</v>
      </c>
      <c r="S40" s="22">
        <f t="shared" si="3"/>
        <v>4.9560575999999995E-2</v>
      </c>
      <c r="U40" s="21"/>
      <c r="V40" s="6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x14ac:dyDescent="0.3">
      <c r="A41" s="4">
        <v>36</v>
      </c>
      <c r="B41" s="4">
        <v>2376</v>
      </c>
      <c r="C41" s="4">
        <v>230.99</v>
      </c>
      <c r="D41" s="4">
        <v>88.19</v>
      </c>
      <c r="E41" s="7">
        <v>34.299999999999997</v>
      </c>
      <c r="F41" s="5">
        <v>91</v>
      </c>
      <c r="G41" s="4">
        <v>0.56000000000000005</v>
      </c>
      <c r="H41" s="4">
        <v>91.08</v>
      </c>
      <c r="I41" s="6">
        <f t="shared" si="0"/>
        <v>55.015921262455365</v>
      </c>
      <c r="J41" s="4">
        <v>1544</v>
      </c>
      <c r="K41" s="4">
        <v>1437</v>
      </c>
      <c r="L41" s="4">
        <v>81.16</v>
      </c>
      <c r="M41" s="4">
        <v>37.409999999999997</v>
      </c>
      <c r="N41" s="4">
        <v>2.57</v>
      </c>
      <c r="O41" s="4">
        <v>0.39</v>
      </c>
      <c r="P41" s="4">
        <v>0.88</v>
      </c>
      <c r="Q41" s="7">
        <f t="shared" si="1"/>
        <v>12.7194</v>
      </c>
      <c r="R41" s="4">
        <f t="shared" si="2"/>
        <v>30221.294399999999</v>
      </c>
      <c r="S41" s="22">
        <f t="shared" si="3"/>
        <v>2.9012442623999997E-2</v>
      </c>
      <c r="U41" s="21"/>
      <c r="V41" s="6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x14ac:dyDescent="0.3">
      <c r="A42" s="4">
        <v>37</v>
      </c>
      <c r="B42" s="4">
        <v>3468</v>
      </c>
      <c r="C42" s="4">
        <v>329.02</v>
      </c>
      <c r="D42" s="4">
        <v>135.11000000000001</v>
      </c>
      <c r="E42" s="7">
        <v>32.68</v>
      </c>
      <c r="F42" s="5">
        <v>94.19</v>
      </c>
      <c r="G42" s="4">
        <v>0.4</v>
      </c>
      <c r="H42" s="4">
        <v>132.24</v>
      </c>
      <c r="I42" s="6">
        <f t="shared" si="0"/>
        <v>66.466791670009613</v>
      </c>
      <c r="J42" s="4">
        <v>435</v>
      </c>
      <c r="K42" s="4">
        <v>1432</v>
      </c>
      <c r="L42" s="4">
        <v>93.47</v>
      </c>
      <c r="M42" s="4">
        <v>38.659999999999997</v>
      </c>
      <c r="N42" s="4">
        <v>4.13</v>
      </c>
      <c r="O42" s="4">
        <v>0.24</v>
      </c>
      <c r="P42" s="4">
        <v>0.83</v>
      </c>
      <c r="Q42" s="7">
        <f t="shared" si="1"/>
        <v>13.144399999999999</v>
      </c>
      <c r="R42" s="4">
        <f t="shared" si="2"/>
        <v>45584.779199999997</v>
      </c>
      <c r="S42" s="22">
        <f t="shared" si="3"/>
        <v>4.3761388031999991E-2</v>
      </c>
      <c r="U42" s="21"/>
      <c r="V42" s="6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x14ac:dyDescent="0.3">
      <c r="A43" s="4">
        <v>38</v>
      </c>
      <c r="B43" s="4">
        <v>580</v>
      </c>
      <c r="C43" s="4">
        <v>103.4</v>
      </c>
      <c r="D43" s="4">
        <v>33.1</v>
      </c>
      <c r="E43" s="7">
        <v>22.31</v>
      </c>
      <c r="F43" s="5">
        <v>117.24</v>
      </c>
      <c r="G43" s="4">
        <v>0.68</v>
      </c>
      <c r="H43" s="4">
        <v>36.880000000000003</v>
      </c>
      <c r="I43" s="6">
        <f t="shared" si="0"/>
        <v>27.181859818355207</v>
      </c>
      <c r="J43" s="4">
        <v>418</v>
      </c>
      <c r="K43" s="4">
        <v>1468</v>
      </c>
      <c r="L43" s="4">
        <v>130.6</v>
      </c>
      <c r="M43" s="4">
        <v>25.93</v>
      </c>
      <c r="N43" s="4">
        <v>1.48</v>
      </c>
      <c r="O43" s="4">
        <v>0.67</v>
      </c>
      <c r="P43" s="4">
        <v>0.84</v>
      </c>
      <c r="Q43" s="7">
        <f t="shared" si="1"/>
        <v>8.8162000000000003</v>
      </c>
      <c r="R43" s="4">
        <f t="shared" si="2"/>
        <v>5113.3959999999997</v>
      </c>
      <c r="S43" s="22">
        <f t="shared" si="3"/>
        <v>4.9088601599999995E-3</v>
      </c>
      <c r="U43" s="21"/>
      <c r="V43" s="6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x14ac:dyDescent="0.3">
      <c r="A44" s="4">
        <v>39</v>
      </c>
      <c r="B44" s="4">
        <v>2580</v>
      </c>
      <c r="C44" s="4">
        <v>213.42</v>
      </c>
      <c r="D44" s="4">
        <v>69.12</v>
      </c>
      <c r="E44" s="7">
        <v>47.52</v>
      </c>
      <c r="F44" s="5">
        <v>68.08</v>
      </c>
      <c r="G44" s="4">
        <v>0.71</v>
      </c>
      <c r="H44" s="4">
        <v>73.38</v>
      </c>
      <c r="I44" s="6">
        <f t="shared" si="0"/>
        <v>57.329086891574121</v>
      </c>
      <c r="J44" s="4">
        <v>2885</v>
      </c>
      <c r="K44" s="4">
        <v>1576</v>
      </c>
      <c r="L44" s="4">
        <v>72.55</v>
      </c>
      <c r="M44" s="4">
        <v>51.79</v>
      </c>
      <c r="N44" s="4">
        <v>1.45</v>
      </c>
      <c r="O44" s="4">
        <v>0.69</v>
      </c>
      <c r="P44" s="4">
        <v>0.91</v>
      </c>
      <c r="Q44" s="7">
        <f t="shared" si="1"/>
        <v>17.608600000000003</v>
      </c>
      <c r="R44" s="4">
        <f t="shared" si="2"/>
        <v>45430.188000000009</v>
      </c>
      <c r="S44" s="22">
        <f t="shared" si="3"/>
        <v>4.3612980480000008E-2</v>
      </c>
      <c r="U44" s="21"/>
      <c r="V44" s="6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x14ac:dyDescent="0.3">
      <c r="A45" s="4">
        <v>40</v>
      </c>
      <c r="B45" s="4">
        <v>652</v>
      </c>
      <c r="C45" s="4">
        <v>101.05</v>
      </c>
      <c r="D45" s="4">
        <v>36.36</v>
      </c>
      <c r="E45" s="7">
        <v>22.83</v>
      </c>
      <c r="F45" s="5">
        <v>147.1</v>
      </c>
      <c r="G45" s="4">
        <v>0.8</v>
      </c>
      <c r="H45" s="4">
        <v>37.74</v>
      </c>
      <c r="I45" s="6">
        <f t="shared" si="0"/>
        <v>28.819667735899444</v>
      </c>
      <c r="J45" s="4">
        <v>1962</v>
      </c>
      <c r="K45" s="4">
        <v>1560</v>
      </c>
      <c r="L45" s="4">
        <v>147.99</v>
      </c>
      <c r="M45" s="4">
        <v>25.52</v>
      </c>
      <c r="N45" s="4">
        <v>1.59</v>
      </c>
      <c r="O45" s="4">
        <v>0.63</v>
      </c>
      <c r="P45" s="4">
        <v>0.88</v>
      </c>
      <c r="Q45" s="7">
        <f t="shared" si="1"/>
        <v>8.6768000000000001</v>
      </c>
      <c r="R45" s="4">
        <f t="shared" si="2"/>
        <v>5657.2736000000004</v>
      </c>
      <c r="S45" s="22">
        <f t="shared" si="3"/>
        <v>5.430982656E-3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x14ac:dyDescent="0.3">
      <c r="A46" s="4">
        <v>41</v>
      </c>
      <c r="B46" s="4">
        <v>3140</v>
      </c>
      <c r="C46" s="4">
        <v>252.05</v>
      </c>
      <c r="D46" s="4">
        <v>73.28</v>
      </c>
      <c r="E46" s="7">
        <v>54.55</v>
      </c>
      <c r="F46" s="5">
        <v>91</v>
      </c>
      <c r="G46" s="4">
        <v>0.62</v>
      </c>
      <c r="H46" s="4">
        <v>78.64</v>
      </c>
      <c r="I46" s="6">
        <f t="shared" si="0"/>
        <v>63.245553203367585</v>
      </c>
      <c r="J46" s="4">
        <v>2495</v>
      </c>
      <c r="K46" s="4">
        <v>1631</v>
      </c>
      <c r="L46" s="4">
        <v>82.69</v>
      </c>
      <c r="M46" s="4">
        <v>58</v>
      </c>
      <c r="N46" s="4">
        <v>1.34</v>
      </c>
      <c r="O46" s="4">
        <v>0.74</v>
      </c>
      <c r="P46" s="4">
        <v>0.91</v>
      </c>
      <c r="Q46" s="7">
        <f t="shared" si="1"/>
        <v>19.720000000000002</v>
      </c>
      <c r="R46" s="4">
        <f t="shared" si="2"/>
        <v>61920.80000000001</v>
      </c>
      <c r="S46" s="22">
        <f t="shared" si="3"/>
        <v>5.9443968000000007E-2</v>
      </c>
      <c r="U46" s="21"/>
      <c r="V46" s="6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x14ac:dyDescent="0.3">
      <c r="A47" s="4">
        <v>42</v>
      </c>
      <c r="B47" s="4">
        <v>1268</v>
      </c>
      <c r="C47" s="4">
        <v>142.99</v>
      </c>
      <c r="D47" s="4">
        <v>46.32</v>
      </c>
      <c r="E47" s="7">
        <v>34.86</v>
      </c>
      <c r="F47" s="5">
        <v>17.05</v>
      </c>
      <c r="G47" s="4">
        <v>0.78</v>
      </c>
      <c r="H47" s="4">
        <v>48.08</v>
      </c>
      <c r="I47" s="6">
        <f t="shared" si="0"/>
        <v>40.190628561939931</v>
      </c>
      <c r="J47" s="4">
        <v>2697</v>
      </c>
      <c r="K47" s="4">
        <v>1614</v>
      </c>
      <c r="L47" s="4">
        <v>16.93</v>
      </c>
      <c r="M47" s="4">
        <v>36.67</v>
      </c>
      <c r="N47" s="4">
        <v>1.33</v>
      </c>
      <c r="O47" s="4">
        <v>0.75</v>
      </c>
      <c r="P47" s="4">
        <v>0.91</v>
      </c>
      <c r="Q47" s="7">
        <f t="shared" si="1"/>
        <v>12.467800000000002</v>
      </c>
      <c r="R47" s="4">
        <f t="shared" si="2"/>
        <v>15809.170400000003</v>
      </c>
      <c r="S47" s="22">
        <f t="shared" si="3"/>
        <v>1.5176803584000002E-2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x14ac:dyDescent="0.3">
      <c r="A48" s="4">
        <v>43</v>
      </c>
      <c r="B48" s="4">
        <v>3492</v>
      </c>
      <c r="C48" s="4">
        <v>237.62</v>
      </c>
      <c r="D48" s="4">
        <v>76.7</v>
      </c>
      <c r="E48" s="7">
        <v>57.97</v>
      </c>
      <c r="F48" s="5">
        <v>115.55</v>
      </c>
      <c r="G48" s="4">
        <v>0.78</v>
      </c>
      <c r="H48" s="4">
        <v>85.28</v>
      </c>
      <c r="I48" s="6">
        <f t="shared" si="0"/>
        <v>66.696384034759348</v>
      </c>
      <c r="J48" s="4">
        <v>1566</v>
      </c>
      <c r="K48" s="4">
        <v>1616</v>
      </c>
      <c r="L48" s="4">
        <v>129.29</v>
      </c>
      <c r="M48" s="4">
        <v>64</v>
      </c>
      <c r="N48" s="4">
        <v>1.32</v>
      </c>
      <c r="O48" s="4">
        <v>0.76</v>
      </c>
      <c r="P48" s="4">
        <v>0.92</v>
      </c>
      <c r="Q48" s="7">
        <f t="shared" si="1"/>
        <v>21.76</v>
      </c>
      <c r="R48" s="4">
        <f t="shared" si="2"/>
        <v>75985.919999999998</v>
      </c>
      <c r="S48" s="22">
        <f t="shared" si="3"/>
        <v>7.2946483199999995E-2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ht="17.399999999999999" x14ac:dyDescent="0.3">
      <c r="A49" s="4">
        <v>44</v>
      </c>
      <c r="B49" s="4">
        <v>2100</v>
      </c>
      <c r="C49" s="4">
        <v>200.94</v>
      </c>
      <c r="D49" s="4">
        <v>71.87</v>
      </c>
      <c r="E49" s="7">
        <v>37.200000000000003</v>
      </c>
      <c r="F49" s="5">
        <v>119.82</v>
      </c>
      <c r="G49" s="4">
        <v>0.65</v>
      </c>
      <c r="H49" s="4">
        <v>75.47</v>
      </c>
      <c r="I49" s="6">
        <f t="shared" si="0"/>
        <v>51.721941530348509</v>
      </c>
      <c r="J49" s="4">
        <v>900</v>
      </c>
      <c r="K49" s="4">
        <v>1630</v>
      </c>
      <c r="L49" s="4">
        <v>122.01</v>
      </c>
      <c r="M49" s="4">
        <v>42.57</v>
      </c>
      <c r="N49" s="4">
        <v>1.93</v>
      </c>
      <c r="O49" s="4">
        <v>0.52</v>
      </c>
      <c r="P49" s="4">
        <v>0.89</v>
      </c>
      <c r="Q49" s="7">
        <f t="shared" si="1"/>
        <v>14.473800000000001</v>
      </c>
      <c r="R49" s="4">
        <f t="shared" si="2"/>
        <v>30394.980000000003</v>
      </c>
      <c r="S49" s="22">
        <f t="shared" si="3"/>
        <v>2.9179180799999999E-2</v>
      </c>
      <c r="Y49" s="24" t="s">
        <v>50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x14ac:dyDescent="0.3">
      <c r="A50" s="4">
        <v>45</v>
      </c>
      <c r="B50" s="4">
        <v>4952</v>
      </c>
      <c r="C50" s="4">
        <v>290.88</v>
      </c>
      <c r="D50" s="4">
        <v>89.72</v>
      </c>
      <c r="E50" s="7">
        <v>70.28</v>
      </c>
      <c r="F50" s="5">
        <v>40.25</v>
      </c>
      <c r="G50" s="4">
        <v>0.74</v>
      </c>
      <c r="H50" s="4">
        <v>96.33</v>
      </c>
      <c r="I50" s="6">
        <f t="shared" si="0"/>
        <v>79.424682906367778</v>
      </c>
      <c r="J50" s="4">
        <v>2608</v>
      </c>
      <c r="K50" s="4">
        <v>1732</v>
      </c>
      <c r="L50" s="4">
        <v>48.37</v>
      </c>
      <c r="M50" s="4">
        <v>77.78</v>
      </c>
      <c r="N50" s="4">
        <v>1.28</v>
      </c>
      <c r="O50" s="4">
        <v>0.78</v>
      </c>
      <c r="P50" s="4">
        <v>0.93</v>
      </c>
      <c r="Q50" s="7">
        <f t="shared" si="1"/>
        <v>26.445200000000003</v>
      </c>
      <c r="R50" s="4">
        <f t="shared" si="2"/>
        <v>130956.63040000002</v>
      </c>
      <c r="S50" s="22">
        <f t="shared" si="3"/>
        <v>0.12571836518400001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x14ac:dyDescent="0.3">
      <c r="A51" s="4">
        <v>46</v>
      </c>
      <c r="B51" s="4">
        <v>2076</v>
      </c>
      <c r="C51" s="4">
        <v>219.48</v>
      </c>
      <c r="D51" s="4">
        <v>73.010000000000005</v>
      </c>
      <c r="E51" s="7">
        <v>36.200000000000003</v>
      </c>
      <c r="F51" s="5">
        <v>87.93</v>
      </c>
      <c r="G51" s="4">
        <v>0.54</v>
      </c>
      <c r="H51" s="4">
        <v>82.61</v>
      </c>
      <c r="I51" s="6">
        <f t="shared" si="0"/>
        <v>51.425538278769103</v>
      </c>
      <c r="J51" s="4">
        <v>1508</v>
      </c>
      <c r="K51" s="4">
        <v>1744</v>
      </c>
      <c r="L51" s="4">
        <v>83.05</v>
      </c>
      <c r="M51" s="4">
        <v>43.54</v>
      </c>
      <c r="N51" s="4">
        <v>2.02</v>
      </c>
      <c r="O51" s="4">
        <v>0.5</v>
      </c>
      <c r="P51" s="4">
        <v>0.8</v>
      </c>
      <c r="Q51" s="7">
        <f t="shared" si="1"/>
        <v>14.803600000000001</v>
      </c>
      <c r="R51" s="4">
        <f t="shared" si="2"/>
        <v>30732.273600000004</v>
      </c>
      <c r="S51" s="22">
        <f t="shared" si="3"/>
        <v>2.9502982656000001E-2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x14ac:dyDescent="0.3">
      <c r="A52" s="4">
        <v>47</v>
      </c>
      <c r="B52" s="4">
        <v>880</v>
      </c>
      <c r="C52" s="4">
        <v>126.02</v>
      </c>
      <c r="D52" s="4">
        <v>41.04</v>
      </c>
      <c r="E52" s="7">
        <v>27.3</v>
      </c>
      <c r="F52" s="5">
        <v>20.04</v>
      </c>
      <c r="G52" s="4">
        <v>0.7</v>
      </c>
      <c r="H52" s="4">
        <v>43.91</v>
      </c>
      <c r="I52" s="6">
        <f t="shared" si="0"/>
        <v>33.481623441527667</v>
      </c>
      <c r="J52" s="4">
        <v>320</v>
      </c>
      <c r="K52" s="4">
        <v>1814</v>
      </c>
      <c r="L52" s="4">
        <v>30.07</v>
      </c>
      <c r="M52" s="4">
        <v>29.52</v>
      </c>
      <c r="N52" s="4">
        <v>1.5</v>
      </c>
      <c r="O52" s="4">
        <v>0.67</v>
      </c>
      <c r="P52" s="4">
        <v>0.89</v>
      </c>
      <c r="Q52" s="7">
        <f t="shared" si="1"/>
        <v>10.036800000000001</v>
      </c>
      <c r="R52" s="4">
        <f t="shared" si="2"/>
        <v>8832.3840000000018</v>
      </c>
      <c r="S52" s="22">
        <f t="shared" si="3"/>
        <v>8.4790886400000019E-3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x14ac:dyDescent="0.3">
      <c r="A53" s="4">
        <v>48</v>
      </c>
      <c r="B53" s="4">
        <v>1916</v>
      </c>
      <c r="C53" s="4">
        <v>163.68</v>
      </c>
      <c r="D53" s="4">
        <v>51.39</v>
      </c>
      <c r="E53" s="7">
        <v>47.48</v>
      </c>
      <c r="F53" s="5">
        <v>4.78</v>
      </c>
      <c r="G53" s="4">
        <v>0.9</v>
      </c>
      <c r="H53" s="4">
        <v>53.85</v>
      </c>
      <c r="I53" s="6">
        <f t="shared" si="0"/>
        <v>49.40409225165655</v>
      </c>
      <c r="J53" s="4">
        <v>2156</v>
      </c>
      <c r="K53" s="4">
        <v>1835</v>
      </c>
      <c r="L53" s="4">
        <v>158.19999999999999</v>
      </c>
      <c r="M53" s="4">
        <v>48.02</v>
      </c>
      <c r="N53" s="4">
        <v>1.08</v>
      </c>
      <c r="O53" s="4">
        <v>0.92</v>
      </c>
      <c r="P53" s="4">
        <v>0.94</v>
      </c>
      <c r="Q53" s="7">
        <f t="shared" si="1"/>
        <v>16.326800000000002</v>
      </c>
      <c r="R53" s="4">
        <f t="shared" si="2"/>
        <v>31282.148800000003</v>
      </c>
      <c r="S53" s="22">
        <f t="shared" si="3"/>
        <v>3.0030862847999999E-2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x14ac:dyDescent="0.3">
      <c r="A54" s="4">
        <v>49</v>
      </c>
      <c r="B54" s="4">
        <v>2020</v>
      </c>
      <c r="C54" s="4">
        <v>172.65</v>
      </c>
      <c r="D54" s="4">
        <v>53.69</v>
      </c>
      <c r="E54" s="7">
        <v>47.9</v>
      </c>
      <c r="F54" s="5">
        <v>161.72</v>
      </c>
      <c r="G54" s="4">
        <v>0.85</v>
      </c>
      <c r="H54" s="4">
        <v>57.27</v>
      </c>
      <c r="I54" s="6">
        <f t="shared" si="0"/>
        <v>50.727195937123433</v>
      </c>
      <c r="J54" s="4">
        <v>2086</v>
      </c>
      <c r="K54" s="4">
        <v>1846</v>
      </c>
      <c r="L54" s="4">
        <v>12.09</v>
      </c>
      <c r="M54" s="4">
        <v>47.77</v>
      </c>
      <c r="N54" s="4">
        <v>1.1200000000000001</v>
      </c>
      <c r="O54" s="4">
        <v>0.89</v>
      </c>
      <c r="P54" s="4">
        <v>0.92</v>
      </c>
      <c r="Q54" s="7">
        <f t="shared" si="1"/>
        <v>16.241800000000001</v>
      </c>
      <c r="R54" s="4">
        <f t="shared" si="2"/>
        <v>32808.436000000002</v>
      </c>
      <c r="S54" s="22">
        <f t="shared" si="3"/>
        <v>3.1496098559999998E-2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x14ac:dyDescent="0.3">
      <c r="A55" s="4">
        <v>50</v>
      </c>
      <c r="B55" s="4">
        <v>3800</v>
      </c>
      <c r="C55" s="4">
        <v>319.45</v>
      </c>
      <c r="D55" s="4">
        <v>104.52</v>
      </c>
      <c r="E55" s="7">
        <v>46.29</v>
      </c>
      <c r="F55" s="5">
        <v>86.29</v>
      </c>
      <c r="G55" s="4">
        <v>0.47</v>
      </c>
      <c r="H55" s="4">
        <v>117.39</v>
      </c>
      <c r="I55" s="6">
        <f t="shared" si="0"/>
        <v>69.57560155119171</v>
      </c>
      <c r="J55" s="4">
        <v>1413</v>
      </c>
      <c r="K55" s="4">
        <v>1950</v>
      </c>
      <c r="L55" s="4">
        <v>81.180000000000007</v>
      </c>
      <c r="M55" s="4">
        <v>56.83</v>
      </c>
      <c r="N55" s="4">
        <v>2.2599999999999998</v>
      </c>
      <c r="O55" s="4">
        <v>0.44</v>
      </c>
      <c r="P55" s="4">
        <v>0.8</v>
      </c>
      <c r="Q55" s="7">
        <f t="shared" si="1"/>
        <v>19.322200000000002</v>
      </c>
      <c r="R55" s="4">
        <f t="shared" si="2"/>
        <v>73424.360000000015</v>
      </c>
      <c r="S55" s="22">
        <f t="shared" si="3"/>
        <v>7.0487385600000008E-2</v>
      </c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x14ac:dyDescent="0.3">
      <c r="A56" s="4">
        <v>51</v>
      </c>
      <c r="B56" s="4">
        <v>3252</v>
      </c>
      <c r="C56" s="4">
        <v>236.94</v>
      </c>
      <c r="D56" s="4">
        <v>77.02</v>
      </c>
      <c r="E56" s="7">
        <v>53.76</v>
      </c>
      <c r="F56" s="5">
        <v>60.32</v>
      </c>
      <c r="G56" s="4">
        <v>0.73</v>
      </c>
      <c r="H56" s="4">
        <v>82.07</v>
      </c>
      <c r="I56" s="6">
        <f t="shared" si="0"/>
        <v>64.363616735199614</v>
      </c>
      <c r="J56" s="4">
        <v>1174</v>
      </c>
      <c r="K56" s="4">
        <v>1934</v>
      </c>
      <c r="L56" s="4">
        <v>46.97</v>
      </c>
      <c r="M56" s="4">
        <v>58.14</v>
      </c>
      <c r="N56" s="4">
        <v>1.43</v>
      </c>
      <c r="O56" s="4">
        <v>0.7</v>
      </c>
      <c r="P56" s="4">
        <v>0.9</v>
      </c>
      <c r="Q56" s="7">
        <f t="shared" si="1"/>
        <v>19.767600000000002</v>
      </c>
      <c r="R56" s="4">
        <f t="shared" si="2"/>
        <v>64284.235200000003</v>
      </c>
      <c r="S56" s="22">
        <f t="shared" si="3"/>
        <v>6.1712865791999999E-2</v>
      </c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x14ac:dyDescent="0.3">
      <c r="A57" s="4">
        <v>52</v>
      </c>
      <c r="B57" s="4">
        <v>2924</v>
      </c>
      <c r="C57" s="4">
        <v>231.28</v>
      </c>
      <c r="D57" s="4">
        <v>72.81</v>
      </c>
      <c r="E57" s="7">
        <v>51.14</v>
      </c>
      <c r="F57" s="5">
        <v>48.3</v>
      </c>
      <c r="G57" s="4">
        <v>0.69</v>
      </c>
      <c r="H57" s="4">
        <v>77.900000000000006</v>
      </c>
      <c r="I57" s="6">
        <f t="shared" si="0"/>
        <v>61.031473555299399</v>
      </c>
      <c r="J57" s="4">
        <v>679</v>
      </c>
      <c r="K57" s="4">
        <v>1944</v>
      </c>
      <c r="L57" s="4">
        <v>60.8</v>
      </c>
      <c r="M57" s="4">
        <v>56.35</v>
      </c>
      <c r="N57" s="4">
        <v>1.42</v>
      </c>
      <c r="O57" s="4">
        <v>0.7</v>
      </c>
      <c r="P57" s="4">
        <v>0.89</v>
      </c>
      <c r="Q57" s="7">
        <f t="shared" si="1"/>
        <v>19.159000000000002</v>
      </c>
      <c r="R57" s="4">
        <f t="shared" si="2"/>
        <v>56020.916000000005</v>
      </c>
      <c r="S57" s="22">
        <f t="shared" si="3"/>
        <v>5.3780079359999997E-2</v>
      </c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x14ac:dyDescent="0.3">
      <c r="A58" s="4">
        <v>53</v>
      </c>
      <c r="B58" s="4">
        <v>1488</v>
      </c>
      <c r="C58" s="4">
        <v>230.11</v>
      </c>
      <c r="D58" s="4">
        <v>79.31</v>
      </c>
      <c r="E58" s="7">
        <v>23.89</v>
      </c>
      <c r="F58" s="5">
        <v>167.52</v>
      </c>
      <c r="G58" s="4">
        <v>0.35</v>
      </c>
      <c r="H58" s="4">
        <v>84.85</v>
      </c>
      <c r="I58" s="6">
        <f t="shared" si="0"/>
        <v>43.537815761403159</v>
      </c>
      <c r="J58" s="4">
        <v>2076</v>
      </c>
      <c r="K58" s="4">
        <v>1928</v>
      </c>
      <c r="L58" s="4">
        <v>171.87</v>
      </c>
      <c r="M58" s="4">
        <v>33.54</v>
      </c>
      <c r="N58" s="4">
        <v>3.32</v>
      </c>
      <c r="O58" s="4">
        <v>0.3</v>
      </c>
      <c r="P58" s="4">
        <v>0.66</v>
      </c>
      <c r="Q58" s="7">
        <f t="shared" si="1"/>
        <v>11.403600000000001</v>
      </c>
      <c r="R58" s="4">
        <f t="shared" si="2"/>
        <v>16968.556800000002</v>
      </c>
      <c r="S58" s="22">
        <f t="shared" si="3"/>
        <v>1.6289814528000001E-2</v>
      </c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ht="17.399999999999999" x14ac:dyDescent="0.3">
      <c r="A59" s="4">
        <v>54</v>
      </c>
      <c r="B59" s="4">
        <v>688</v>
      </c>
      <c r="C59" s="4">
        <v>105.74</v>
      </c>
      <c r="D59" s="4">
        <v>38.54</v>
      </c>
      <c r="E59" s="7">
        <v>22.73</v>
      </c>
      <c r="F59" s="5">
        <v>73.099999999999994</v>
      </c>
      <c r="G59" s="4">
        <v>0.77</v>
      </c>
      <c r="H59" s="4">
        <v>40.5</v>
      </c>
      <c r="I59" s="6">
        <f t="shared" si="0"/>
        <v>29.604613171245934</v>
      </c>
      <c r="J59" s="4">
        <v>703</v>
      </c>
      <c r="K59" s="4">
        <v>1937</v>
      </c>
      <c r="L59" s="4">
        <v>69.78</v>
      </c>
      <c r="M59" s="4">
        <v>23.77</v>
      </c>
      <c r="N59" s="4">
        <v>1.7</v>
      </c>
      <c r="O59" s="4">
        <v>0.59</v>
      </c>
      <c r="P59" s="4">
        <v>0.91</v>
      </c>
      <c r="Q59" s="7">
        <f t="shared" si="1"/>
        <v>8.0818000000000012</v>
      </c>
      <c r="R59" s="4">
        <f t="shared" si="2"/>
        <v>5560.2784000000011</v>
      </c>
      <c r="S59" s="22">
        <f t="shared" si="3"/>
        <v>5.3378672640000003E-3</v>
      </c>
      <c r="X59" s="24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x14ac:dyDescent="0.3">
      <c r="A60" s="4">
        <v>55</v>
      </c>
      <c r="B60" s="4">
        <v>4880</v>
      </c>
      <c r="C60" s="4">
        <v>299.16000000000003</v>
      </c>
      <c r="D60" s="4">
        <v>99.44</v>
      </c>
      <c r="E60" s="7">
        <v>62.48</v>
      </c>
      <c r="F60" s="5">
        <v>47.15</v>
      </c>
      <c r="G60" s="4">
        <v>0.69</v>
      </c>
      <c r="H60" s="4">
        <v>101.98</v>
      </c>
      <c r="I60" s="6">
        <f t="shared" si="0"/>
        <v>78.845167953110092</v>
      </c>
      <c r="J60" s="4">
        <v>1332</v>
      </c>
      <c r="K60" s="4">
        <v>2049</v>
      </c>
      <c r="L60" s="4">
        <v>64.44</v>
      </c>
      <c r="M60" s="4">
        <v>69</v>
      </c>
      <c r="N60" s="4">
        <v>1.59</v>
      </c>
      <c r="O60" s="4">
        <v>0.63</v>
      </c>
      <c r="P60" s="4">
        <v>0.88</v>
      </c>
      <c r="Q60" s="7">
        <f t="shared" si="1"/>
        <v>23.46</v>
      </c>
      <c r="R60" s="4">
        <f t="shared" si="2"/>
        <v>114484.8</v>
      </c>
      <c r="S60" s="22">
        <f t="shared" si="3"/>
        <v>0.109905408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x14ac:dyDescent="0.3">
      <c r="A61" s="4">
        <v>56</v>
      </c>
      <c r="B61" s="4">
        <v>1940</v>
      </c>
      <c r="C61" s="4">
        <v>180.94</v>
      </c>
      <c r="D61" s="4">
        <v>53.14</v>
      </c>
      <c r="E61" s="7">
        <v>46.48</v>
      </c>
      <c r="F61" s="5">
        <v>41.05</v>
      </c>
      <c r="G61" s="4">
        <v>0.74</v>
      </c>
      <c r="H61" s="4">
        <v>57.31</v>
      </c>
      <c r="I61" s="6">
        <f t="shared" si="0"/>
        <v>49.712549518384535</v>
      </c>
      <c r="J61" s="4">
        <v>422</v>
      </c>
      <c r="K61" s="4">
        <v>2065</v>
      </c>
      <c r="L61" s="4">
        <v>60.75</v>
      </c>
      <c r="M61" s="4">
        <v>48.08</v>
      </c>
      <c r="N61" s="4">
        <v>1.1399999999999999</v>
      </c>
      <c r="O61" s="4">
        <v>0.87</v>
      </c>
      <c r="P61" s="4">
        <v>0.9</v>
      </c>
      <c r="Q61" s="7">
        <f t="shared" si="1"/>
        <v>16.347200000000001</v>
      </c>
      <c r="R61" s="4">
        <f t="shared" si="2"/>
        <v>31713.568000000003</v>
      </c>
      <c r="S61" s="22">
        <f t="shared" si="3"/>
        <v>3.0445025279999999E-2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x14ac:dyDescent="0.3">
      <c r="A62" s="4">
        <v>57</v>
      </c>
      <c r="B62" s="4">
        <v>3068</v>
      </c>
      <c r="C62" s="4">
        <v>235.97</v>
      </c>
      <c r="D62" s="4">
        <v>89.49</v>
      </c>
      <c r="E62" s="7">
        <v>43.65</v>
      </c>
      <c r="F62" s="5">
        <v>95.88</v>
      </c>
      <c r="G62" s="4">
        <v>0.69</v>
      </c>
      <c r="H62" s="4">
        <v>90.8</v>
      </c>
      <c r="I62" s="6">
        <f t="shared" si="0"/>
        <v>62.516239928334379</v>
      </c>
      <c r="J62" s="4">
        <v>1180</v>
      </c>
      <c r="K62" s="4">
        <v>2064</v>
      </c>
      <c r="L62" s="4">
        <v>97.59</v>
      </c>
      <c r="M62" s="4">
        <v>44</v>
      </c>
      <c r="N62" s="4">
        <v>2.0499999999999998</v>
      </c>
      <c r="O62" s="4">
        <v>0.49</v>
      </c>
      <c r="P62" s="4">
        <v>0.95</v>
      </c>
      <c r="Q62" s="7">
        <f t="shared" si="1"/>
        <v>14.96</v>
      </c>
      <c r="R62" s="4">
        <f t="shared" si="2"/>
        <v>45897.280000000006</v>
      </c>
      <c r="S62" s="22">
        <f t="shared" si="3"/>
        <v>4.4061388800000004E-2</v>
      </c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x14ac:dyDescent="0.3">
      <c r="A63" s="4">
        <v>58</v>
      </c>
      <c r="B63" s="4">
        <v>2192</v>
      </c>
      <c r="C63" s="4">
        <v>178.99</v>
      </c>
      <c r="D63" s="4">
        <v>57.01</v>
      </c>
      <c r="E63" s="7">
        <v>48.96</v>
      </c>
      <c r="F63" s="5">
        <v>95.55</v>
      </c>
      <c r="G63" s="4">
        <v>0.86</v>
      </c>
      <c r="H63" s="4">
        <v>60.83</v>
      </c>
      <c r="I63" s="6">
        <f t="shared" si="0"/>
        <v>52.842754355711712</v>
      </c>
      <c r="J63" s="4">
        <v>1164</v>
      </c>
      <c r="K63" s="4">
        <v>2081</v>
      </c>
      <c r="L63" s="4">
        <v>99.46</v>
      </c>
      <c r="M63" s="4">
        <v>50</v>
      </c>
      <c r="N63" s="4">
        <v>1.1599999999999999</v>
      </c>
      <c r="O63" s="4">
        <v>0.86</v>
      </c>
      <c r="P63" s="4">
        <v>0.94</v>
      </c>
      <c r="Q63" s="7">
        <f t="shared" si="1"/>
        <v>17</v>
      </c>
      <c r="R63" s="4">
        <f t="shared" si="2"/>
        <v>37264</v>
      </c>
      <c r="S63" s="22">
        <f t="shared" si="3"/>
        <v>3.5773439999999997E-2</v>
      </c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x14ac:dyDescent="0.3">
      <c r="A64" s="4">
        <v>59</v>
      </c>
      <c r="B64" s="4">
        <v>2496</v>
      </c>
      <c r="C64" s="4">
        <v>319.36</v>
      </c>
      <c r="D64" s="4">
        <v>71.3</v>
      </c>
      <c r="E64" s="7">
        <v>44.57</v>
      </c>
      <c r="F64" s="5">
        <v>136.72999999999999</v>
      </c>
      <c r="G64" s="4">
        <v>0.31</v>
      </c>
      <c r="H64" s="4">
        <v>89.89</v>
      </c>
      <c r="I64" s="6">
        <f t="shared" si="0"/>
        <v>56.388100113365269</v>
      </c>
      <c r="J64" s="4">
        <v>2447</v>
      </c>
      <c r="K64" s="4">
        <v>2121</v>
      </c>
      <c r="L64" s="4">
        <v>122.28</v>
      </c>
      <c r="M64" s="4">
        <v>65.88</v>
      </c>
      <c r="N64" s="4">
        <v>1.6</v>
      </c>
      <c r="O64" s="4">
        <v>0.63</v>
      </c>
      <c r="P64" s="4">
        <v>0.57999999999999996</v>
      </c>
      <c r="Q64" s="7">
        <f t="shared" si="1"/>
        <v>22.3992</v>
      </c>
      <c r="R64" s="4">
        <f t="shared" si="2"/>
        <v>55908.403200000001</v>
      </c>
      <c r="S64" s="22">
        <f t="shared" si="3"/>
        <v>5.3672067071999993E-2</v>
      </c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x14ac:dyDescent="0.3">
      <c r="A65" s="4">
        <v>60</v>
      </c>
      <c r="B65" s="4">
        <v>4040</v>
      </c>
      <c r="C65" s="4">
        <v>271.76</v>
      </c>
      <c r="D65" s="4">
        <v>84.54</v>
      </c>
      <c r="E65" s="7">
        <v>60.84</v>
      </c>
      <c r="F65" s="5">
        <v>101.39</v>
      </c>
      <c r="G65" s="4">
        <v>0.69</v>
      </c>
      <c r="H65" s="4">
        <v>86.76</v>
      </c>
      <c r="I65" s="6">
        <f t="shared" si="0"/>
        <v>71.739088475437327</v>
      </c>
      <c r="J65" s="4">
        <v>2102</v>
      </c>
      <c r="K65" s="4">
        <v>2137</v>
      </c>
      <c r="L65" s="4">
        <v>115.97</v>
      </c>
      <c r="M65" s="4">
        <v>62.03</v>
      </c>
      <c r="N65" s="4">
        <v>1.39</v>
      </c>
      <c r="O65" s="4">
        <v>0.72</v>
      </c>
      <c r="P65" s="4">
        <v>0.94</v>
      </c>
      <c r="Q65" s="7">
        <f t="shared" si="1"/>
        <v>21.090200000000003</v>
      </c>
      <c r="R65" s="4">
        <f t="shared" si="2"/>
        <v>85204.40800000001</v>
      </c>
      <c r="S65" s="22">
        <f t="shared" si="3"/>
        <v>8.1796231679999998E-2</v>
      </c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x14ac:dyDescent="0.3">
      <c r="A66" s="4">
        <v>61</v>
      </c>
      <c r="B66" s="4">
        <v>2248</v>
      </c>
      <c r="C66" s="4">
        <v>190.99</v>
      </c>
      <c r="D66" s="4">
        <v>64.36</v>
      </c>
      <c r="E66" s="7">
        <v>44.47</v>
      </c>
      <c r="F66" s="5">
        <v>130.18</v>
      </c>
      <c r="G66" s="4">
        <v>0.77</v>
      </c>
      <c r="H66" s="4">
        <v>70.77</v>
      </c>
      <c r="I66" s="6">
        <f t="shared" si="0"/>
        <v>53.513496124958266</v>
      </c>
      <c r="J66" s="4">
        <v>798</v>
      </c>
      <c r="K66" s="4">
        <v>2174</v>
      </c>
      <c r="L66" s="4">
        <v>132.71</v>
      </c>
      <c r="M66" s="4">
        <v>46.51</v>
      </c>
      <c r="N66" s="4">
        <v>1.45</v>
      </c>
      <c r="O66" s="4">
        <v>0.69</v>
      </c>
      <c r="P66" s="4">
        <v>0.92</v>
      </c>
      <c r="Q66" s="7">
        <f t="shared" si="1"/>
        <v>15.8134</v>
      </c>
      <c r="R66" s="4">
        <f t="shared" si="2"/>
        <v>35548.523199999996</v>
      </c>
      <c r="S66" s="22">
        <f t="shared" si="3"/>
        <v>3.4126582271999995E-2</v>
      </c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x14ac:dyDescent="0.3">
      <c r="A67" s="4">
        <v>62</v>
      </c>
      <c r="B67" s="4">
        <v>1748</v>
      </c>
      <c r="C67" s="4">
        <v>172.65</v>
      </c>
      <c r="D67" s="4">
        <v>55.77</v>
      </c>
      <c r="E67" s="7">
        <v>39.909999999999997</v>
      </c>
      <c r="F67" s="5">
        <v>80.709999999999994</v>
      </c>
      <c r="G67" s="4">
        <v>0.74</v>
      </c>
      <c r="H67" s="4">
        <v>58.86</v>
      </c>
      <c r="I67" s="6">
        <f t="shared" si="0"/>
        <v>47.188468849462453</v>
      </c>
      <c r="J67" s="4">
        <v>1341</v>
      </c>
      <c r="K67" s="4">
        <v>2187</v>
      </c>
      <c r="L67" s="4">
        <v>99.78</v>
      </c>
      <c r="M67" s="4">
        <v>43.68</v>
      </c>
      <c r="N67" s="4">
        <v>1.4</v>
      </c>
      <c r="O67" s="4">
        <v>0.72</v>
      </c>
      <c r="P67" s="4">
        <v>0.9</v>
      </c>
      <c r="Q67" s="7">
        <f t="shared" si="1"/>
        <v>14.8512</v>
      </c>
      <c r="R67" s="4">
        <f t="shared" si="2"/>
        <v>25959.8976</v>
      </c>
      <c r="S67" s="22">
        <f t="shared" si="3"/>
        <v>2.4921501695999999E-2</v>
      </c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x14ac:dyDescent="0.3">
      <c r="A68" s="4">
        <v>63</v>
      </c>
      <c r="B68" s="4">
        <v>2816</v>
      </c>
      <c r="C68" s="4">
        <v>221.42</v>
      </c>
      <c r="D68" s="4">
        <v>77.92</v>
      </c>
      <c r="E68" s="7">
        <v>46.01</v>
      </c>
      <c r="F68" s="5">
        <v>135.47999999999999</v>
      </c>
      <c r="G68" s="4">
        <v>0.72</v>
      </c>
      <c r="H68" s="4">
        <v>80.92</v>
      </c>
      <c r="I68" s="6">
        <f t="shared" si="0"/>
        <v>59.89374880984505</v>
      </c>
      <c r="J68" s="4">
        <v>698</v>
      </c>
      <c r="K68" s="4">
        <v>2214</v>
      </c>
      <c r="L68" s="4">
        <v>140.01</v>
      </c>
      <c r="M68" s="4">
        <v>49.5</v>
      </c>
      <c r="N68" s="4">
        <v>1.69</v>
      </c>
      <c r="O68" s="4">
        <v>0.59</v>
      </c>
      <c r="P68" s="4">
        <v>0.89</v>
      </c>
      <c r="Q68" s="7">
        <f t="shared" si="1"/>
        <v>16.830000000000002</v>
      </c>
      <c r="R68" s="4">
        <f t="shared" si="2"/>
        <v>47393.280000000006</v>
      </c>
      <c r="S68" s="22">
        <f t="shared" si="3"/>
        <v>4.5497548800000003E-2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x14ac:dyDescent="0.3">
      <c r="A69" s="4">
        <v>64</v>
      </c>
      <c r="B69" s="4">
        <v>1384</v>
      </c>
      <c r="C69" s="4">
        <v>157.82</v>
      </c>
      <c r="D69" s="4">
        <v>46.18</v>
      </c>
      <c r="E69" s="7">
        <v>38.159999999999997</v>
      </c>
      <c r="F69" s="5">
        <v>132.33000000000001</v>
      </c>
      <c r="G69" s="4">
        <v>0.7</v>
      </c>
      <c r="H69" s="4">
        <v>52.8</v>
      </c>
      <c r="I69" s="6">
        <f t="shared" si="0"/>
        <v>41.988776176982874</v>
      </c>
      <c r="J69" s="4">
        <v>1324</v>
      </c>
      <c r="K69" s="4">
        <v>2215</v>
      </c>
      <c r="L69" s="4">
        <v>114.62</v>
      </c>
      <c r="M69" s="4">
        <v>42.04</v>
      </c>
      <c r="N69" s="4">
        <v>1.21</v>
      </c>
      <c r="O69" s="4">
        <v>0.83</v>
      </c>
      <c r="P69" s="4">
        <v>0.9</v>
      </c>
      <c r="Q69" s="7">
        <f t="shared" si="1"/>
        <v>14.293600000000001</v>
      </c>
      <c r="R69" s="4">
        <f t="shared" si="2"/>
        <v>19782.342400000001</v>
      </c>
      <c r="S69" s="22">
        <f t="shared" si="3"/>
        <v>1.8991048704000001E-2</v>
      </c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x14ac:dyDescent="0.3">
      <c r="A70" s="4">
        <v>65</v>
      </c>
      <c r="B70" s="4">
        <v>1996</v>
      </c>
      <c r="C70" s="4">
        <v>249.02</v>
      </c>
      <c r="D70" s="4">
        <v>96.36</v>
      </c>
      <c r="E70" s="7">
        <v>26.37</v>
      </c>
      <c r="F70" s="5">
        <v>128.93</v>
      </c>
      <c r="G70" s="4">
        <v>0.4</v>
      </c>
      <c r="H70" s="4">
        <v>103.71</v>
      </c>
      <c r="I70" s="6">
        <f t="shared" si="0"/>
        <v>50.424945803001798</v>
      </c>
      <c r="J70" s="4">
        <v>665</v>
      </c>
      <c r="K70" s="4">
        <v>2254</v>
      </c>
      <c r="L70" s="4">
        <v>129.52000000000001</v>
      </c>
      <c r="M70" s="4">
        <v>31.52</v>
      </c>
      <c r="N70" s="4">
        <v>3.65</v>
      </c>
      <c r="O70" s="4">
        <v>0.27</v>
      </c>
      <c r="P70" s="4">
        <v>0.81</v>
      </c>
      <c r="Q70" s="7">
        <f t="shared" si="1"/>
        <v>10.716800000000001</v>
      </c>
      <c r="R70" s="4">
        <f t="shared" si="2"/>
        <v>21390.732800000002</v>
      </c>
      <c r="S70" s="22">
        <f t="shared" si="3"/>
        <v>2.0535103488000001E-2</v>
      </c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x14ac:dyDescent="0.3">
      <c r="A71" s="4">
        <v>66</v>
      </c>
      <c r="B71" s="4">
        <v>4904</v>
      </c>
      <c r="C71" s="4">
        <v>290.11</v>
      </c>
      <c r="D71" s="4">
        <v>104.34</v>
      </c>
      <c r="E71" s="7">
        <v>59.84</v>
      </c>
      <c r="F71" s="5">
        <v>176.6</v>
      </c>
      <c r="G71" s="4">
        <v>0.73</v>
      </c>
      <c r="H71" s="4">
        <v>105.55</v>
      </c>
      <c r="I71" s="6">
        <f t="shared" ref="I71:I93" si="4">SQRT(((4*B71)/3.14))</f>
        <v>79.038811719064853</v>
      </c>
      <c r="J71" s="4">
        <v>2786</v>
      </c>
      <c r="K71" s="4">
        <v>2283</v>
      </c>
      <c r="L71" s="4">
        <v>9.82</v>
      </c>
      <c r="M71" s="4">
        <v>60</v>
      </c>
      <c r="N71" s="4">
        <v>1.74</v>
      </c>
      <c r="O71" s="4">
        <v>0.56999999999999995</v>
      </c>
      <c r="P71" s="4">
        <v>0.95</v>
      </c>
      <c r="Q71" s="7">
        <f t="shared" ref="Q71:Q93" si="5">0.34*M71</f>
        <v>20.400000000000002</v>
      </c>
      <c r="R71" s="4">
        <f t="shared" ref="R71:R93" si="6">Q71*B71</f>
        <v>100041.60000000001</v>
      </c>
      <c r="S71" s="22">
        <f t="shared" ref="S71:S93" si="7">0.00000096*R71</f>
        <v>9.6039935999999992E-2</v>
      </c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x14ac:dyDescent="0.3">
      <c r="A72" s="4">
        <v>67</v>
      </c>
      <c r="B72" s="4">
        <v>2424</v>
      </c>
      <c r="C72" s="4">
        <v>207.76</v>
      </c>
      <c r="D72" s="4">
        <v>66.11</v>
      </c>
      <c r="E72" s="7">
        <v>46.68</v>
      </c>
      <c r="F72" s="5">
        <v>141.54</v>
      </c>
      <c r="G72" s="4">
        <v>0.71</v>
      </c>
      <c r="H72" s="4">
        <v>70.77</v>
      </c>
      <c r="I72" s="6">
        <f t="shared" si="4"/>
        <v>55.568858987493833</v>
      </c>
      <c r="J72" s="4">
        <v>1922</v>
      </c>
      <c r="K72" s="4">
        <v>2274</v>
      </c>
      <c r="L72" s="4">
        <v>137.29</v>
      </c>
      <c r="M72" s="4">
        <v>51.68</v>
      </c>
      <c r="N72" s="4">
        <v>1.42</v>
      </c>
      <c r="O72" s="4">
        <v>0.71</v>
      </c>
      <c r="P72" s="4">
        <v>0.9</v>
      </c>
      <c r="Q72" s="7">
        <f t="shared" si="5"/>
        <v>17.571200000000001</v>
      </c>
      <c r="R72" s="4">
        <f t="shared" si="6"/>
        <v>42592.588800000005</v>
      </c>
      <c r="S72" s="22">
        <f t="shared" si="7"/>
        <v>4.0888885248000002E-2</v>
      </c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x14ac:dyDescent="0.3">
      <c r="A73" s="4">
        <v>68</v>
      </c>
      <c r="B73" s="4">
        <v>1864</v>
      </c>
      <c r="C73" s="4">
        <v>189.42</v>
      </c>
      <c r="D73" s="4">
        <v>54.86</v>
      </c>
      <c r="E73" s="7">
        <v>43.26</v>
      </c>
      <c r="F73" s="5">
        <v>30.64</v>
      </c>
      <c r="G73" s="4">
        <v>0.65</v>
      </c>
      <c r="H73" s="4">
        <v>58.41</v>
      </c>
      <c r="I73" s="6">
        <f t="shared" si="4"/>
        <v>48.729070307093181</v>
      </c>
      <c r="J73" s="4">
        <v>2632</v>
      </c>
      <c r="K73" s="4">
        <v>2299</v>
      </c>
      <c r="L73" s="4">
        <v>38.049999999999997</v>
      </c>
      <c r="M73" s="4">
        <v>46.51</v>
      </c>
      <c r="N73" s="4">
        <v>1.27</v>
      </c>
      <c r="O73" s="4">
        <v>0.79</v>
      </c>
      <c r="P73" s="4">
        <v>0.89</v>
      </c>
      <c r="Q73" s="7">
        <f t="shared" si="5"/>
        <v>15.8134</v>
      </c>
      <c r="R73" s="4">
        <f t="shared" si="6"/>
        <v>29476.177599999999</v>
      </c>
      <c r="S73" s="22">
        <f t="shared" si="7"/>
        <v>2.8297130495999998E-2</v>
      </c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x14ac:dyDescent="0.3">
      <c r="A74" s="4">
        <v>69</v>
      </c>
      <c r="B74" s="4">
        <v>2176</v>
      </c>
      <c r="C74" s="4">
        <v>188.17</v>
      </c>
      <c r="D74" s="4">
        <v>64.569999999999993</v>
      </c>
      <c r="E74" s="7">
        <v>42.91</v>
      </c>
      <c r="F74" s="5">
        <v>69.02</v>
      </c>
      <c r="G74" s="4">
        <v>0.77</v>
      </c>
      <c r="H74" s="4">
        <v>66.84</v>
      </c>
      <c r="I74" s="6">
        <f t="shared" si="4"/>
        <v>52.649544369281998</v>
      </c>
      <c r="J74" s="4">
        <v>877</v>
      </c>
      <c r="K74" s="4">
        <v>2344</v>
      </c>
      <c r="L74" s="4">
        <v>51.07</v>
      </c>
      <c r="M74" s="4">
        <v>44.04</v>
      </c>
      <c r="N74" s="4">
        <v>1.5</v>
      </c>
      <c r="O74" s="4">
        <v>0.66</v>
      </c>
      <c r="P74" s="4">
        <v>0.94</v>
      </c>
      <c r="Q74" s="7">
        <f t="shared" si="5"/>
        <v>14.973600000000001</v>
      </c>
      <c r="R74" s="4">
        <f t="shared" si="6"/>
        <v>32582.553600000003</v>
      </c>
      <c r="S74" s="22">
        <f t="shared" si="7"/>
        <v>3.1279251456000003E-2</v>
      </c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x14ac:dyDescent="0.3">
      <c r="A75" s="4">
        <v>70</v>
      </c>
      <c r="B75" s="4">
        <v>2228</v>
      </c>
      <c r="C75" s="4">
        <v>190.79</v>
      </c>
      <c r="D75" s="4">
        <v>55.57</v>
      </c>
      <c r="E75" s="7">
        <v>51.04</v>
      </c>
      <c r="F75" s="5">
        <v>94.34</v>
      </c>
      <c r="G75" s="4">
        <v>0.77</v>
      </c>
      <c r="H75" s="4">
        <v>59.36</v>
      </c>
      <c r="I75" s="6">
        <f t="shared" si="4"/>
        <v>53.274914927285934</v>
      </c>
      <c r="J75" s="4">
        <v>1796</v>
      </c>
      <c r="K75" s="4">
        <v>2340</v>
      </c>
      <c r="L75" s="4">
        <v>57.38</v>
      </c>
      <c r="M75" s="4">
        <v>51.62</v>
      </c>
      <c r="N75" s="4">
        <v>1.0900000000000001</v>
      </c>
      <c r="O75" s="4">
        <v>0.92</v>
      </c>
      <c r="P75" s="4">
        <v>0.94</v>
      </c>
      <c r="Q75" s="7">
        <f t="shared" si="5"/>
        <v>17.550799999999999</v>
      </c>
      <c r="R75" s="4">
        <f t="shared" si="6"/>
        <v>39103.182399999998</v>
      </c>
      <c r="S75" s="22">
        <f t="shared" si="7"/>
        <v>3.7539055103999998E-2</v>
      </c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x14ac:dyDescent="0.3">
      <c r="A76" s="4">
        <v>71</v>
      </c>
      <c r="B76" s="4">
        <v>1104</v>
      </c>
      <c r="C76" s="4">
        <v>168.17</v>
      </c>
      <c r="D76" s="4">
        <v>71.64</v>
      </c>
      <c r="E76" s="7">
        <v>19.62</v>
      </c>
      <c r="F76" s="5">
        <v>63.09</v>
      </c>
      <c r="G76" s="4">
        <v>0.49</v>
      </c>
      <c r="H76" s="4">
        <v>71.02</v>
      </c>
      <c r="I76" s="6">
        <f t="shared" si="4"/>
        <v>37.501592322881336</v>
      </c>
      <c r="J76" s="4">
        <v>1994</v>
      </c>
      <c r="K76" s="4">
        <v>2350</v>
      </c>
      <c r="L76" s="4">
        <v>57.65</v>
      </c>
      <c r="M76" s="4">
        <v>23.26</v>
      </c>
      <c r="N76" s="4">
        <v>3.65</v>
      </c>
      <c r="O76" s="4">
        <v>0.27</v>
      </c>
      <c r="P76" s="4">
        <v>0.81</v>
      </c>
      <c r="Q76" s="7">
        <f t="shared" si="5"/>
        <v>7.9084000000000012</v>
      </c>
      <c r="R76" s="4">
        <f t="shared" si="6"/>
        <v>8730.8736000000008</v>
      </c>
      <c r="S76" s="22">
        <f t="shared" si="7"/>
        <v>8.3816386559999994E-3</v>
      </c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x14ac:dyDescent="0.3">
      <c r="A77" s="4">
        <v>72</v>
      </c>
      <c r="B77" s="4">
        <v>2068</v>
      </c>
      <c r="C77" s="4">
        <v>187.48</v>
      </c>
      <c r="D77" s="4">
        <v>57.92</v>
      </c>
      <c r="E77" s="7">
        <v>45.46</v>
      </c>
      <c r="F77" s="5">
        <v>38.950000000000003</v>
      </c>
      <c r="G77" s="4">
        <v>0.74</v>
      </c>
      <c r="H77" s="4">
        <v>65.3</v>
      </c>
      <c r="I77" s="6">
        <f t="shared" si="4"/>
        <v>51.326356820434846</v>
      </c>
      <c r="J77" s="4">
        <v>2510</v>
      </c>
      <c r="K77" s="4">
        <v>2346</v>
      </c>
      <c r="L77" s="4">
        <v>40.03</v>
      </c>
      <c r="M77" s="4">
        <v>50.45</v>
      </c>
      <c r="N77" s="4">
        <v>1.27</v>
      </c>
      <c r="O77" s="4">
        <v>0.78</v>
      </c>
      <c r="P77" s="4">
        <v>0.9</v>
      </c>
      <c r="Q77" s="7">
        <f t="shared" si="5"/>
        <v>17.153000000000002</v>
      </c>
      <c r="R77" s="4">
        <f t="shared" si="6"/>
        <v>35472.404000000002</v>
      </c>
      <c r="S77" s="22">
        <f t="shared" si="7"/>
        <v>3.4053507839999997E-2</v>
      </c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x14ac:dyDescent="0.3">
      <c r="A78" s="4">
        <v>73</v>
      </c>
      <c r="B78" s="4">
        <v>1580</v>
      </c>
      <c r="C78" s="4">
        <v>184.45</v>
      </c>
      <c r="D78" s="4">
        <v>68.2</v>
      </c>
      <c r="E78" s="7">
        <v>29.5</v>
      </c>
      <c r="F78" s="5">
        <v>26.4</v>
      </c>
      <c r="G78" s="4">
        <v>0.57999999999999996</v>
      </c>
      <c r="H78" s="4">
        <v>70.709999999999994</v>
      </c>
      <c r="I78" s="6">
        <f t="shared" si="4"/>
        <v>44.863558190397519</v>
      </c>
      <c r="J78" s="4">
        <v>2089</v>
      </c>
      <c r="K78" s="4">
        <v>2398</v>
      </c>
      <c r="L78" s="4">
        <v>28.74</v>
      </c>
      <c r="M78" s="4">
        <v>34.26</v>
      </c>
      <c r="N78" s="4">
        <v>2.31</v>
      </c>
      <c r="O78" s="4">
        <v>0.43</v>
      </c>
      <c r="P78" s="4">
        <v>0.85</v>
      </c>
      <c r="Q78" s="7">
        <f t="shared" si="5"/>
        <v>11.648400000000001</v>
      </c>
      <c r="R78" s="4">
        <f t="shared" si="6"/>
        <v>18404.472000000002</v>
      </c>
      <c r="S78" s="22">
        <f t="shared" si="7"/>
        <v>1.7668293120000001E-2</v>
      </c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x14ac:dyDescent="0.3">
      <c r="A79" s="4">
        <v>74</v>
      </c>
      <c r="B79" s="4">
        <v>648</v>
      </c>
      <c r="C79" s="4">
        <v>114.51</v>
      </c>
      <c r="D79" s="4">
        <v>38.229999999999997</v>
      </c>
      <c r="E79" s="7">
        <v>21.58</v>
      </c>
      <c r="F79" s="5">
        <v>145.1</v>
      </c>
      <c r="G79" s="4">
        <v>0.62</v>
      </c>
      <c r="H79" s="4">
        <v>39.450000000000003</v>
      </c>
      <c r="I79" s="6">
        <f t="shared" si="4"/>
        <v>28.731127840834397</v>
      </c>
      <c r="J79" s="4">
        <v>931</v>
      </c>
      <c r="K79" s="4">
        <v>2394</v>
      </c>
      <c r="L79" s="4">
        <v>149.53</v>
      </c>
      <c r="M79" s="4">
        <v>25.23</v>
      </c>
      <c r="N79" s="4">
        <v>1.77</v>
      </c>
      <c r="O79" s="4">
        <v>0.56000000000000005</v>
      </c>
      <c r="P79" s="4">
        <v>0.83</v>
      </c>
      <c r="Q79" s="7">
        <f t="shared" si="5"/>
        <v>8.5782000000000007</v>
      </c>
      <c r="R79" s="4">
        <f t="shared" si="6"/>
        <v>5558.6736000000001</v>
      </c>
      <c r="S79" s="22">
        <f t="shared" si="7"/>
        <v>5.3363266559999997E-3</v>
      </c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x14ac:dyDescent="0.3">
      <c r="A80" s="4">
        <v>75</v>
      </c>
      <c r="B80" s="4">
        <v>2796</v>
      </c>
      <c r="C80" s="4">
        <v>248.25</v>
      </c>
      <c r="D80" s="4">
        <v>90.13</v>
      </c>
      <c r="E80" s="7">
        <v>39.5</v>
      </c>
      <c r="F80" s="5">
        <v>154.37</v>
      </c>
      <c r="G80" s="4">
        <v>0.56999999999999995</v>
      </c>
      <c r="H80" s="4">
        <v>95.77</v>
      </c>
      <c r="I80" s="6">
        <f t="shared" si="4"/>
        <v>59.680678946292538</v>
      </c>
      <c r="J80" s="4">
        <v>1082</v>
      </c>
      <c r="K80" s="4">
        <v>2394</v>
      </c>
      <c r="L80" s="4">
        <v>151.29</v>
      </c>
      <c r="M80" s="4">
        <v>45.16</v>
      </c>
      <c r="N80" s="4">
        <v>2.2799999999999998</v>
      </c>
      <c r="O80" s="4">
        <v>0.44</v>
      </c>
      <c r="P80" s="4">
        <v>0.86</v>
      </c>
      <c r="Q80" s="7">
        <f t="shared" si="5"/>
        <v>15.3544</v>
      </c>
      <c r="R80" s="4">
        <f t="shared" si="6"/>
        <v>42930.902399999999</v>
      </c>
      <c r="S80" s="22">
        <f t="shared" si="7"/>
        <v>4.1213666303999995E-2</v>
      </c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x14ac:dyDescent="0.3">
      <c r="A81" s="4">
        <v>76</v>
      </c>
      <c r="B81" s="4">
        <v>4016</v>
      </c>
      <c r="C81" s="4">
        <v>264.25</v>
      </c>
      <c r="D81" s="4">
        <v>95.98</v>
      </c>
      <c r="E81" s="7">
        <v>53.28</v>
      </c>
      <c r="F81" s="5">
        <v>90.1</v>
      </c>
      <c r="G81" s="4">
        <v>0.72</v>
      </c>
      <c r="H81" s="4">
        <v>97.32</v>
      </c>
      <c r="I81" s="6">
        <f t="shared" si="4"/>
        <v>71.525684665572967</v>
      </c>
      <c r="J81" s="4">
        <v>1027</v>
      </c>
      <c r="K81" s="4">
        <v>2454</v>
      </c>
      <c r="L81" s="4">
        <v>99.46</v>
      </c>
      <c r="M81" s="4">
        <v>59.51</v>
      </c>
      <c r="N81" s="4">
        <v>1.8</v>
      </c>
      <c r="O81" s="4">
        <v>0.56000000000000005</v>
      </c>
      <c r="P81" s="4">
        <v>0.9</v>
      </c>
      <c r="Q81" s="7">
        <f t="shared" si="5"/>
        <v>20.2334</v>
      </c>
      <c r="R81" s="4">
        <f t="shared" si="6"/>
        <v>81257.334399999992</v>
      </c>
      <c r="S81" s="22">
        <f t="shared" si="7"/>
        <v>7.8007041023999982E-2</v>
      </c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x14ac:dyDescent="0.3">
      <c r="A82" s="4">
        <v>77</v>
      </c>
      <c r="B82" s="4">
        <v>3344</v>
      </c>
      <c r="C82" s="4">
        <v>306.88</v>
      </c>
      <c r="D82" s="4">
        <v>87.58</v>
      </c>
      <c r="E82" s="7">
        <v>48.61</v>
      </c>
      <c r="F82" s="5">
        <v>170.13</v>
      </c>
      <c r="G82" s="4">
        <v>0.45</v>
      </c>
      <c r="H82" s="4">
        <v>96.75</v>
      </c>
      <c r="I82" s="6">
        <f t="shared" si="4"/>
        <v>65.267699602981011</v>
      </c>
      <c r="J82" s="4">
        <v>2563</v>
      </c>
      <c r="K82" s="4">
        <v>2488</v>
      </c>
      <c r="L82" s="4">
        <v>7.13</v>
      </c>
      <c r="M82" s="4">
        <v>68.12</v>
      </c>
      <c r="N82" s="4">
        <v>1.8</v>
      </c>
      <c r="O82" s="4">
        <v>0.56000000000000005</v>
      </c>
      <c r="P82" s="4">
        <v>0.73</v>
      </c>
      <c r="Q82" s="7">
        <f t="shared" si="5"/>
        <v>23.160800000000002</v>
      </c>
      <c r="R82" s="4">
        <f t="shared" si="6"/>
        <v>77449.715200000006</v>
      </c>
      <c r="S82" s="22">
        <f t="shared" si="7"/>
        <v>7.4351726591999998E-2</v>
      </c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x14ac:dyDescent="0.3">
      <c r="A83" s="4">
        <v>78</v>
      </c>
      <c r="B83" s="4">
        <v>3612</v>
      </c>
      <c r="C83" s="4">
        <v>240.25</v>
      </c>
      <c r="D83" s="4">
        <v>83.95</v>
      </c>
      <c r="E83" s="7">
        <v>54.78</v>
      </c>
      <c r="F83" s="5">
        <v>15.99</v>
      </c>
      <c r="G83" s="4">
        <v>0.79</v>
      </c>
      <c r="H83" s="4">
        <v>88.77</v>
      </c>
      <c r="I83" s="6">
        <f t="shared" si="4"/>
        <v>67.832690388560579</v>
      </c>
      <c r="J83" s="4">
        <v>1885</v>
      </c>
      <c r="K83" s="4">
        <v>2498</v>
      </c>
      <c r="L83" s="4">
        <v>14.35</v>
      </c>
      <c r="M83" s="4">
        <v>57.71</v>
      </c>
      <c r="N83" s="4">
        <v>1.53</v>
      </c>
      <c r="O83" s="4">
        <v>0.65</v>
      </c>
      <c r="P83" s="4">
        <v>0.94</v>
      </c>
      <c r="Q83" s="7">
        <f t="shared" si="5"/>
        <v>19.621400000000001</v>
      </c>
      <c r="R83" s="4">
        <f t="shared" si="6"/>
        <v>70872.496800000008</v>
      </c>
      <c r="S83" s="22">
        <f t="shared" si="7"/>
        <v>6.8037596928000002E-2</v>
      </c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x14ac:dyDescent="0.3">
      <c r="A84" s="4">
        <v>79</v>
      </c>
      <c r="B84" s="4">
        <v>908</v>
      </c>
      <c r="C84" s="4">
        <v>169.14</v>
      </c>
      <c r="D84" s="4">
        <v>49.48</v>
      </c>
      <c r="E84" s="7">
        <v>23.36</v>
      </c>
      <c r="F84" s="5">
        <v>17.34</v>
      </c>
      <c r="G84" s="4">
        <v>0.4</v>
      </c>
      <c r="H84" s="4">
        <v>58.14</v>
      </c>
      <c r="I84" s="6">
        <f t="shared" si="4"/>
        <v>34.010114643869876</v>
      </c>
      <c r="J84" s="4">
        <v>2289</v>
      </c>
      <c r="K84" s="4">
        <v>2530</v>
      </c>
      <c r="L84" s="4">
        <v>26.57</v>
      </c>
      <c r="M84" s="4">
        <v>30.93</v>
      </c>
      <c r="N84" s="4">
        <v>2.12</v>
      </c>
      <c r="O84" s="4">
        <v>0.47</v>
      </c>
      <c r="P84" s="4">
        <v>0.7</v>
      </c>
      <c r="Q84" s="7">
        <f t="shared" si="5"/>
        <v>10.516200000000001</v>
      </c>
      <c r="R84" s="4">
        <f t="shared" si="6"/>
        <v>9548.709600000002</v>
      </c>
      <c r="S84" s="22">
        <f t="shared" si="7"/>
        <v>9.1667612160000016E-3</v>
      </c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x14ac:dyDescent="0.3">
      <c r="A85" s="4">
        <v>80</v>
      </c>
      <c r="B85" s="4">
        <v>2220</v>
      </c>
      <c r="C85" s="4">
        <v>287.36</v>
      </c>
      <c r="D85" s="4">
        <v>97.17</v>
      </c>
      <c r="E85" s="7">
        <v>29.09</v>
      </c>
      <c r="F85" s="5">
        <v>34.46</v>
      </c>
      <c r="G85" s="4">
        <v>0.34</v>
      </c>
      <c r="H85" s="4">
        <v>102.63</v>
      </c>
      <c r="I85" s="6">
        <f t="shared" si="4"/>
        <v>53.179182747641079</v>
      </c>
      <c r="J85" s="4">
        <v>1973</v>
      </c>
      <c r="K85" s="4">
        <v>2561</v>
      </c>
      <c r="L85" s="4">
        <v>33.07</v>
      </c>
      <c r="M85" s="4">
        <v>41.4</v>
      </c>
      <c r="N85" s="4">
        <v>3.34</v>
      </c>
      <c r="O85" s="4">
        <v>0.3</v>
      </c>
      <c r="P85" s="4">
        <v>0.67</v>
      </c>
      <c r="Q85" s="7">
        <f t="shared" si="5"/>
        <v>14.076000000000001</v>
      </c>
      <c r="R85" s="4">
        <f t="shared" si="6"/>
        <v>31248.720000000001</v>
      </c>
      <c r="S85" s="22">
        <f t="shared" si="7"/>
        <v>2.99987712E-2</v>
      </c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x14ac:dyDescent="0.3">
      <c r="A86" s="4">
        <v>81</v>
      </c>
      <c r="B86" s="4">
        <v>56</v>
      </c>
      <c r="C86" s="4">
        <v>44.28</v>
      </c>
      <c r="D86" s="4">
        <v>12.23</v>
      </c>
      <c r="E86" s="7">
        <v>5.83</v>
      </c>
      <c r="F86" s="5">
        <v>112</v>
      </c>
      <c r="G86" s="4">
        <v>0.36</v>
      </c>
      <c r="H86" s="4">
        <v>17.89</v>
      </c>
      <c r="I86" s="6">
        <f t="shared" si="4"/>
        <v>8.446157683694663</v>
      </c>
      <c r="J86" s="4">
        <v>2289</v>
      </c>
      <c r="K86" s="4">
        <v>2531</v>
      </c>
      <c r="L86" s="4">
        <v>116.57</v>
      </c>
      <c r="M86" s="4">
        <v>8.94</v>
      </c>
      <c r="N86" s="4">
        <v>2.1</v>
      </c>
      <c r="O86" s="4">
        <v>0.48</v>
      </c>
      <c r="P86" s="4">
        <v>0.55000000000000004</v>
      </c>
      <c r="Q86" s="7">
        <f t="shared" si="5"/>
        <v>3.0396000000000001</v>
      </c>
      <c r="R86" s="4">
        <f t="shared" si="6"/>
        <v>170.2176</v>
      </c>
      <c r="S86" s="22">
        <f t="shared" si="7"/>
        <v>1.63408896E-4</v>
      </c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x14ac:dyDescent="0.3">
      <c r="A87" s="4">
        <v>82</v>
      </c>
      <c r="B87" s="4">
        <v>2800</v>
      </c>
      <c r="C87" s="4">
        <v>217.62</v>
      </c>
      <c r="D87" s="4">
        <v>71.400000000000006</v>
      </c>
      <c r="E87" s="7">
        <v>49.93</v>
      </c>
      <c r="F87" s="5">
        <v>20.12</v>
      </c>
      <c r="G87" s="4">
        <v>0.74</v>
      </c>
      <c r="H87" s="4">
        <v>73.349999999999994</v>
      </c>
      <c r="I87" s="6">
        <f t="shared" si="4"/>
        <v>59.72335373111359</v>
      </c>
      <c r="J87" s="4">
        <v>2548</v>
      </c>
      <c r="K87" s="4">
        <v>2560</v>
      </c>
      <c r="L87" s="4">
        <v>25.87</v>
      </c>
      <c r="M87" s="4">
        <v>50.55</v>
      </c>
      <c r="N87" s="4">
        <v>1.43</v>
      </c>
      <c r="O87" s="4">
        <v>0.7</v>
      </c>
      <c r="P87" s="4">
        <v>0.92</v>
      </c>
      <c r="Q87" s="7">
        <f t="shared" si="5"/>
        <v>17.187000000000001</v>
      </c>
      <c r="R87" s="4">
        <f t="shared" si="6"/>
        <v>48123.600000000006</v>
      </c>
      <c r="S87" s="22">
        <f t="shared" si="7"/>
        <v>4.6198656000000005E-2</v>
      </c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x14ac:dyDescent="0.3">
      <c r="A88" s="4">
        <v>83</v>
      </c>
      <c r="B88" s="4">
        <v>3964</v>
      </c>
      <c r="C88" s="4">
        <v>259.08</v>
      </c>
      <c r="D88" s="4">
        <v>87.62</v>
      </c>
      <c r="E88" s="7">
        <v>57.6</v>
      </c>
      <c r="F88" s="5">
        <v>38.67</v>
      </c>
      <c r="G88" s="4">
        <v>0.74</v>
      </c>
      <c r="H88" s="4">
        <v>90.91</v>
      </c>
      <c r="I88" s="6">
        <f t="shared" si="4"/>
        <v>71.061111225918921</v>
      </c>
      <c r="J88" s="4">
        <v>1440</v>
      </c>
      <c r="K88" s="4">
        <v>2631</v>
      </c>
      <c r="L88" s="4">
        <v>39.64</v>
      </c>
      <c r="M88" s="4">
        <v>62.59</v>
      </c>
      <c r="N88" s="4">
        <v>1.52</v>
      </c>
      <c r="O88" s="4">
        <v>0.66</v>
      </c>
      <c r="P88" s="4">
        <v>0.94</v>
      </c>
      <c r="Q88" s="7">
        <f t="shared" si="5"/>
        <v>21.280600000000003</v>
      </c>
      <c r="R88" s="4">
        <f t="shared" si="6"/>
        <v>84356.298400000014</v>
      </c>
      <c r="S88" s="22">
        <f t="shared" si="7"/>
        <v>8.0982046464000007E-2</v>
      </c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x14ac:dyDescent="0.3">
      <c r="A89" s="4">
        <v>84</v>
      </c>
      <c r="B89" s="4">
        <v>1404</v>
      </c>
      <c r="C89" s="4">
        <v>175.28</v>
      </c>
      <c r="D89" s="4">
        <v>58.01</v>
      </c>
      <c r="E89" s="7">
        <v>30.82</v>
      </c>
      <c r="F89" s="5">
        <v>33.869999999999997</v>
      </c>
      <c r="G89" s="4">
        <v>0.56999999999999995</v>
      </c>
      <c r="H89" s="4">
        <v>62.8</v>
      </c>
      <c r="I89" s="6">
        <f t="shared" si="4"/>
        <v>42.291075085023955</v>
      </c>
      <c r="J89" s="4">
        <v>2080</v>
      </c>
      <c r="K89" s="4">
        <v>2668</v>
      </c>
      <c r="L89" s="4">
        <v>37.229999999999997</v>
      </c>
      <c r="M89" s="4">
        <v>34.409999999999997</v>
      </c>
      <c r="N89" s="4">
        <v>1.88</v>
      </c>
      <c r="O89" s="4">
        <v>0.53</v>
      </c>
      <c r="P89" s="4">
        <v>0.88</v>
      </c>
      <c r="Q89" s="7">
        <f t="shared" si="5"/>
        <v>11.699399999999999</v>
      </c>
      <c r="R89" s="4">
        <f t="shared" si="6"/>
        <v>16425.957599999998</v>
      </c>
      <c r="S89" s="22">
        <f t="shared" si="7"/>
        <v>1.5768919295999998E-2</v>
      </c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x14ac:dyDescent="0.3">
      <c r="A90" s="4">
        <v>85</v>
      </c>
      <c r="B90" s="4">
        <v>3000</v>
      </c>
      <c r="C90" s="4">
        <v>249.91</v>
      </c>
      <c r="D90" s="4">
        <v>89.93</v>
      </c>
      <c r="E90" s="7">
        <v>42.47</v>
      </c>
      <c r="F90" s="5">
        <v>34.49</v>
      </c>
      <c r="G90" s="4">
        <v>0.6</v>
      </c>
      <c r="H90" s="4">
        <v>92.8</v>
      </c>
      <c r="I90" s="6">
        <f t="shared" si="4"/>
        <v>61.819544247393267</v>
      </c>
      <c r="J90" s="4">
        <v>2366</v>
      </c>
      <c r="K90" s="4">
        <v>2682</v>
      </c>
      <c r="L90" s="4">
        <v>37.119999999999997</v>
      </c>
      <c r="M90" s="4">
        <v>49.7</v>
      </c>
      <c r="N90" s="4">
        <v>2.12</v>
      </c>
      <c r="O90" s="4">
        <v>0.47</v>
      </c>
      <c r="P90" s="4">
        <v>0.89</v>
      </c>
      <c r="Q90" s="7">
        <f t="shared" si="5"/>
        <v>16.898000000000003</v>
      </c>
      <c r="R90" s="4">
        <f t="shared" si="6"/>
        <v>50694.000000000007</v>
      </c>
      <c r="S90" s="22">
        <f t="shared" si="7"/>
        <v>4.8666239999999999E-2</v>
      </c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x14ac:dyDescent="0.3">
      <c r="A91" s="4">
        <v>86</v>
      </c>
      <c r="B91" s="4">
        <v>3032</v>
      </c>
      <c r="C91" s="4">
        <v>227.08</v>
      </c>
      <c r="D91" s="4">
        <v>75.22</v>
      </c>
      <c r="E91" s="7">
        <v>51.32</v>
      </c>
      <c r="F91" s="5">
        <v>128.05000000000001</v>
      </c>
      <c r="G91" s="4">
        <v>0.74</v>
      </c>
      <c r="H91" s="4">
        <v>80</v>
      </c>
      <c r="I91" s="6">
        <f t="shared" si="4"/>
        <v>62.14837393018103</v>
      </c>
      <c r="J91" s="4">
        <v>1641</v>
      </c>
      <c r="K91" s="4">
        <v>2678</v>
      </c>
      <c r="L91" s="4">
        <v>126.87</v>
      </c>
      <c r="M91" s="4">
        <v>54.92</v>
      </c>
      <c r="N91" s="4">
        <v>1.47</v>
      </c>
      <c r="O91" s="4">
        <v>0.68</v>
      </c>
      <c r="P91" s="4">
        <v>0.92</v>
      </c>
      <c r="Q91" s="7">
        <f t="shared" si="5"/>
        <v>18.672800000000002</v>
      </c>
      <c r="R91" s="4">
        <f t="shared" si="6"/>
        <v>56615.92960000001</v>
      </c>
      <c r="S91" s="22">
        <f t="shared" si="7"/>
        <v>5.4351292416000008E-2</v>
      </c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x14ac:dyDescent="0.3">
      <c r="A92" s="4">
        <v>87</v>
      </c>
      <c r="B92" s="4">
        <v>48</v>
      </c>
      <c r="C92" s="4">
        <v>23.31</v>
      </c>
      <c r="D92" s="4">
        <v>9.0299999999999994</v>
      </c>
      <c r="E92" s="7">
        <v>6.77</v>
      </c>
      <c r="F92" s="5">
        <v>0</v>
      </c>
      <c r="G92" s="4">
        <v>1</v>
      </c>
      <c r="H92" s="4">
        <v>10</v>
      </c>
      <c r="I92" s="6">
        <f t="shared" si="4"/>
        <v>7.8196225494128955</v>
      </c>
      <c r="J92" s="4">
        <v>1546</v>
      </c>
      <c r="K92" s="4">
        <v>2797</v>
      </c>
      <c r="L92" s="4">
        <v>143.13</v>
      </c>
      <c r="M92" s="4">
        <v>6</v>
      </c>
      <c r="N92" s="4">
        <v>1.33</v>
      </c>
      <c r="O92" s="4">
        <v>0.75</v>
      </c>
      <c r="P92" s="4">
        <v>1</v>
      </c>
      <c r="Q92" s="7">
        <f t="shared" si="5"/>
        <v>2.04</v>
      </c>
      <c r="R92" s="4">
        <f t="shared" si="6"/>
        <v>97.92</v>
      </c>
      <c r="S92" s="22">
        <f t="shared" si="7"/>
        <v>9.4003199999999988E-5</v>
      </c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</row>
    <row r="93" spans="1:71" ht="17.399999999999999" x14ac:dyDescent="0.3">
      <c r="A93" s="4">
        <v>88</v>
      </c>
      <c r="B93" s="4">
        <v>1976</v>
      </c>
      <c r="C93" s="4">
        <v>183.68</v>
      </c>
      <c r="D93" s="4">
        <v>68.53</v>
      </c>
      <c r="E93" s="7">
        <v>36.71</v>
      </c>
      <c r="F93" s="5">
        <v>176.93</v>
      </c>
      <c r="G93" s="4">
        <v>0.74</v>
      </c>
      <c r="H93" s="4">
        <v>72.989999999999995</v>
      </c>
      <c r="I93" s="6">
        <f t="shared" si="4"/>
        <v>50.171679782814721</v>
      </c>
      <c r="J93" s="4">
        <v>2022</v>
      </c>
      <c r="K93" s="4">
        <v>2863</v>
      </c>
      <c r="L93" s="4">
        <v>170.54</v>
      </c>
      <c r="M93" s="4">
        <v>38</v>
      </c>
      <c r="N93" s="4">
        <v>1.87</v>
      </c>
      <c r="O93" s="4">
        <v>0.54</v>
      </c>
      <c r="P93" s="4">
        <v>0.93</v>
      </c>
      <c r="Q93" s="7">
        <f t="shared" si="5"/>
        <v>12.920000000000002</v>
      </c>
      <c r="R93" s="4">
        <f t="shared" si="6"/>
        <v>25529.920000000002</v>
      </c>
      <c r="S93" s="22">
        <f t="shared" si="7"/>
        <v>2.4508723199999999E-2</v>
      </c>
      <c r="Y93" s="24" t="s">
        <v>49</v>
      </c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</row>
    <row r="94" spans="1:71" x14ac:dyDescent="0.3">
      <c r="A94" s="4"/>
      <c r="B94" s="4"/>
      <c r="C94" s="4"/>
      <c r="D94" s="4"/>
      <c r="E94" s="7"/>
      <c r="F94" s="5"/>
      <c r="G94" s="4"/>
      <c r="H94" s="4"/>
      <c r="I94" s="6"/>
      <c r="J94" s="4"/>
      <c r="K94" s="4"/>
      <c r="L94" s="4"/>
      <c r="M94" s="4"/>
      <c r="N94" s="4"/>
      <c r="O94" s="4"/>
      <c r="P94" s="4"/>
      <c r="Q94" s="7"/>
      <c r="R94" s="4"/>
      <c r="S94" s="22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</row>
    <row r="95" spans="1:71" x14ac:dyDescent="0.3">
      <c r="A95" s="4"/>
      <c r="B95" s="4"/>
      <c r="C95" s="4"/>
      <c r="D95" s="4"/>
      <c r="E95" s="7"/>
      <c r="F95" s="5"/>
      <c r="G95" s="4"/>
      <c r="H95" s="4"/>
      <c r="I95" s="6"/>
      <c r="J95" s="4"/>
      <c r="K95" s="4"/>
      <c r="L95" s="4"/>
      <c r="M95" s="4"/>
      <c r="N95" s="4"/>
      <c r="O95" s="4"/>
      <c r="P95" s="4"/>
      <c r="Q95" s="7"/>
      <c r="R95" s="4"/>
      <c r="S95" s="22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</row>
    <row r="96" spans="1:71" x14ac:dyDescent="0.3">
      <c r="A96" s="4"/>
      <c r="B96" s="4"/>
      <c r="C96" s="4"/>
      <c r="D96" s="4"/>
      <c r="E96" s="7"/>
      <c r="F96" s="5"/>
      <c r="G96" s="4"/>
      <c r="H96" s="4"/>
      <c r="I96" s="6"/>
      <c r="J96" s="4"/>
      <c r="K96" s="4"/>
      <c r="L96" s="4"/>
      <c r="M96" s="4"/>
      <c r="N96" s="4"/>
      <c r="O96" s="4"/>
      <c r="P96" s="4"/>
      <c r="Q96" s="7"/>
      <c r="R96" s="4"/>
      <c r="S96" s="22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</row>
    <row r="97" spans="1:71" x14ac:dyDescent="0.3">
      <c r="A97" s="4"/>
      <c r="B97" s="4"/>
      <c r="C97" s="4"/>
      <c r="D97" s="4"/>
      <c r="E97" s="7"/>
      <c r="F97" s="5"/>
      <c r="G97" s="4"/>
      <c r="H97" s="4"/>
      <c r="I97" s="6"/>
      <c r="J97" s="4"/>
      <c r="K97" s="4"/>
      <c r="L97" s="4"/>
      <c r="M97" s="4"/>
      <c r="N97" s="4"/>
      <c r="O97" s="4"/>
      <c r="P97" s="4"/>
      <c r="Q97" s="7"/>
      <c r="R97" s="4"/>
      <c r="S97" s="22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</row>
    <row r="98" spans="1:71" x14ac:dyDescent="0.3">
      <c r="A98" s="4"/>
      <c r="B98" s="4"/>
      <c r="C98" s="4"/>
      <c r="D98" s="4"/>
      <c r="E98" s="7"/>
      <c r="F98" s="5"/>
      <c r="G98" s="4"/>
      <c r="H98" s="4"/>
      <c r="I98" s="6"/>
      <c r="J98" s="4"/>
      <c r="K98" s="4"/>
      <c r="L98" s="4"/>
      <c r="M98" s="4"/>
      <c r="N98" s="4"/>
      <c r="O98" s="4"/>
      <c r="P98" s="4"/>
      <c r="Q98" s="7"/>
      <c r="R98" s="4"/>
      <c r="S98" s="22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</row>
    <row r="99" spans="1:71" x14ac:dyDescent="0.3">
      <c r="A99" s="4"/>
      <c r="B99" s="4"/>
      <c r="C99" s="4"/>
      <c r="D99" s="4"/>
      <c r="E99" s="7"/>
      <c r="F99" s="5"/>
      <c r="G99" s="4"/>
      <c r="H99" s="4"/>
      <c r="I99" s="6"/>
      <c r="J99" s="4"/>
      <c r="K99" s="4"/>
      <c r="L99" s="4"/>
      <c r="M99" s="4"/>
      <c r="N99" s="4"/>
      <c r="O99" s="4"/>
      <c r="P99" s="4"/>
      <c r="Q99" s="7"/>
      <c r="R99" s="4"/>
      <c r="S99" s="22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</row>
    <row r="100" spans="1:71" x14ac:dyDescent="0.3">
      <c r="A100" s="4"/>
      <c r="B100" s="4"/>
      <c r="C100" s="4"/>
      <c r="D100" s="4"/>
      <c r="E100" s="7"/>
      <c r="F100" s="5"/>
      <c r="G100" s="4"/>
      <c r="H100" s="4"/>
      <c r="I100" s="6"/>
      <c r="J100" s="4"/>
      <c r="K100" s="4"/>
      <c r="L100" s="4"/>
      <c r="M100" s="4"/>
      <c r="N100" s="4"/>
      <c r="O100" s="4"/>
      <c r="P100" s="4"/>
      <c r="Q100" s="7"/>
      <c r="R100" s="4"/>
      <c r="S100" s="22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</row>
    <row r="101" spans="1:71" x14ac:dyDescent="0.3">
      <c r="A101" s="4"/>
      <c r="B101" s="4"/>
      <c r="C101" s="4"/>
      <c r="D101" s="4"/>
      <c r="E101" s="7"/>
      <c r="F101" s="5"/>
      <c r="G101" s="4"/>
      <c r="H101" s="4"/>
      <c r="I101" s="6"/>
      <c r="J101" s="4"/>
      <c r="K101" s="4"/>
      <c r="L101" s="4"/>
      <c r="M101" s="4"/>
      <c r="N101" s="4"/>
      <c r="O101" s="4"/>
      <c r="P101" s="4"/>
      <c r="Q101" s="7"/>
      <c r="R101" s="4"/>
      <c r="S101" s="22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</row>
    <row r="102" spans="1:71" x14ac:dyDescent="0.3">
      <c r="A102" s="4"/>
      <c r="B102" s="4"/>
      <c r="C102" s="4"/>
      <c r="D102" s="4"/>
      <c r="E102" s="7"/>
      <c r="F102" s="5"/>
      <c r="G102" s="4"/>
      <c r="H102" s="4"/>
      <c r="I102" s="6"/>
      <c r="J102" s="4"/>
      <c r="K102" s="4"/>
      <c r="L102" s="4"/>
      <c r="M102" s="4"/>
      <c r="N102" s="4"/>
      <c r="O102" s="4"/>
      <c r="P102" s="4"/>
      <c r="Q102" s="7"/>
      <c r="R102" s="4"/>
      <c r="S102" s="22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</row>
    <row r="103" spans="1:71" x14ac:dyDescent="0.3">
      <c r="A103" s="4"/>
      <c r="B103" s="4"/>
      <c r="C103" s="4"/>
      <c r="D103" s="4"/>
      <c r="E103" s="7"/>
      <c r="F103" s="5"/>
      <c r="G103" s="4"/>
      <c r="H103" s="4"/>
      <c r="I103" s="6"/>
      <c r="J103" s="4"/>
      <c r="K103" s="4"/>
      <c r="L103" s="4"/>
      <c r="M103" s="4"/>
      <c r="N103" s="4"/>
      <c r="O103" s="4"/>
      <c r="P103" s="4"/>
      <c r="Q103" s="7"/>
      <c r="R103" s="4"/>
      <c r="S103" s="22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</row>
    <row r="104" spans="1:71" x14ac:dyDescent="0.3">
      <c r="A104" s="4"/>
      <c r="B104" s="4"/>
      <c r="C104" s="4"/>
      <c r="D104" s="4"/>
      <c r="E104" s="7"/>
      <c r="F104" s="5"/>
      <c r="G104" s="4"/>
      <c r="H104" s="4"/>
      <c r="I104" s="6"/>
      <c r="J104" s="4"/>
      <c r="K104" s="4"/>
      <c r="L104" s="4"/>
      <c r="M104" s="4"/>
      <c r="N104" s="4"/>
      <c r="O104" s="4"/>
      <c r="P104" s="4"/>
      <c r="Q104" s="7"/>
      <c r="R104" s="4"/>
      <c r="S104" s="22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</row>
    <row r="105" spans="1:71" x14ac:dyDescent="0.3">
      <c r="A105" s="4"/>
      <c r="B105" s="4"/>
      <c r="C105" s="4"/>
      <c r="D105" s="4"/>
      <c r="E105" s="7"/>
      <c r="F105" s="5"/>
      <c r="G105" s="4"/>
      <c r="H105" s="4"/>
      <c r="I105" s="6"/>
      <c r="J105" s="4"/>
      <c r="K105" s="4"/>
      <c r="L105" s="4"/>
      <c r="M105" s="4"/>
      <c r="N105" s="4"/>
      <c r="O105" s="4"/>
      <c r="P105" s="4"/>
      <c r="Q105" s="7"/>
      <c r="R105" s="4"/>
      <c r="S105" s="22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</row>
    <row r="106" spans="1:71" x14ac:dyDescent="0.3">
      <c r="A106" s="4"/>
      <c r="B106" s="4"/>
      <c r="C106" s="4"/>
      <c r="D106" s="4"/>
      <c r="E106" s="7"/>
      <c r="F106" s="5"/>
      <c r="G106" s="4"/>
      <c r="H106" s="4"/>
      <c r="I106" s="6"/>
      <c r="J106" s="4"/>
      <c r="K106" s="4"/>
      <c r="L106" s="4"/>
      <c r="M106" s="4"/>
      <c r="N106" s="4"/>
      <c r="O106" s="4"/>
      <c r="P106" s="4"/>
      <c r="Q106" s="7"/>
      <c r="R106" s="4"/>
      <c r="S106" s="22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</row>
    <row r="107" spans="1:71" x14ac:dyDescent="0.3">
      <c r="A107" s="4"/>
      <c r="B107" s="4"/>
      <c r="C107" s="4"/>
      <c r="D107" s="4"/>
      <c r="E107" s="7"/>
      <c r="F107" s="5"/>
      <c r="G107" s="4"/>
      <c r="H107" s="4"/>
      <c r="I107" s="6"/>
      <c r="J107" s="4"/>
      <c r="K107" s="4"/>
      <c r="L107" s="4"/>
      <c r="M107" s="4"/>
      <c r="N107" s="4"/>
      <c r="O107" s="4"/>
      <c r="P107" s="4"/>
      <c r="Q107" s="7"/>
      <c r="R107" s="4"/>
      <c r="S107" s="22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</row>
    <row r="108" spans="1:71" x14ac:dyDescent="0.3">
      <c r="A108" s="4"/>
      <c r="B108" s="4"/>
      <c r="C108" s="4"/>
      <c r="D108" s="4"/>
      <c r="E108" s="7"/>
      <c r="F108" s="5"/>
      <c r="G108" s="4"/>
      <c r="H108" s="4"/>
      <c r="I108" s="6"/>
      <c r="J108" s="4"/>
      <c r="K108" s="4"/>
      <c r="L108" s="4"/>
      <c r="M108" s="4"/>
      <c r="N108" s="4"/>
      <c r="O108" s="4"/>
      <c r="P108" s="4"/>
      <c r="Q108" s="7"/>
      <c r="R108" s="4"/>
      <c r="S108" s="22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</row>
    <row r="109" spans="1:71" x14ac:dyDescent="0.3">
      <c r="A109" s="4"/>
      <c r="B109" s="4"/>
      <c r="C109" s="4"/>
      <c r="D109" s="4"/>
      <c r="E109" s="7"/>
      <c r="F109" s="5"/>
      <c r="G109" s="4"/>
      <c r="H109" s="4"/>
      <c r="I109" s="6"/>
      <c r="J109" s="4"/>
      <c r="K109" s="4"/>
      <c r="L109" s="4"/>
      <c r="M109" s="4"/>
      <c r="N109" s="4"/>
      <c r="O109" s="4"/>
      <c r="P109" s="4"/>
      <c r="Q109" s="7"/>
      <c r="R109" s="4"/>
      <c r="S109" s="22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</row>
    <row r="110" spans="1:71" x14ac:dyDescent="0.3">
      <c r="A110" s="4"/>
      <c r="B110" s="4"/>
      <c r="C110" s="4"/>
      <c r="D110" s="4"/>
      <c r="E110" s="7"/>
      <c r="F110" s="5"/>
      <c r="G110" s="4"/>
      <c r="H110" s="4"/>
      <c r="I110" s="6"/>
      <c r="J110" s="4"/>
      <c r="K110" s="4"/>
      <c r="L110" s="4"/>
      <c r="M110" s="4"/>
      <c r="N110" s="4"/>
      <c r="O110" s="4"/>
      <c r="P110" s="4"/>
      <c r="Q110" s="7"/>
      <c r="R110" s="4"/>
      <c r="S110" s="22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</row>
    <row r="111" spans="1:71" x14ac:dyDescent="0.3">
      <c r="A111" s="4"/>
      <c r="B111" s="4"/>
      <c r="C111" s="4"/>
      <c r="D111" s="4"/>
      <c r="E111" s="7"/>
      <c r="F111" s="5"/>
      <c r="G111" s="4"/>
      <c r="H111" s="4"/>
      <c r="I111" s="6"/>
      <c r="J111" s="4"/>
      <c r="K111" s="4"/>
      <c r="L111" s="4"/>
      <c r="M111" s="4"/>
      <c r="N111" s="4"/>
      <c r="O111" s="4"/>
      <c r="P111" s="4"/>
      <c r="Q111" s="7"/>
      <c r="R111" s="4"/>
      <c r="S111" s="22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</row>
    <row r="112" spans="1:71" x14ac:dyDescent="0.3">
      <c r="A112" s="4"/>
      <c r="B112" s="4"/>
      <c r="C112" s="4"/>
      <c r="D112" s="4"/>
      <c r="E112" s="7"/>
      <c r="F112" s="5"/>
      <c r="G112" s="4"/>
      <c r="H112" s="4"/>
      <c r="I112" s="6"/>
      <c r="J112" s="4"/>
      <c r="K112" s="4"/>
      <c r="L112" s="4"/>
      <c r="M112" s="4"/>
      <c r="N112" s="4"/>
      <c r="O112" s="4"/>
      <c r="P112" s="4"/>
      <c r="Q112" s="7"/>
      <c r="R112" s="4"/>
      <c r="S112" s="22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</row>
    <row r="113" spans="1:71" x14ac:dyDescent="0.3">
      <c r="A113" s="4"/>
      <c r="B113" s="4"/>
      <c r="C113" s="4"/>
      <c r="D113" s="4"/>
      <c r="E113" s="7"/>
      <c r="F113" s="5"/>
      <c r="G113" s="4"/>
      <c r="H113" s="4"/>
      <c r="I113" s="6"/>
      <c r="J113" s="4"/>
      <c r="K113" s="4"/>
      <c r="L113" s="4"/>
      <c r="M113" s="4"/>
      <c r="N113" s="4"/>
      <c r="O113" s="4"/>
      <c r="P113" s="4"/>
      <c r="Q113" s="7"/>
      <c r="R113" s="4"/>
      <c r="S113" s="22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x14ac:dyDescent="0.3">
      <c r="A114" s="4"/>
      <c r="B114" s="4"/>
      <c r="C114" s="4"/>
      <c r="D114" s="4"/>
      <c r="E114" s="7"/>
      <c r="F114" s="5"/>
      <c r="G114" s="4"/>
      <c r="H114" s="4"/>
      <c r="I114" s="6"/>
      <c r="J114" s="4"/>
      <c r="K114" s="4"/>
      <c r="L114" s="4"/>
      <c r="M114" s="4"/>
      <c r="N114" s="4"/>
      <c r="O114" s="4"/>
      <c r="P114" s="4"/>
      <c r="Q114" s="7"/>
      <c r="R114" s="4"/>
      <c r="S114" s="22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</row>
    <row r="115" spans="1:71" x14ac:dyDescent="0.3">
      <c r="A115" s="4"/>
      <c r="B115" s="4"/>
      <c r="C115" s="4"/>
      <c r="D115" s="4"/>
      <c r="E115" s="7"/>
      <c r="F115" s="5"/>
      <c r="G115" s="4"/>
      <c r="H115" s="4"/>
      <c r="I115" s="6"/>
      <c r="J115" s="4"/>
      <c r="K115" s="4"/>
      <c r="L115" s="4"/>
      <c r="M115" s="4"/>
      <c r="N115" s="4"/>
      <c r="O115" s="4"/>
      <c r="P115" s="4"/>
      <c r="Q115" s="7"/>
      <c r="R115" s="4"/>
      <c r="S115" s="22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  <row r="116" spans="1:71" x14ac:dyDescent="0.3">
      <c r="A116" s="4"/>
      <c r="B116" s="4"/>
      <c r="C116" s="4"/>
      <c r="D116" s="4"/>
      <c r="E116" s="7"/>
      <c r="F116" s="5"/>
      <c r="G116" s="4"/>
      <c r="H116" s="4"/>
      <c r="I116" s="6"/>
      <c r="J116" s="4"/>
      <c r="K116" s="4"/>
      <c r="L116" s="4"/>
      <c r="M116" s="4"/>
      <c r="N116" s="4"/>
      <c r="O116" s="4"/>
      <c r="P116" s="4"/>
      <c r="Q116" s="7"/>
      <c r="R116" s="4"/>
      <c r="S116" s="22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</row>
    <row r="117" spans="1:71" x14ac:dyDescent="0.3">
      <c r="A117" s="4"/>
      <c r="B117" s="4"/>
      <c r="C117" s="4"/>
      <c r="D117" s="4"/>
      <c r="E117" s="7"/>
      <c r="F117" s="5"/>
      <c r="G117" s="4"/>
      <c r="H117" s="4"/>
      <c r="I117" s="6"/>
      <c r="J117" s="4"/>
      <c r="K117" s="4"/>
      <c r="L117" s="4"/>
      <c r="M117" s="4"/>
      <c r="N117" s="4"/>
      <c r="O117" s="4"/>
      <c r="P117" s="4"/>
      <c r="Q117" s="7"/>
      <c r="R117" s="4"/>
      <c r="S117" s="22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</row>
    <row r="118" spans="1:71" x14ac:dyDescent="0.3">
      <c r="A118" s="4"/>
      <c r="B118" s="4"/>
      <c r="C118" s="4"/>
      <c r="D118" s="4"/>
      <c r="E118" s="7"/>
      <c r="F118" s="5"/>
      <c r="G118" s="4"/>
      <c r="H118" s="4"/>
      <c r="I118" s="6"/>
      <c r="J118" s="4"/>
      <c r="K118" s="4"/>
      <c r="L118" s="4"/>
      <c r="M118" s="4"/>
      <c r="N118" s="4"/>
      <c r="O118" s="4"/>
      <c r="P118" s="4"/>
      <c r="Q118" s="7"/>
      <c r="R118" s="4"/>
      <c r="S118" s="22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</row>
    <row r="119" spans="1:71" x14ac:dyDescent="0.3">
      <c r="A119" s="4"/>
      <c r="B119" s="4"/>
      <c r="C119" s="4"/>
      <c r="D119" s="4"/>
      <c r="E119" s="7"/>
      <c r="F119" s="5"/>
      <c r="G119" s="4"/>
      <c r="H119" s="4"/>
      <c r="I119" s="6"/>
      <c r="J119" s="4"/>
      <c r="K119" s="4"/>
      <c r="L119" s="4"/>
      <c r="M119" s="4"/>
      <c r="N119" s="4"/>
      <c r="O119" s="4"/>
      <c r="P119" s="4"/>
      <c r="Q119" s="7"/>
      <c r="R119" s="4"/>
      <c r="S119" s="22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</row>
    <row r="120" spans="1:71" x14ac:dyDescent="0.3">
      <c r="A120" s="4"/>
      <c r="B120" s="4"/>
      <c r="C120" s="4"/>
      <c r="D120" s="4"/>
      <c r="E120" s="7"/>
      <c r="F120" s="5"/>
      <c r="G120" s="4"/>
      <c r="H120" s="4"/>
      <c r="I120" s="6"/>
      <c r="J120" s="4"/>
      <c r="K120" s="4"/>
      <c r="L120" s="4"/>
      <c r="M120" s="4"/>
      <c r="N120" s="4"/>
      <c r="O120" s="4"/>
      <c r="P120" s="4"/>
      <c r="Q120" s="7"/>
      <c r="R120" s="4"/>
      <c r="S120" s="22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</row>
    <row r="121" spans="1:71" x14ac:dyDescent="0.3">
      <c r="A121" s="4"/>
      <c r="B121" s="4"/>
      <c r="C121" s="4"/>
      <c r="D121" s="4"/>
      <c r="E121" s="7"/>
      <c r="F121" s="5"/>
      <c r="G121" s="4"/>
      <c r="H121" s="4"/>
      <c r="I121" s="6"/>
      <c r="J121" s="4"/>
      <c r="K121" s="4"/>
      <c r="L121" s="4"/>
      <c r="M121" s="4"/>
      <c r="N121" s="4"/>
      <c r="O121" s="4"/>
      <c r="P121" s="4"/>
      <c r="Q121" s="7"/>
      <c r="R121" s="4"/>
      <c r="S121" s="22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</row>
    <row r="122" spans="1:71" x14ac:dyDescent="0.3">
      <c r="A122" s="4"/>
      <c r="B122" s="4"/>
      <c r="C122" s="4"/>
      <c r="D122" s="4"/>
      <c r="E122" s="7"/>
      <c r="F122" s="5"/>
      <c r="G122" s="4"/>
      <c r="H122" s="4"/>
      <c r="I122" s="6"/>
      <c r="J122" s="4"/>
      <c r="K122" s="4"/>
      <c r="L122" s="4"/>
      <c r="M122" s="4"/>
      <c r="N122" s="4"/>
      <c r="O122" s="4"/>
      <c r="P122" s="4"/>
      <c r="Q122" s="7"/>
      <c r="R122" s="4"/>
      <c r="S122" s="22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</row>
    <row r="123" spans="1:71" x14ac:dyDescent="0.3">
      <c r="A123" s="4"/>
      <c r="B123" s="4"/>
      <c r="C123" s="4"/>
      <c r="D123" s="4"/>
      <c r="E123" s="7"/>
      <c r="F123" s="5"/>
      <c r="G123" s="4"/>
      <c r="H123" s="4"/>
      <c r="I123" s="6"/>
      <c r="J123" s="4"/>
      <c r="K123" s="4"/>
      <c r="L123" s="4"/>
      <c r="M123" s="4"/>
      <c r="N123" s="4"/>
      <c r="O123" s="4"/>
      <c r="P123" s="4"/>
      <c r="Q123" s="7"/>
      <c r="R123" s="4"/>
      <c r="S123" s="22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</row>
    <row r="124" spans="1:71" x14ac:dyDescent="0.3">
      <c r="A124" s="4"/>
      <c r="B124" s="4"/>
      <c r="C124" s="4"/>
      <c r="D124" s="4"/>
      <c r="E124" s="7"/>
      <c r="F124" s="5"/>
      <c r="G124" s="4"/>
      <c r="H124" s="4"/>
      <c r="I124" s="6"/>
      <c r="J124" s="4"/>
      <c r="K124" s="4"/>
      <c r="L124" s="4"/>
      <c r="M124" s="4"/>
      <c r="N124" s="4"/>
      <c r="O124" s="4"/>
      <c r="P124" s="4"/>
      <c r="Q124" s="7"/>
      <c r="R124" s="4"/>
      <c r="S124" s="22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</row>
    <row r="125" spans="1:71" x14ac:dyDescent="0.3">
      <c r="A125" s="4"/>
      <c r="B125" s="4"/>
      <c r="C125" s="4"/>
      <c r="D125" s="4"/>
      <c r="E125" s="7"/>
      <c r="F125" s="5"/>
      <c r="G125" s="4"/>
      <c r="H125" s="4"/>
      <c r="I125" s="6"/>
      <c r="J125" s="4"/>
      <c r="K125" s="4"/>
      <c r="L125" s="4"/>
      <c r="M125" s="4"/>
      <c r="N125" s="4"/>
      <c r="O125" s="4"/>
      <c r="P125" s="4"/>
      <c r="Q125" s="7"/>
      <c r="R125" s="4"/>
      <c r="S125" s="22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</row>
    <row r="126" spans="1:71" x14ac:dyDescent="0.3">
      <c r="A126" s="4"/>
      <c r="B126" s="4"/>
      <c r="C126" s="4"/>
      <c r="D126" s="4"/>
      <c r="E126" s="7"/>
      <c r="F126" s="5"/>
      <c r="G126" s="4"/>
      <c r="H126" s="4"/>
      <c r="I126" s="6"/>
      <c r="J126" s="4"/>
      <c r="K126" s="4"/>
      <c r="L126" s="4"/>
      <c r="M126" s="4"/>
      <c r="N126" s="4"/>
      <c r="O126" s="4"/>
      <c r="P126" s="4"/>
      <c r="Q126" s="7"/>
      <c r="R126" s="4"/>
      <c r="S126" s="22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</row>
    <row r="127" spans="1:71" x14ac:dyDescent="0.3">
      <c r="A127" s="4"/>
      <c r="B127" s="4"/>
      <c r="C127" s="4"/>
      <c r="D127" s="4"/>
      <c r="E127" s="7"/>
      <c r="F127" s="5"/>
      <c r="G127" s="4"/>
      <c r="H127" s="4"/>
      <c r="I127" s="6"/>
      <c r="J127" s="4"/>
      <c r="K127" s="4"/>
      <c r="L127" s="4"/>
      <c r="M127" s="4"/>
      <c r="N127" s="4"/>
      <c r="O127" s="4"/>
      <c r="P127" s="4"/>
      <c r="Q127" s="7"/>
      <c r="R127" s="4"/>
      <c r="S127" s="22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</row>
    <row r="128" spans="1:71" x14ac:dyDescent="0.3">
      <c r="A128" s="4"/>
      <c r="B128" s="4"/>
      <c r="C128" s="4"/>
      <c r="D128" s="4"/>
      <c r="E128" s="7"/>
      <c r="F128" s="5"/>
      <c r="G128" s="4"/>
      <c r="H128" s="4"/>
      <c r="I128" s="6"/>
      <c r="J128" s="4"/>
      <c r="K128" s="4"/>
      <c r="L128" s="4"/>
      <c r="M128" s="4"/>
      <c r="N128" s="4"/>
      <c r="O128" s="4"/>
      <c r="P128" s="4"/>
      <c r="Q128" s="7"/>
      <c r="R128" s="4"/>
      <c r="S128" s="22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</row>
    <row r="129" spans="1:71" x14ac:dyDescent="0.3">
      <c r="A129" s="4"/>
      <c r="B129" s="4"/>
      <c r="C129" s="4"/>
      <c r="D129" s="4"/>
      <c r="E129" s="7"/>
      <c r="F129" s="5"/>
      <c r="G129" s="4"/>
      <c r="H129" s="4"/>
      <c r="I129" s="6"/>
      <c r="J129" s="4"/>
      <c r="K129" s="4"/>
      <c r="L129" s="4"/>
      <c r="M129" s="4"/>
      <c r="N129" s="4"/>
      <c r="O129" s="4"/>
      <c r="P129" s="4"/>
      <c r="Q129" s="7"/>
      <c r="R129" s="4"/>
      <c r="S129" s="22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</row>
    <row r="130" spans="1:71" x14ac:dyDescent="0.3">
      <c r="A130" s="4"/>
      <c r="B130" s="4"/>
      <c r="C130" s="4"/>
      <c r="D130" s="4"/>
      <c r="E130" s="7"/>
      <c r="F130" s="5"/>
      <c r="G130" s="4"/>
      <c r="H130" s="4"/>
      <c r="I130" s="6"/>
      <c r="J130" s="4"/>
      <c r="K130" s="4"/>
      <c r="L130" s="4"/>
      <c r="M130" s="4"/>
      <c r="N130" s="4"/>
      <c r="O130" s="4"/>
      <c r="P130" s="4"/>
      <c r="Q130" s="7"/>
      <c r="R130" s="4"/>
      <c r="S130" s="22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x14ac:dyDescent="0.3">
      <c r="A131" s="4"/>
      <c r="B131" s="4"/>
      <c r="C131" s="4"/>
      <c r="D131" s="4"/>
      <c r="E131" s="7"/>
      <c r="F131" s="5"/>
      <c r="G131" s="4"/>
      <c r="H131" s="4"/>
      <c r="I131" s="6"/>
      <c r="J131" s="4"/>
      <c r="K131" s="4"/>
      <c r="L131" s="4"/>
      <c r="M131" s="4"/>
      <c r="N131" s="4"/>
      <c r="O131" s="4"/>
      <c r="P131" s="4"/>
      <c r="Q131" s="7"/>
      <c r="R131" s="4"/>
      <c r="S131" s="22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</row>
    <row r="132" spans="1:71" x14ac:dyDescent="0.3">
      <c r="A132" s="4"/>
      <c r="B132" s="4"/>
      <c r="C132" s="4"/>
      <c r="D132" s="4"/>
      <c r="E132" s="7"/>
      <c r="F132" s="5"/>
      <c r="G132" s="4"/>
      <c r="H132" s="4"/>
      <c r="I132" s="6"/>
      <c r="J132" s="4"/>
      <c r="K132" s="4"/>
      <c r="L132" s="4"/>
      <c r="M132" s="4"/>
      <c r="N132" s="4"/>
      <c r="O132" s="4"/>
      <c r="P132" s="4"/>
      <c r="Q132" s="7"/>
      <c r="R132" s="4"/>
      <c r="S132" s="22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</row>
    <row r="133" spans="1:71" x14ac:dyDescent="0.3">
      <c r="A133" s="4"/>
      <c r="B133" s="4"/>
      <c r="C133" s="4"/>
      <c r="D133" s="4"/>
      <c r="E133" s="7"/>
      <c r="F133" s="5"/>
      <c r="G133" s="4"/>
      <c r="H133" s="4"/>
      <c r="I133" s="6"/>
      <c r="J133" s="4"/>
      <c r="K133" s="4"/>
      <c r="L133" s="4"/>
      <c r="M133" s="4"/>
      <c r="N133" s="4"/>
      <c r="O133" s="4"/>
      <c r="P133" s="4"/>
      <c r="Q133" s="7"/>
      <c r="R133" s="4"/>
      <c r="S133" s="22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</row>
    <row r="134" spans="1:71" x14ac:dyDescent="0.3">
      <c r="A134" s="4"/>
      <c r="B134" s="4"/>
      <c r="C134" s="4"/>
      <c r="D134" s="4"/>
      <c r="E134" s="7"/>
      <c r="F134" s="5"/>
      <c r="G134" s="4"/>
      <c r="H134" s="4"/>
      <c r="I134" s="6"/>
      <c r="J134" s="4"/>
      <c r="K134" s="4"/>
      <c r="L134" s="4"/>
      <c r="M134" s="4"/>
      <c r="N134" s="4"/>
      <c r="O134" s="4"/>
      <c r="P134" s="4"/>
      <c r="Q134" s="7"/>
      <c r="R134" s="4"/>
      <c r="S134" s="22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</row>
    <row r="135" spans="1:71" x14ac:dyDescent="0.3">
      <c r="A135" s="4"/>
      <c r="B135" s="4"/>
      <c r="C135" s="4"/>
      <c r="D135" s="4"/>
      <c r="E135" s="7"/>
      <c r="F135" s="5"/>
      <c r="G135" s="4"/>
      <c r="H135" s="4"/>
      <c r="I135" s="6"/>
      <c r="J135" s="4"/>
      <c r="K135" s="4"/>
      <c r="L135" s="4"/>
      <c r="M135" s="4"/>
      <c r="N135" s="4"/>
      <c r="O135" s="4"/>
      <c r="P135" s="4"/>
      <c r="Q135" s="7"/>
      <c r="R135" s="4"/>
      <c r="S135" s="22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</row>
    <row r="136" spans="1:71" x14ac:dyDescent="0.3">
      <c r="A136" s="4"/>
      <c r="B136" s="4"/>
      <c r="C136" s="4"/>
      <c r="D136" s="4"/>
      <c r="E136" s="7"/>
      <c r="F136" s="5"/>
      <c r="G136" s="4"/>
      <c r="H136" s="4"/>
      <c r="I136" s="6"/>
      <c r="J136" s="4"/>
      <c r="K136" s="4"/>
      <c r="L136" s="4"/>
      <c r="M136" s="4"/>
      <c r="N136" s="4"/>
      <c r="O136" s="4"/>
      <c r="P136" s="4"/>
      <c r="Q136" s="7"/>
      <c r="R136" s="4"/>
      <c r="S136" s="22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</row>
    <row r="137" spans="1:71" x14ac:dyDescent="0.3">
      <c r="A137" s="4"/>
      <c r="B137" s="4"/>
      <c r="C137" s="4"/>
      <c r="D137" s="4"/>
      <c r="E137" s="7"/>
      <c r="F137" s="5"/>
      <c r="G137" s="4"/>
      <c r="H137" s="4"/>
      <c r="I137" s="6"/>
      <c r="J137" s="4"/>
      <c r="K137" s="4"/>
      <c r="L137" s="4"/>
      <c r="M137" s="4"/>
      <c r="N137" s="4"/>
      <c r="O137" s="4"/>
      <c r="P137" s="4"/>
      <c r="Q137" s="7"/>
      <c r="R137" s="4"/>
      <c r="S137" s="22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</row>
    <row r="138" spans="1:71" x14ac:dyDescent="0.3">
      <c r="A138" s="4"/>
      <c r="B138" s="4"/>
      <c r="C138" s="4"/>
      <c r="D138" s="4"/>
      <c r="E138" s="7"/>
      <c r="F138" s="5"/>
      <c r="G138" s="4"/>
      <c r="H138" s="4"/>
      <c r="I138" s="6"/>
      <c r="J138" s="4"/>
      <c r="K138" s="4"/>
      <c r="L138" s="4"/>
      <c r="M138" s="4"/>
      <c r="N138" s="4"/>
      <c r="O138" s="4"/>
      <c r="P138" s="4"/>
      <c r="Q138" s="7"/>
      <c r="R138" s="4"/>
      <c r="S138" s="22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</row>
    <row r="139" spans="1:71" x14ac:dyDescent="0.3">
      <c r="A139" s="4"/>
      <c r="B139" s="4"/>
      <c r="C139" s="4"/>
      <c r="D139" s="4"/>
      <c r="E139" s="7"/>
      <c r="F139" s="5"/>
      <c r="G139" s="4"/>
      <c r="H139" s="4"/>
      <c r="I139" s="6"/>
      <c r="J139" s="4"/>
      <c r="K139" s="4"/>
      <c r="L139" s="4"/>
      <c r="M139" s="4"/>
      <c r="N139" s="4"/>
      <c r="O139" s="4"/>
      <c r="P139" s="4"/>
      <c r="Q139" s="7"/>
      <c r="R139" s="4"/>
      <c r="S139" s="22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</row>
    <row r="140" spans="1:71" x14ac:dyDescent="0.3">
      <c r="A140" s="4"/>
      <c r="B140" s="4"/>
      <c r="C140" s="4"/>
      <c r="D140" s="4"/>
      <c r="E140" s="7"/>
      <c r="F140" s="5"/>
      <c r="G140" s="4"/>
      <c r="H140" s="4"/>
      <c r="I140" s="6"/>
      <c r="J140" s="4"/>
      <c r="K140" s="4"/>
      <c r="L140" s="4"/>
      <c r="M140" s="4"/>
      <c r="N140" s="4"/>
      <c r="O140" s="4"/>
      <c r="P140" s="4"/>
      <c r="Q140" s="7"/>
      <c r="R140" s="4"/>
      <c r="S140" s="22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</row>
    <row r="141" spans="1:71" x14ac:dyDescent="0.3">
      <c r="A141" s="4"/>
      <c r="B141" s="4"/>
      <c r="C141" s="4"/>
      <c r="D141" s="4"/>
      <c r="E141" s="7"/>
      <c r="F141" s="5"/>
      <c r="G141" s="4"/>
      <c r="H141" s="4"/>
      <c r="I141" s="6"/>
      <c r="J141" s="4"/>
      <c r="K141" s="4"/>
      <c r="L141" s="4"/>
      <c r="M141" s="4"/>
      <c r="N141" s="4"/>
      <c r="O141" s="4"/>
      <c r="P141" s="4"/>
      <c r="Q141" s="7"/>
      <c r="R141" s="4"/>
      <c r="S141" s="22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</row>
    <row r="142" spans="1:71" x14ac:dyDescent="0.3">
      <c r="A142" s="4"/>
      <c r="B142" s="4"/>
      <c r="C142" s="4"/>
      <c r="D142" s="4"/>
      <c r="E142" s="7"/>
      <c r="F142" s="5"/>
      <c r="G142" s="4"/>
      <c r="H142" s="4"/>
      <c r="I142" s="6"/>
      <c r="J142" s="4"/>
      <c r="K142" s="4"/>
      <c r="L142" s="4"/>
      <c r="M142" s="4"/>
      <c r="N142" s="4"/>
      <c r="O142" s="4"/>
      <c r="P142" s="4"/>
      <c r="Q142" s="7"/>
      <c r="R142" s="4"/>
      <c r="S142" s="22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</row>
    <row r="143" spans="1:71" x14ac:dyDescent="0.3">
      <c r="A143" s="4"/>
      <c r="B143" s="4"/>
      <c r="C143" s="4"/>
      <c r="D143" s="4"/>
      <c r="E143" s="7"/>
      <c r="F143" s="5"/>
      <c r="G143" s="4"/>
      <c r="H143" s="4"/>
      <c r="I143" s="6"/>
      <c r="J143" s="4"/>
      <c r="K143" s="4"/>
      <c r="L143" s="4"/>
      <c r="M143" s="4"/>
      <c r="N143" s="4"/>
      <c r="O143" s="4"/>
      <c r="P143" s="4"/>
      <c r="Q143" s="7"/>
      <c r="R143" s="4"/>
      <c r="S143" s="22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</row>
    <row r="144" spans="1:71" x14ac:dyDescent="0.3">
      <c r="A144" s="4"/>
      <c r="B144" s="4"/>
      <c r="C144" s="4"/>
      <c r="D144" s="4"/>
      <c r="E144" s="7"/>
      <c r="F144" s="5"/>
      <c r="G144" s="4"/>
      <c r="H144" s="4"/>
      <c r="I144" s="6"/>
      <c r="J144" s="4"/>
      <c r="K144" s="4"/>
      <c r="L144" s="4"/>
      <c r="M144" s="4"/>
      <c r="N144" s="4"/>
      <c r="O144" s="4"/>
      <c r="P144" s="4"/>
      <c r="Q144" s="7"/>
      <c r="R144" s="4"/>
      <c r="S144" s="22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</row>
    <row r="145" spans="1:71" x14ac:dyDescent="0.3">
      <c r="A145" s="4"/>
      <c r="B145" s="4"/>
      <c r="C145" s="4"/>
      <c r="D145" s="4"/>
      <c r="E145" s="7"/>
      <c r="F145" s="5"/>
      <c r="G145" s="4"/>
      <c r="H145" s="4"/>
      <c r="I145" s="6"/>
      <c r="J145" s="4"/>
      <c r="K145" s="4"/>
      <c r="L145" s="4"/>
      <c r="M145" s="4"/>
      <c r="N145" s="4"/>
      <c r="O145" s="4"/>
      <c r="P145" s="4"/>
      <c r="Q145" s="7"/>
      <c r="R145" s="4"/>
      <c r="S145" s="22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</row>
    <row r="146" spans="1:71" x14ac:dyDescent="0.3">
      <c r="A146" s="4"/>
      <c r="B146" s="4"/>
      <c r="C146" s="4"/>
      <c r="D146" s="4"/>
      <c r="E146" s="7"/>
      <c r="F146" s="5"/>
      <c r="G146" s="4"/>
      <c r="H146" s="4"/>
      <c r="I146" s="6"/>
      <c r="J146" s="4"/>
      <c r="K146" s="4"/>
      <c r="L146" s="4"/>
      <c r="M146" s="4"/>
      <c r="N146" s="4"/>
      <c r="O146" s="4"/>
      <c r="P146" s="4"/>
      <c r="Q146" s="7"/>
      <c r="R146" s="4"/>
      <c r="S146" s="22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</row>
    <row r="147" spans="1:71" x14ac:dyDescent="0.3">
      <c r="A147" s="4"/>
      <c r="B147" s="4"/>
      <c r="C147" s="4"/>
      <c r="D147" s="4"/>
      <c r="E147" s="7"/>
      <c r="F147" s="5"/>
      <c r="G147" s="4"/>
      <c r="H147" s="4"/>
      <c r="I147" s="6"/>
      <c r="J147" s="4"/>
      <c r="K147" s="4"/>
      <c r="L147" s="4"/>
      <c r="M147" s="4"/>
      <c r="N147" s="4"/>
      <c r="O147" s="4"/>
      <c r="P147" s="4"/>
      <c r="Q147" s="7"/>
      <c r="R147" s="4"/>
      <c r="S147" s="22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</row>
    <row r="148" spans="1:71" x14ac:dyDescent="0.3">
      <c r="A148" s="4"/>
      <c r="B148" s="4"/>
      <c r="C148" s="4"/>
      <c r="D148" s="4"/>
      <c r="E148" s="7"/>
      <c r="F148" s="5"/>
      <c r="G148" s="4"/>
      <c r="H148" s="4"/>
      <c r="I148" s="6"/>
      <c r="J148" s="4"/>
      <c r="K148" s="4"/>
      <c r="L148" s="4"/>
      <c r="M148" s="4"/>
      <c r="N148" s="4"/>
      <c r="O148" s="4"/>
      <c r="P148" s="4"/>
      <c r="Q148" s="7"/>
      <c r="R148" s="4"/>
      <c r="S148" s="22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</row>
    <row r="149" spans="1:71" x14ac:dyDescent="0.3">
      <c r="A149" s="4"/>
      <c r="B149" s="4"/>
      <c r="C149" s="4"/>
      <c r="D149" s="4"/>
      <c r="E149" s="7"/>
      <c r="F149" s="5"/>
      <c r="G149" s="4"/>
      <c r="H149" s="4"/>
      <c r="I149" s="6"/>
      <c r="J149" s="4"/>
      <c r="K149" s="4"/>
      <c r="L149" s="4"/>
      <c r="M149" s="4"/>
      <c r="N149" s="4"/>
      <c r="O149" s="4"/>
      <c r="P149" s="4"/>
      <c r="Q149" s="7"/>
      <c r="R149" s="4"/>
      <c r="S149" s="22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</row>
    <row r="150" spans="1:71" x14ac:dyDescent="0.3">
      <c r="A150" s="4"/>
      <c r="B150" s="4"/>
      <c r="C150" s="4"/>
      <c r="D150" s="4"/>
      <c r="E150" s="7"/>
      <c r="F150" s="5"/>
      <c r="G150" s="4"/>
      <c r="H150" s="4"/>
      <c r="I150" s="6"/>
      <c r="J150" s="4"/>
      <c r="K150" s="4"/>
      <c r="L150" s="4"/>
      <c r="M150" s="4"/>
      <c r="N150" s="4"/>
      <c r="O150" s="4"/>
      <c r="P150" s="4"/>
      <c r="Q150" s="7"/>
      <c r="R150" s="4"/>
      <c r="S150" s="22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</row>
    <row r="151" spans="1:71" x14ac:dyDescent="0.3">
      <c r="A151" s="4"/>
      <c r="B151" s="4"/>
      <c r="C151" s="4"/>
      <c r="D151" s="4"/>
      <c r="E151" s="7"/>
      <c r="F151" s="5"/>
      <c r="G151" s="4"/>
      <c r="H151" s="4"/>
      <c r="I151" s="6"/>
      <c r="J151" s="4"/>
      <c r="K151" s="4"/>
      <c r="L151" s="4"/>
      <c r="M151" s="4"/>
      <c r="N151" s="4"/>
      <c r="O151" s="4"/>
      <c r="P151" s="4"/>
      <c r="Q151" s="7"/>
      <c r="R151" s="4"/>
      <c r="S151" s="22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</row>
    <row r="152" spans="1:71" x14ac:dyDescent="0.3">
      <c r="A152" s="4"/>
      <c r="B152" s="4"/>
      <c r="C152" s="4"/>
      <c r="D152" s="4"/>
      <c r="E152" s="7"/>
      <c r="F152" s="5"/>
      <c r="G152" s="4"/>
      <c r="H152" s="4"/>
      <c r="I152" s="6"/>
      <c r="J152" s="4"/>
      <c r="K152" s="4"/>
      <c r="L152" s="4"/>
      <c r="M152" s="4"/>
      <c r="N152" s="4"/>
      <c r="O152" s="4"/>
      <c r="P152" s="4"/>
      <c r="Q152" s="7"/>
      <c r="R152" s="4"/>
      <c r="S152" s="22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</row>
    <row r="153" spans="1:71" x14ac:dyDescent="0.3">
      <c r="A153" s="4"/>
      <c r="B153" s="4"/>
      <c r="C153" s="4"/>
      <c r="D153" s="4"/>
      <c r="E153" s="7"/>
      <c r="F153" s="5"/>
      <c r="G153" s="4"/>
      <c r="H153" s="4"/>
      <c r="I153" s="6"/>
      <c r="J153" s="4"/>
      <c r="K153" s="4"/>
      <c r="L153" s="4"/>
      <c r="M153" s="4"/>
      <c r="N153" s="4"/>
      <c r="O153" s="4"/>
      <c r="P153" s="4"/>
      <c r="Q153" s="7"/>
      <c r="R153" s="4"/>
      <c r="S153" s="22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</row>
    <row r="154" spans="1:71" x14ac:dyDescent="0.3">
      <c r="A154" s="4"/>
      <c r="B154" s="4"/>
      <c r="C154" s="4"/>
      <c r="D154" s="4"/>
      <c r="E154" s="7"/>
      <c r="F154" s="5"/>
      <c r="G154" s="4"/>
      <c r="H154" s="4"/>
      <c r="I154" s="6"/>
      <c r="J154" s="4"/>
      <c r="K154" s="4"/>
      <c r="L154" s="4"/>
      <c r="M154" s="4"/>
      <c r="N154" s="4"/>
      <c r="O154" s="4"/>
      <c r="P154" s="4"/>
      <c r="Q154" s="7"/>
      <c r="R154" s="4"/>
      <c r="S154" s="22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</row>
    <row r="155" spans="1:71" x14ac:dyDescent="0.3">
      <c r="A155" s="4"/>
      <c r="B155" s="4"/>
      <c r="C155" s="4"/>
      <c r="D155" s="4"/>
      <c r="E155" s="7"/>
      <c r="F155" s="5"/>
      <c r="G155" s="4"/>
      <c r="H155" s="4"/>
      <c r="I155" s="6"/>
      <c r="J155" s="4"/>
      <c r="K155" s="4"/>
      <c r="L155" s="4"/>
      <c r="M155" s="4"/>
      <c r="N155" s="4"/>
      <c r="O155" s="4"/>
      <c r="P155" s="4"/>
      <c r="Q155" s="7"/>
      <c r="R155" s="4"/>
      <c r="S155" s="22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</row>
    <row r="156" spans="1:71" x14ac:dyDescent="0.3">
      <c r="A156" s="4"/>
      <c r="B156" s="4"/>
      <c r="C156" s="4"/>
      <c r="D156" s="4"/>
      <c r="E156" s="7"/>
      <c r="F156" s="5"/>
      <c r="G156" s="4"/>
      <c r="H156" s="4"/>
      <c r="I156" s="6"/>
      <c r="J156" s="4"/>
      <c r="K156" s="4"/>
      <c r="L156" s="4"/>
      <c r="M156" s="4"/>
      <c r="N156" s="4"/>
      <c r="O156" s="4"/>
      <c r="P156" s="4"/>
      <c r="Q156" s="7"/>
      <c r="R156" s="4"/>
      <c r="S156" s="22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</row>
    <row r="157" spans="1:71" x14ac:dyDescent="0.3">
      <c r="A157" s="4"/>
      <c r="B157" s="4"/>
      <c r="C157" s="4"/>
      <c r="D157" s="4"/>
      <c r="E157" s="7"/>
      <c r="F157" s="5"/>
      <c r="G157" s="4"/>
      <c r="H157" s="4"/>
      <c r="I157" s="6"/>
      <c r="J157" s="4"/>
      <c r="K157" s="4"/>
      <c r="L157" s="4"/>
      <c r="M157" s="4"/>
      <c r="N157" s="4"/>
      <c r="O157" s="4"/>
      <c r="P157" s="4"/>
      <c r="Q157" s="7"/>
      <c r="R157" s="4"/>
      <c r="S157" s="22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</row>
    <row r="158" spans="1:71" x14ac:dyDescent="0.3">
      <c r="A158" s="4"/>
      <c r="B158" s="4"/>
      <c r="C158" s="4"/>
      <c r="D158" s="4"/>
      <c r="E158" s="7"/>
      <c r="F158" s="5"/>
      <c r="G158" s="4"/>
      <c r="H158" s="4"/>
      <c r="I158" s="6"/>
      <c r="J158" s="4"/>
      <c r="K158" s="4"/>
      <c r="L158" s="4"/>
      <c r="M158" s="4"/>
      <c r="N158" s="4"/>
      <c r="O158" s="4"/>
      <c r="P158" s="4"/>
      <c r="Q158" s="7"/>
      <c r="R158" s="4"/>
      <c r="S158" s="22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</row>
    <row r="159" spans="1:71" x14ac:dyDescent="0.3">
      <c r="A159" s="4"/>
      <c r="B159" s="4"/>
      <c r="C159" s="4"/>
      <c r="D159" s="4"/>
      <c r="E159" s="7"/>
      <c r="F159" s="5"/>
      <c r="G159" s="4"/>
      <c r="H159" s="4"/>
      <c r="I159" s="6"/>
      <c r="J159" s="4"/>
      <c r="K159" s="4"/>
      <c r="L159" s="4"/>
      <c r="M159" s="4"/>
      <c r="N159" s="4"/>
      <c r="O159" s="4"/>
      <c r="P159" s="4"/>
      <c r="Q159" s="7"/>
      <c r="R159" s="4"/>
      <c r="S159" s="22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</row>
    <row r="160" spans="1:71" x14ac:dyDescent="0.3">
      <c r="A160" s="4"/>
      <c r="B160" s="4"/>
      <c r="C160" s="4"/>
      <c r="D160" s="4"/>
      <c r="E160" s="7"/>
      <c r="F160" s="5"/>
      <c r="G160" s="4"/>
      <c r="H160" s="4"/>
      <c r="I160" s="6"/>
      <c r="J160" s="4"/>
      <c r="K160" s="4"/>
      <c r="L160" s="4"/>
      <c r="M160" s="4"/>
      <c r="N160" s="4"/>
      <c r="O160" s="4"/>
      <c r="P160" s="4"/>
      <c r="Q160" s="7"/>
      <c r="R160" s="4"/>
      <c r="S160" s="22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</row>
    <row r="161" spans="1:71" x14ac:dyDescent="0.3">
      <c r="A161" s="4"/>
      <c r="B161" s="4"/>
      <c r="C161" s="4"/>
      <c r="D161" s="4"/>
      <c r="E161" s="7"/>
      <c r="F161" s="5"/>
      <c r="G161" s="4"/>
      <c r="H161" s="4"/>
      <c r="I161" s="6"/>
      <c r="J161" s="4"/>
      <c r="K161" s="4"/>
      <c r="L161" s="4"/>
      <c r="M161" s="4"/>
      <c r="N161" s="4"/>
      <c r="O161" s="4"/>
      <c r="P161" s="4"/>
      <c r="Q161" s="7"/>
      <c r="R161" s="4"/>
      <c r="S161" s="22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</row>
    <row r="162" spans="1:71" x14ac:dyDescent="0.3">
      <c r="A162" s="4"/>
      <c r="B162" s="4"/>
      <c r="C162" s="4"/>
      <c r="D162" s="4"/>
      <c r="E162" s="7"/>
      <c r="F162" s="5"/>
      <c r="G162" s="4"/>
      <c r="H162" s="4"/>
      <c r="I162" s="6"/>
      <c r="J162" s="4"/>
      <c r="K162" s="4"/>
      <c r="L162" s="4"/>
      <c r="M162" s="4"/>
      <c r="N162" s="4"/>
      <c r="O162" s="4"/>
      <c r="P162" s="4"/>
      <c r="Q162" s="7"/>
      <c r="R162" s="4"/>
      <c r="S162" s="22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</row>
    <row r="163" spans="1:71" x14ac:dyDescent="0.3">
      <c r="A163" s="4"/>
      <c r="B163" s="4"/>
      <c r="C163" s="4"/>
      <c r="D163" s="4"/>
      <c r="E163" s="7"/>
      <c r="F163" s="5"/>
      <c r="G163" s="4"/>
      <c r="H163" s="4"/>
      <c r="I163" s="6"/>
      <c r="J163" s="4"/>
      <c r="K163" s="4"/>
      <c r="L163" s="4"/>
      <c r="M163" s="4"/>
      <c r="N163" s="4"/>
      <c r="O163" s="4"/>
      <c r="P163" s="4"/>
      <c r="Q163" s="7"/>
      <c r="R163" s="4"/>
      <c r="S163" s="22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</row>
    <row r="164" spans="1:71" x14ac:dyDescent="0.3">
      <c r="A164" s="4"/>
      <c r="B164" s="4"/>
      <c r="C164" s="4"/>
      <c r="D164" s="4"/>
      <c r="E164" s="7"/>
      <c r="F164" s="5"/>
      <c r="G164" s="4"/>
      <c r="H164" s="4"/>
      <c r="I164" s="6"/>
      <c r="J164" s="4"/>
      <c r="K164" s="4"/>
      <c r="L164" s="4"/>
      <c r="M164" s="4"/>
      <c r="N164" s="4"/>
      <c r="O164" s="4"/>
      <c r="P164" s="4"/>
      <c r="Q164" s="7"/>
      <c r="R164" s="4"/>
      <c r="S164" s="22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</row>
    <row r="165" spans="1:71" x14ac:dyDescent="0.3">
      <c r="A165" s="4"/>
      <c r="B165" s="4"/>
      <c r="C165" s="4"/>
      <c r="D165" s="4"/>
      <c r="E165" s="7"/>
      <c r="F165" s="5"/>
      <c r="G165" s="4"/>
      <c r="H165" s="4"/>
      <c r="I165" s="6"/>
      <c r="J165" s="4"/>
      <c r="K165" s="4"/>
      <c r="L165" s="4"/>
      <c r="M165" s="4"/>
      <c r="N165" s="4"/>
      <c r="O165" s="4"/>
      <c r="P165" s="4"/>
      <c r="Q165" s="7"/>
      <c r="R165" s="4"/>
      <c r="S165" s="22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</row>
    <row r="166" spans="1:71" x14ac:dyDescent="0.3">
      <c r="A166" s="4"/>
      <c r="B166" s="4"/>
      <c r="C166" s="4"/>
      <c r="D166" s="4"/>
      <c r="E166" s="7"/>
      <c r="F166" s="5"/>
      <c r="G166" s="4"/>
      <c r="H166" s="4"/>
      <c r="I166" s="6"/>
      <c r="J166" s="4"/>
      <c r="K166" s="4"/>
      <c r="L166" s="4"/>
      <c r="M166" s="4"/>
      <c r="N166" s="4"/>
      <c r="O166" s="4"/>
      <c r="P166" s="4"/>
      <c r="Q166" s="7"/>
      <c r="R166" s="4"/>
      <c r="S166" s="22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</row>
    <row r="167" spans="1:71" x14ac:dyDescent="0.3">
      <c r="A167" s="4"/>
      <c r="B167" s="4"/>
      <c r="C167" s="4"/>
      <c r="D167" s="4"/>
      <c r="E167" s="7"/>
      <c r="F167" s="5"/>
      <c r="G167" s="4"/>
      <c r="H167" s="4"/>
      <c r="I167" s="6"/>
      <c r="J167" s="4"/>
      <c r="K167" s="4"/>
      <c r="L167" s="4"/>
      <c r="M167" s="4"/>
      <c r="N167" s="4"/>
      <c r="O167" s="4"/>
      <c r="P167" s="4"/>
      <c r="Q167" s="7"/>
      <c r="R167" s="4"/>
      <c r="S167" s="22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</row>
    <row r="168" spans="1:71" x14ac:dyDescent="0.3">
      <c r="A168" s="4"/>
      <c r="B168" s="4"/>
      <c r="C168" s="4"/>
      <c r="D168" s="4"/>
      <c r="E168" s="7"/>
      <c r="F168" s="5"/>
      <c r="G168" s="4"/>
      <c r="H168" s="4"/>
      <c r="I168" s="6"/>
      <c r="J168" s="4"/>
      <c r="K168" s="4"/>
      <c r="L168" s="4"/>
      <c r="M168" s="4"/>
      <c r="N168" s="4"/>
      <c r="O168" s="4"/>
      <c r="P168" s="4"/>
      <c r="Q168" s="7"/>
      <c r="R168" s="4"/>
      <c r="S168" s="22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</row>
    <row r="169" spans="1:71" x14ac:dyDescent="0.3">
      <c r="A169" s="4"/>
      <c r="B169" s="4"/>
      <c r="C169" s="4"/>
      <c r="D169" s="4"/>
      <c r="E169" s="7"/>
      <c r="F169" s="5"/>
      <c r="G169" s="4"/>
      <c r="H169" s="4"/>
      <c r="I169" s="6"/>
      <c r="J169" s="4"/>
      <c r="K169" s="4"/>
      <c r="L169" s="4"/>
      <c r="M169" s="4"/>
      <c r="N169" s="4"/>
      <c r="O169" s="4"/>
      <c r="P169" s="4"/>
      <c r="Q169" s="7"/>
      <c r="R169" s="4"/>
      <c r="S169" s="22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</row>
    <row r="170" spans="1:71" x14ac:dyDescent="0.3">
      <c r="A170" s="4"/>
      <c r="B170" s="4"/>
      <c r="C170" s="4"/>
      <c r="D170" s="4"/>
      <c r="E170" s="7"/>
      <c r="F170" s="5"/>
      <c r="G170" s="4"/>
      <c r="H170" s="4"/>
      <c r="I170" s="6"/>
      <c r="J170" s="4"/>
      <c r="K170" s="4"/>
      <c r="L170" s="4"/>
      <c r="M170" s="4"/>
      <c r="N170" s="4"/>
      <c r="O170" s="4"/>
      <c r="P170" s="4"/>
      <c r="Q170" s="7"/>
      <c r="R170" s="4"/>
      <c r="S170" s="22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</row>
    <row r="171" spans="1:71" x14ac:dyDescent="0.3">
      <c r="A171" s="4"/>
      <c r="B171" s="4"/>
      <c r="C171" s="4"/>
      <c r="D171" s="4"/>
      <c r="E171" s="7"/>
      <c r="F171" s="5"/>
      <c r="G171" s="4"/>
      <c r="H171" s="4"/>
      <c r="I171" s="6"/>
      <c r="J171" s="4"/>
      <c r="K171" s="4"/>
      <c r="L171" s="4"/>
      <c r="M171" s="4"/>
      <c r="N171" s="4"/>
      <c r="O171" s="4"/>
      <c r="P171" s="4"/>
      <c r="Q171" s="7"/>
      <c r="R171" s="4"/>
      <c r="S171" s="22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</row>
    <row r="172" spans="1:71" x14ac:dyDescent="0.3">
      <c r="A172" s="4"/>
      <c r="B172" s="4"/>
      <c r="C172" s="4"/>
      <c r="D172" s="4"/>
      <c r="E172" s="7"/>
      <c r="F172" s="5"/>
      <c r="G172" s="4"/>
      <c r="H172" s="4"/>
      <c r="I172" s="6"/>
      <c r="J172" s="4"/>
      <c r="K172" s="4"/>
      <c r="L172" s="4"/>
      <c r="M172" s="4"/>
      <c r="N172" s="4"/>
      <c r="O172" s="4"/>
      <c r="P172" s="4"/>
      <c r="Q172" s="7"/>
      <c r="R172" s="4"/>
      <c r="S172" s="22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</row>
    <row r="173" spans="1:71" x14ac:dyDescent="0.3">
      <c r="A173" s="4"/>
      <c r="B173" s="4"/>
      <c r="C173" s="4"/>
      <c r="D173" s="4"/>
      <c r="E173" s="7"/>
      <c r="F173" s="5"/>
      <c r="G173" s="4"/>
      <c r="H173" s="4"/>
      <c r="I173" s="6"/>
      <c r="J173" s="4"/>
      <c r="K173" s="4"/>
      <c r="L173" s="4"/>
      <c r="M173" s="4"/>
      <c r="N173" s="4"/>
      <c r="O173" s="4"/>
      <c r="P173" s="4"/>
      <c r="Q173" s="7"/>
      <c r="R173" s="4"/>
      <c r="S173" s="22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</row>
    <row r="174" spans="1:71" x14ac:dyDescent="0.3">
      <c r="A174" s="4"/>
      <c r="B174" s="4"/>
      <c r="C174" s="4"/>
      <c r="D174" s="4"/>
      <c r="E174" s="7"/>
      <c r="F174" s="5"/>
      <c r="G174" s="4"/>
      <c r="H174" s="4"/>
      <c r="I174" s="6"/>
      <c r="J174" s="4"/>
      <c r="K174" s="4"/>
      <c r="L174" s="4"/>
      <c r="M174" s="4"/>
      <c r="N174" s="4"/>
      <c r="O174" s="4"/>
      <c r="P174" s="4"/>
      <c r="Q174" s="7"/>
      <c r="R174" s="4"/>
      <c r="S174" s="22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</row>
    <row r="175" spans="1:71" x14ac:dyDescent="0.3">
      <c r="A175" s="4"/>
      <c r="B175" s="4"/>
      <c r="C175" s="4"/>
      <c r="D175" s="4"/>
      <c r="E175" s="7"/>
      <c r="F175" s="5"/>
      <c r="G175" s="4"/>
      <c r="H175" s="4"/>
      <c r="I175" s="6"/>
      <c r="J175" s="4"/>
      <c r="K175" s="4"/>
      <c r="L175" s="4"/>
      <c r="M175" s="4"/>
      <c r="N175" s="4"/>
      <c r="O175" s="4"/>
      <c r="P175" s="4"/>
      <c r="Q175" s="7"/>
      <c r="R175" s="4"/>
      <c r="S175" s="22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</row>
    <row r="176" spans="1:71" x14ac:dyDescent="0.3">
      <c r="A176" s="4"/>
      <c r="B176" s="4"/>
      <c r="C176" s="4"/>
      <c r="D176" s="4"/>
      <c r="E176" s="7"/>
      <c r="F176" s="5"/>
      <c r="G176" s="4"/>
      <c r="H176" s="4"/>
      <c r="I176" s="6"/>
      <c r="J176" s="4"/>
      <c r="K176" s="4"/>
      <c r="L176" s="4"/>
      <c r="M176" s="4"/>
      <c r="N176" s="4"/>
      <c r="O176" s="4"/>
      <c r="P176" s="4"/>
      <c r="Q176" s="7"/>
      <c r="R176" s="4"/>
      <c r="S176" s="22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</row>
    <row r="177" spans="1:71" x14ac:dyDescent="0.3">
      <c r="A177" s="4"/>
      <c r="B177" s="4"/>
      <c r="C177" s="4"/>
      <c r="D177" s="4"/>
      <c r="E177" s="7"/>
      <c r="F177" s="5"/>
      <c r="G177" s="4"/>
      <c r="H177" s="4"/>
      <c r="I177" s="6"/>
      <c r="J177" s="4"/>
      <c r="K177" s="4"/>
      <c r="L177" s="4"/>
      <c r="M177" s="4"/>
      <c r="N177" s="4"/>
      <c r="O177" s="4"/>
      <c r="P177" s="4"/>
      <c r="Q177" s="7"/>
      <c r="R177" s="4"/>
      <c r="S177" s="22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</row>
    <row r="178" spans="1:71" x14ac:dyDescent="0.3">
      <c r="A178" s="4"/>
      <c r="B178" s="4"/>
      <c r="C178" s="4"/>
      <c r="D178" s="4"/>
      <c r="E178" s="7"/>
      <c r="F178" s="5"/>
      <c r="G178" s="4"/>
      <c r="H178" s="4"/>
      <c r="I178" s="6"/>
      <c r="J178" s="4"/>
      <c r="K178" s="4"/>
      <c r="L178" s="4"/>
      <c r="M178" s="4"/>
      <c r="N178" s="4"/>
      <c r="O178" s="4"/>
      <c r="P178" s="4"/>
      <c r="Q178" s="7"/>
      <c r="R178" s="4"/>
      <c r="S178" s="22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</row>
    <row r="179" spans="1:71" x14ac:dyDescent="0.3">
      <c r="A179" s="4"/>
      <c r="B179" s="4"/>
      <c r="C179" s="4"/>
      <c r="D179" s="4"/>
      <c r="E179" s="7"/>
      <c r="F179" s="5"/>
      <c r="G179" s="4"/>
      <c r="H179" s="4"/>
      <c r="I179" s="6"/>
      <c r="J179" s="4"/>
      <c r="K179" s="4"/>
      <c r="L179" s="4"/>
      <c r="M179" s="4"/>
      <c r="N179" s="4"/>
      <c r="O179" s="4"/>
      <c r="P179" s="4"/>
      <c r="Q179" s="7"/>
      <c r="R179" s="4"/>
      <c r="S179" s="22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</row>
    <row r="180" spans="1:71" x14ac:dyDescent="0.3">
      <c r="A180" s="4"/>
      <c r="B180" s="4"/>
      <c r="C180" s="4"/>
      <c r="D180" s="4"/>
      <c r="E180" s="7"/>
      <c r="F180" s="5"/>
      <c r="G180" s="4"/>
      <c r="H180" s="4"/>
      <c r="I180" s="6"/>
      <c r="J180" s="4"/>
      <c r="K180" s="4"/>
      <c r="L180" s="4"/>
      <c r="M180" s="4"/>
      <c r="N180" s="4"/>
      <c r="O180" s="4"/>
      <c r="P180" s="4"/>
      <c r="Q180" s="7"/>
      <c r="R180" s="4"/>
      <c r="S180" s="22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</row>
    <row r="181" spans="1:71" x14ac:dyDescent="0.3">
      <c r="A181" s="4"/>
      <c r="B181" s="4"/>
      <c r="C181" s="4"/>
      <c r="D181" s="4"/>
      <c r="E181" s="7"/>
      <c r="F181" s="5"/>
      <c r="G181" s="4"/>
      <c r="H181" s="4"/>
      <c r="I181" s="6"/>
      <c r="J181" s="4"/>
      <c r="K181" s="4"/>
      <c r="L181" s="4"/>
      <c r="M181" s="4"/>
      <c r="N181" s="4"/>
      <c r="O181" s="4"/>
      <c r="P181" s="4"/>
      <c r="Q181" s="7"/>
      <c r="R181" s="4"/>
      <c r="S181" s="22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</row>
    <row r="182" spans="1:71" x14ac:dyDescent="0.3">
      <c r="A182" s="4"/>
      <c r="B182" s="4"/>
      <c r="C182" s="4"/>
      <c r="D182" s="4"/>
      <c r="E182" s="7"/>
      <c r="F182" s="5"/>
      <c r="G182" s="4"/>
      <c r="H182" s="4"/>
      <c r="I182" s="6"/>
      <c r="J182" s="4"/>
      <c r="K182" s="4"/>
      <c r="L182" s="4"/>
      <c r="M182" s="4"/>
      <c r="N182" s="4"/>
      <c r="O182" s="4"/>
      <c r="P182" s="4"/>
      <c r="Q182" s="7"/>
      <c r="R182" s="4"/>
      <c r="S182" s="22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</row>
    <row r="183" spans="1:71" x14ac:dyDescent="0.3">
      <c r="A183" s="4"/>
      <c r="B183" s="4"/>
      <c r="C183" s="4"/>
      <c r="D183" s="4"/>
      <c r="E183" s="7"/>
      <c r="F183" s="5"/>
      <c r="G183" s="4"/>
      <c r="H183" s="4"/>
      <c r="I183" s="6"/>
      <c r="J183" s="4"/>
      <c r="K183" s="4"/>
      <c r="L183" s="4"/>
      <c r="M183" s="4"/>
      <c r="N183" s="4"/>
      <c r="O183" s="4"/>
      <c r="P183" s="4"/>
      <c r="Q183" s="7"/>
      <c r="R183" s="4"/>
      <c r="S183" s="22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</row>
    <row r="184" spans="1:71" x14ac:dyDescent="0.3">
      <c r="A184" s="4"/>
      <c r="B184" s="4"/>
      <c r="C184" s="4"/>
      <c r="D184" s="4"/>
      <c r="E184" s="7"/>
      <c r="F184" s="5"/>
      <c r="G184" s="4"/>
      <c r="H184" s="4"/>
      <c r="I184" s="6"/>
      <c r="J184" s="4"/>
      <c r="K184" s="4"/>
      <c r="L184" s="4"/>
      <c r="M184" s="4"/>
      <c r="N184" s="4"/>
      <c r="O184" s="4"/>
      <c r="P184" s="4"/>
      <c r="Q184" s="7"/>
      <c r="R184" s="4"/>
      <c r="S184" s="22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</row>
    <row r="185" spans="1:71" x14ac:dyDescent="0.3">
      <c r="A185" s="4"/>
      <c r="B185" s="4"/>
      <c r="C185" s="4"/>
      <c r="D185" s="4"/>
      <c r="E185" s="7"/>
      <c r="F185" s="5"/>
      <c r="G185" s="4"/>
      <c r="H185" s="4"/>
      <c r="I185" s="6"/>
      <c r="J185" s="4"/>
      <c r="K185" s="4"/>
      <c r="L185" s="4"/>
      <c r="M185" s="4"/>
      <c r="N185" s="4"/>
      <c r="O185" s="4"/>
      <c r="P185" s="4"/>
      <c r="Q185" s="7"/>
      <c r="R185" s="4"/>
      <c r="S185" s="22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</row>
    <row r="186" spans="1:71" x14ac:dyDescent="0.3">
      <c r="A186" s="4"/>
      <c r="B186" s="4"/>
      <c r="C186" s="4"/>
      <c r="D186" s="4"/>
      <c r="E186" s="7"/>
      <c r="F186" s="5"/>
      <c r="G186" s="4"/>
      <c r="H186" s="4"/>
      <c r="I186" s="6"/>
      <c r="J186" s="4"/>
      <c r="K186" s="4"/>
      <c r="L186" s="4"/>
      <c r="M186" s="4"/>
      <c r="N186" s="4"/>
      <c r="O186" s="4"/>
      <c r="P186" s="4"/>
      <c r="Q186" s="7"/>
      <c r="R186" s="4"/>
      <c r="S186" s="22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</row>
    <row r="187" spans="1:71" x14ac:dyDescent="0.3">
      <c r="A187" s="4"/>
      <c r="B187" s="4"/>
      <c r="C187" s="4"/>
      <c r="D187" s="4"/>
      <c r="E187" s="7"/>
      <c r="F187" s="5"/>
      <c r="G187" s="4"/>
      <c r="H187" s="4"/>
      <c r="I187" s="6"/>
      <c r="J187" s="4"/>
      <c r="K187" s="4"/>
      <c r="L187" s="4"/>
      <c r="M187" s="4"/>
      <c r="N187" s="4"/>
      <c r="O187" s="4"/>
      <c r="P187" s="4"/>
      <c r="Q187" s="7"/>
      <c r="R187" s="4"/>
      <c r="S187" s="22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</row>
    <row r="188" spans="1:71" x14ac:dyDescent="0.3">
      <c r="A188" s="4"/>
      <c r="B188" s="4"/>
      <c r="C188" s="4"/>
      <c r="D188" s="4"/>
      <c r="E188" s="7"/>
      <c r="F188" s="5"/>
      <c r="G188" s="4"/>
      <c r="H188" s="4"/>
      <c r="I188" s="6"/>
      <c r="J188" s="4"/>
      <c r="K188" s="4"/>
      <c r="L188" s="4"/>
      <c r="M188" s="4"/>
      <c r="N188" s="4"/>
      <c r="O188" s="4"/>
      <c r="P188" s="4"/>
      <c r="Q188" s="7"/>
      <c r="R188" s="4"/>
      <c r="S188" s="22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</row>
    <row r="189" spans="1:71" x14ac:dyDescent="0.3">
      <c r="A189" s="4"/>
      <c r="B189" s="4"/>
      <c r="C189" s="4"/>
      <c r="D189" s="4"/>
      <c r="E189" s="7"/>
      <c r="F189" s="5"/>
      <c r="G189" s="4"/>
      <c r="H189" s="4"/>
      <c r="I189" s="6"/>
      <c r="J189" s="4"/>
      <c r="K189" s="4"/>
      <c r="L189" s="4"/>
      <c r="M189" s="4"/>
      <c r="N189" s="4"/>
      <c r="O189" s="4"/>
      <c r="P189" s="4"/>
      <c r="Q189" s="7"/>
      <c r="R189" s="4"/>
      <c r="S189" s="22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</row>
    <row r="190" spans="1:71" x14ac:dyDescent="0.3">
      <c r="A190" s="4"/>
      <c r="B190" s="4"/>
      <c r="C190" s="4"/>
      <c r="D190" s="4"/>
      <c r="E190" s="7"/>
      <c r="F190" s="5"/>
      <c r="G190" s="4"/>
      <c r="H190" s="4"/>
      <c r="I190" s="6"/>
      <c r="J190" s="4"/>
      <c r="K190" s="4"/>
      <c r="L190" s="4"/>
      <c r="M190" s="4"/>
      <c r="N190" s="4"/>
      <c r="O190" s="4"/>
      <c r="P190" s="4"/>
      <c r="Q190" s="7"/>
      <c r="R190" s="4"/>
      <c r="S190" s="22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</row>
    <row r="191" spans="1:71" x14ac:dyDescent="0.3">
      <c r="A191" s="4"/>
      <c r="B191" s="4"/>
      <c r="C191" s="4"/>
      <c r="D191" s="4"/>
      <c r="E191" s="7"/>
      <c r="F191" s="5"/>
      <c r="G191" s="4"/>
      <c r="H191" s="4"/>
      <c r="I191" s="6"/>
      <c r="J191" s="4"/>
      <c r="K191" s="4"/>
      <c r="L191" s="4"/>
      <c r="M191" s="4"/>
      <c r="N191" s="4"/>
      <c r="O191" s="4"/>
      <c r="P191" s="4"/>
      <c r="Q191" s="7"/>
      <c r="R191" s="4"/>
      <c r="S191" s="22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</row>
    <row r="192" spans="1:71" x14ac:dyDescent="0.3">
      <c r="A192" s="4"/>
      <c r="B192" s="4"/>
      <c r="C192" s="4"/>
      <c r="D192" s="4"/>
      <c r="E192" s="7"/>
      <c r="F192" s="5"/>
      <c r="G192" s="4"/>
      <c r="H192" s="4"/>
      <c r="I192" s="6"/>
      <c r="J192" s="4"/>
      <c r="K192" s="4"/>
      <c r="L192" s="4"/>
      <c r="M192" s="4"/>
      <c r="N192" s="4"/>
      <c r="O192" s="4"/>
      <c r="P192" s="4"/>
      <c r="Q192" s="7"/>
      <c r="R192" s="4"/>
      <c r="S192" s="22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</row>
    <row r="193" spans="1:71" x14ac:dyDescent="0.3">
      <c r="A193" s="4"/>
      <c r="B193" s="4"/>
      <c r="C193" s="4"/>
      <c r="D193" s="4"/>
      <c r="E193" s="7"/>
      <c r="F193" s="5"/>
      <c r="G193" s="4"/>
      <c r="H193" s="4"/>
      <c r="I193" s="6"/>
      <c r="J193" s="4"/>
      <c r="K193" s="4"/>
      <c r="L193" s="4"/>
      <c r="M193" s="4"/>
      <c r="N193" s="4"/>
      <c r="O193" s="4"/>
      <c r="P193" s="4"/>
      <c r="Q193" s="7"/>
      <c r="R193" s="4"/>
      <c r="S193" s="22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</row>
    <row r="194" spans="1:71" x14ac:dyDescent="0.3">
      <c r="A194" s="4"/>
      <c r="B194" s="4"/>
      <c r="C194" s="4"/>
      <c r="D194" s="4"/>
      <c r="E194" s="7"/>
      <c r="F194" s="5"/>
      <c r="G194" s="4"/>
      <c r="H194" s="4"/>
      <c r="I194" s="6"/>
      <c r="J194" s="4"/>
      <c r="K194" s="4"/>
      <c r="L194" s="4"/>
      <c r="M194" s="4"/>
      <c r="N194" s="4"/>
      <c r="O194" s="4"/>
      <c r="P194" s="4"/>
      <c r="Q194" s="7"/>
      <c r="R194" s="4"/>
      <c r="S194" s="22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</row>
    <row r="195" spans="1:71" x14ac:dyDescent="0.3">
      <c r="A195" s="4"/>
      <c r="B195" s="4"/>
      <c r="C195" s="4"/>
      <c r="D195" s="4"/>
      <c r="E195" s="7"/>
      <c r="F195" s="5"/>
      <c r="G195" s="4"/>
      <c r="H195" s="4"/>
      <c r="I195" s="6"/>
      <c r="J195" s="4"/>
      <c r="K195" s="4"/>
      <c r="L195" s="4"/>
      <c r="M195" s="4"/>
      <c r="N195" s="4"/>
      <c r="O195" s="4"/>
      <c r="P195" s="4"/>
      <c r="Q195" s="7"/>
      <c r="R195" s="4"/>
      <c r="S195" s="22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</row>
    <row r="196" spans="1:71" x14ac:dyDescent="0.3">
      <c r="A196" s="4"/>
      <c r="B196" s="4"/>
      <c r="C196" s="4"/>
      <c r="D196" s="4"/>
      <c r="E196" s="7"/>
      <c r="F196" s="5"/>
      <c r="G196" s="4"/>
      <c r="H196" s="4"/>
      <c r="I196" s="6"/>
      <c r="J196" s="4"/>
      <c r="K196" s="4"/>
      <c r="L196" s="4"/>
      <c r="M196" s="4"/>
      <c r="N196" s="4"/>
      <c r="O196" s="4"/>
      <c r="P196" s="4"/>
      <c r="Q196" s="7"/>
      <c r="R196" s="4"/>
      <c r="S196" s="22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</row>
    <row r="197" spans="1:71" x14ac:dyDescent="0.3">
      <c r="A197" s="4"/>
      <c r="B197" s="4"/>
      <c r="C197" s="4"/>
      <c r="D197" s="4"/>
      <c r="E197" s="7"/>
      <c r="F197" s="5"/>
      <c r="G197" s="4"/>
      <c r="H197" s="4"/>
      <c r="I197" s="6"/>
      <c r="J197" s="4"/>
      <c r="K197" s="4"/>
      <c r="L197" s="4"/>
      <c r="M197" s="4"/>
      <c r="N197" s="4"/>
      <c r="O197" s="4"/>
      <c r="P197" s="4"/>
      <c r="Q197" s="7"/>
      <c r="R197" s="4"/>
      <c r="S197" s="22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</row>
    <row r="198" spans="1:71" x14ac:dyDescent="0.3">
      <c r="A198" s="4"/>
      <c r="B198" s="4"/>
      <c r="C198" s="4"/>
      <c r="D198" s="4"/>
      <c r="E198" s="7"/>
      <c r="F198" s="5"/>
      <c r="G198" s="4"/>
      <c r="H198" s="4"/>
      <c r="I198" s="6"/>
      <c r="J198" s="4"/>
      <c r="K198" s="4"/>
      <c r="L198" s="4"/>
      <c r="M198" s="4"/>
      <c r="N198" s="4"/>
      <c r="O198" s="4"/>
      <c r="P198" s="4"/>
      <c r="Q198" s="7"/>
      <c r="R198" s="4"/>
      <c r="S198" s="22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</row>
    <row r="199" spans="1:71" x14ac:dyDescent="0.3">
      <c r="A199" s="4"/>
      <c r="B199" s="4"/>
      <c r="C199" s="4"/>
      <c r="D199" s="4"/>
      <c r="E199" s="7"/>
      <c r="F199" s="5"/>
      <c r="G199" s="4"/>
      <c r="H199" s="4"/>
      <c r="I199" s="6"/>
      <c r="J199" s="4"/>
      <c r="K199" s="4"/>
      <c r="L199" s="4"/>
      <c r="M199" s="4"/>
      <c r="N199" s="4"/>
      <c r="O199" s="4"/>
      <c r="P199" s="4"/>
      <c r="Q199" s="7"/>
      <c r="R199" s="4"/>
      <c r="S199" s="22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</row>
    <row r="200" spans="1:71" x14ac:dyDescent="0.3">
      <c r="A200" s="4"/>
      <c r="B200" s="4"/>
      <c r="C200" s="4"/>
      <c r="D200" s="4"/>
      <c r="E200" s="7"/>
      <c r="F200" s="5"/>
      <c r="G200" s="4"/>
      <c r="H200" s="4"/>
      <c r="I200" s="6"/>
      <c r="J200" s="4"/>
      <c r="K200" s="4"/>
      <c r="L200" s="4"/>
      <c r="M200" s="4"/>
      <c r="N200" s="4"/>
      <c r="O200" s="4"/>
      <c r="P200" s="4"/>
      <c r="Q200" s="7"/>
      <c r="R200" s="4"/>
      <c r="S200" s="22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</row>
    <row r="201" spans="1:71" x14ac:dyDescent="0.3">
      <c r="A201" s="4"/>
      <c r="B201" s="4"/>
      <c r="C201" s="4"/>
      <c r="D201" s="4"/>
      <c r="E201" s="7"/>
      <c r="F201" s="5"/>
      <c r="G201" s="4"/>
      <c r="H201" s="4"/>
      <c r="I201" s="6"/>
      <c r="J201" s="4"/>
      <c r="K201" s="4"/>
      <c r="L201" s="4"/>
      <c r="M201" s="4"/>
      <c r="N201" s="4"/>
      <c r="O201" s="4"/>
      <c r="P201" s="4"/>
      <c r="Q201" s="7"/>
      <c r="R201" s="4"/>
      <c r="S201" s="22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</row>
    <row r="202" spans="1:71" x14ac:dyDescent="0.3">
      <c r="A202" s="4"/>
      <c r="B202" s="4"/>
      <c r="C202" s="4"/>
      <c r="D202" s="4"/>
      <c r="E202" s="7"/>
      <c r="F202" s="5"/>
      <c r="G202" s="4"/>
      <c r="H202" s="4"/>
      <c r="I202" s="6"/>
      <c r="J202" s="4"/>
      <c r="K202" s="4"/>
      <c r="L202" s="4"/>
      <c r="M202" s="4"/>
      <c r="N202" s="4"/>
      <c r="O202" s="4"/>
      <c r="P202" s="4"/>
      <c r="Q202" s="7"/>
      <c r="R202" s="4"/>
      <c r="S202" s="22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</row>
    <row r="203" spans="1:71" x14ac:dyDescent="0.3">
      <c r="A203" s="4"/>
      <c r="B203" s="4"/>
      <c r="C203" s="4"/>
      <c r="D203" s="4"/>
      <c r="E203" s="7"/>
      <c r="F203" s="5"/>
      <c r="G203" s="4"/>
      <c r="H203" s="4"/>
      <c r="I203" s="6"/>
      <c r="J203" s="4"/>
      <c r="K203" s="4"/>
      <c r="L203" s="4"/>
      <c r="M203" s="4"/>
      <c r="N203" s="4"/>
      <c r="O203" s="4"/>
      <c r="P203" s="4"/>
      <c r="Q203" s="7"/>
      <c r="R203" s="4"/>
      <c r="S203" s="22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</row>
    <row r="204" spans="1:71" x14ac:dyDescent="0.3">
      <c r="A204" s="4"/>
      <c r="B204" s="4"/>
      <c r="C204" s="4"/>
      <c r="D204" s="4"/>
      <c r="E204" s="7"/>
      <c r="F204" s="5"/>
      <c r="G204" s="4"/>
      <c r="H204" s="4"/>
      <c r="I204" s="6"/>
      <c r="J204" s="4"/>
      <c r="K204" s="4"/>
      <c r="L204" s="4"/>
      <c r="M204" s="4"/>
      <c r="N204" s="4"/>
      <c r="O204" s="4"/>
      <c r="P204" s="4"/>
      <c r="Q204" s="7"/>
      <c r="R204" s="4"/>
      <c r="S204" s="22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</row>
    <row r="205" spans="1:71" x14ac:dyDescent="0.3">
      <c r="A205" s="4"/>
      <c r="B205" s="4"/>
      <c r="C205" s="4"/>
      <c r="D205" s="4"/>
      <c r="E205" s="7"/>
      <c r="F205" s="5"/>
      <c r="G205" s="4"/>
      <c r="H205" s="4"/>
      <c r="I205" s="6"/>
      <c r="J205" s="4"/>
      <c r="K205" s="4"/>
      <c r="L205" s="4"/>
      <c r="M205" s="4"/>
      <c r="N205" s="4"/>
      <c r="O205" s="4"/>
      <c r="P205" s="4"/>
      <c r="Q205" s="7"/>
      <c r="R205" s="4"/>
      <c r="S205" s="22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</row>
    <row r="206" spans="1:71" x14ac:dyDescent="0.3">
      <c r="A206" s="4"/>
      <c r="B206" s="4"/>
      <c r="C206" s="4"/>
      <c r="D206" s="4"/>
      <c r="E206" s="7"/>
      <c r="F206" s="5"/>
      <c r="G206" s="4"/>
      <c r="H206" s="4"/>
      <c r="I206" s="6"/>
      <c r="J206" s="4"/>
      <c r="K206" s="4"/>
      <c r="L206" s="4"/>
      <c r="M206" s="4"/>
      <c r="N206" s="4"/>
      <c r="O206" s="4"/>
      <c r="P206" s="4"/>
      <c r="Q206" s="7"/>
      <c r="R206" s="4"/>
      <c r="S206" s="22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</row>
    <row r="207" spans="1:71" x14ac:dyDescent="0.3">
      <c r="A207" s="4"/>
      <c r="B207" s="4"/>
      <c r="C207" s="4"/>
      <c r="D207" s="4"/>
      <c r="E207" s="7"/>
      <c r="F207" s="5"/>
      <c r="G207" s="4"/>
      <c r="H207" s="4"/>
      <c r="I207" s="6"/>
      <c r="J207" s="4"/>
      <c r="K207" s="4"/>
      <c r="L207" s="4"/>
      <c r="M207" s="4"/>
      <c r="N207" s="4"/>
      <c r="O207" s="4"/>
      <c r="P207" s="4"/>
      <c r="Q207" s="7"/>
      <c r="R207" s="4"/>
      <c r="S207" s="22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</row>
    <row r="208" spans="1:71" x14ac:dyDescent="0.3">
      <c r="A208" s="4"/>
      <c r="B208" s="4"/>
      <c r="C208" s="4"/>
      <c r="D208" s="4"/>
      <c r="E208" s="7"/>
      <c r="F208" s="5"/>
      <c r="G208" s="4"/>
      <c r="H208" s="4"/>
      <c r="I208" s="6"/>
      <c r="J208" s="4"/>
      <c r="K208" s="4"/>
      <c r="L208" s="4"/>
      <c r="M208" s="4"/>
      <c r="N208" s="4"/>
      <c r="O208" s="4"/>
      <c r="P208" s="4"/>
      <c r="Q208" s="7"/>
      <c r="R208" s="4"/>
      <c r="S208" s="22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</row>
    <row r="209" spans="1:71" x14ac:dyDescent="0.3">
      <c r="A209" s="4"/>
      <c r="B209" s="4"/>
      <c r="C209" s="4"/>
      <c r="D209" s="4"/>
      <c r="E209" s="7"/>
      <c r="F209" s="5"/>
      <c r="G209" s="4"/>
      <c r="H209" s="4"/>
      <c r="I209" s="6"/>
      <c r="J209" s="4"/>
      <c r="K209" s="4"/>
      <c r="L209" s="4"/>
      <c r="M209" s="4"/>
      <c r="N209" s="4"/>
      <c r="O209" s="4"/>
      <c r="P209" s="4"/>
      <c r="Q209" s="7"/>
      <c r="R209" s="4"/>
      <c r="S209" s="22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</row>
    <row r="210" spans="1:71" x14ac:dyDescent="0.3">
      <c r="A210" s="4"/>
      <c r="B210" s="4"/>
      <c r="C210" s="4"/>
      <c r="D210" s="4"/>
      <c r="E210" s="7"/>
      <c r="F210" s="5"/>
      <c r="G210" s="4"/>
      <c r="H210" s="4"/>
      <c r="I210" s="6"/>
      <c r="J210" s="4"/>
      <c r="K210" s="4"/>
      <c r="L210" s="4"/>
      <c r="M210" s="4"/>
      <c r="N210" s="4"/>
      <c r="O210" s="4"/>
      <c r="P210" s="4"/>
      <c r="Q210" s="7"/>
      <c r="R210" s="4"/>
      <c r="S210" s="22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</row>
    <row r="211" spans="1:71" x14ac:dyDescent="0.3">
      <c r="A211" s="4"/>
      <c r="B211" s="4"/>
      <c r="C211" s="4"/>
      <c r="D211" s="4"/>
      <c r="E211" s="7"/>
      <c r="F211" s="5"/>
      <c r="G211" s="4"/>
      <c r="H211" s="4"/>
      <c r="I211" s="6"/>
      <c r="J211" s="4"/>
      <c r="K211" s="4"/>
      <c r="L211" s="4"/>
      <c r="M211" s="4"/>
      <c r="N211" s="4"/>
      <c r="O211" s="4"/>
      <c r="P211" s="4"/>
      <c r="Q211" s="7"/>
      <c r="R211" s="4"/>
      <c r="S211" s="22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</row>
    <row r="212" spans="1:71" x14ac:dyDescent="0.3">
      <c r="A212" s="4"/>
      <c r="B212" s="4"/>
      <c r="C212" s="4"/>
      <c r="D212" s="4"/>
      <c r="E212" s="7"/>
      <c r="F212" s="5"/>
      <c r="G212" s="4"/>
      <c r="H212" s="4"/>
      <c r="I212" s="6"/>
      <c r="J212" s="4"/>
      <c r="K212" s="4"/>
      <c r="L212" s="4"/>
      <c r="M212" s="4"/>
      <c r="N212" s="4"/>
      <c r="O212" s="4"/>
      <c r="P212" s="4"/>
      <c r="Q212" s="7"/>
      <c r="R212" s="4"/>
      <c r="S212" s="22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</row>
    <row r="213" spans="1:71" x14ac:dyDescent="0.3">
      <c r="A213" s="4"/>
      <c r="B213" s="4"/>
      <c r="C213" s="4"/>
      <c r="D213" s="4"/>
      <c r="E213" s="7"/>
      <c r="F213" s="5"/>
      <c r="G213" s="4"/>
      <c r="H213" s="4"/>
      <c r="I213" s="6"/>
      <c r="J213" s="4"/>
      <c r="K213" s="4"/>
      <c r="L213" s="4"/>
      <c r="M213" s="4"/>
      <c r="N213" s="4"/>
      <c r="O213" s="4"/>
      <c r="P213" s="4"/>
      <c r="Q213" s="7"/>
      <c r="R213" s="4"/>
      <c r="S213" s="22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</row>
    <row r="214" spans="1:71" x14ac:dyDescent="0.3">
      <c r="A214" s="4"/>
      <c r="B214" s="4"/>
      <c r="C214" s="4"/>
      <c r="D214" s="4"/>
      <c r="E214" s="7"/>
      <c r="F214" s="5"/>
      <c r="G214" s="4"/>
      <c r="H214" s="4"/>
      <c r="I214" s="6"/>
      <c r="J214" s="4"/>
      <c r="K214" s="4"/>
      <c r="L214" s="4"/>
      <c r="M214" s="4"/>
      <c r="N214" s="4"/>
      <c r="O214" s="4"/>
      <c r="P214" s="4"/>
      <c r="Q214" s="7"/>
      <c r="R214" s="4"/>
      <c r="S214" s="22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</row>
    <row r="215" spans="1:71" x14ac:dyDescent="0.3">
      <c r="A215" s="4"/>
      <c r="B215" s="4"/>
      <c r="C215" s="4"/>
      <c r="D215" s="4"/>
      <c r="E215" s="7"/>
      <c r="F215" s="5"/>
      <c r="G215" s="4"/>
      <c r="H215" s="4"/>
      <c r="I215" s="6"/>
      <c r="J215" s="4"/>
      <c r="K215" s="4"/>
      <c r="L215" s="4"/>
      <c r="M215" s="4"/>
      <c r="N215" s="4"/>
      <c r="O215" s="4"/>
      <c r="P215" s="4"/>
      <c r="Q215" s="7"/>
      <c r="R215" s="4"/>
      <c r="S215" s="22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</row>
    <row r="216" spans="1:71" x14ac:dyDescent="0.3">
      <c r="A216" s="4"/>
      <c r="B216" s="4"/>
      <c r="C216" s="4"/>
      <c r="D216" s="4"/>
      <c r="E216" s="7"/>
      <c r="F216" s="5"/>
      <c r="G216" s="4"/>
      <c r="H216" s="4"/>
      <c r="I216" s="6"/>
      <c r="J216" s="4"/>
      <c r="K216" s="4"/>
      <c r="L216" s="4"/>
      <c r="M216" s="4"/>
      <c r="N216" s="4"/>
      <c r="O216" s="4"/>
      <c r="P216" s="4"/>
      <c r="Q216" s="7"/>
      <c r="R216" s="4"/>
      <c r="S216" s="22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</row>
    <row r="217" spans="1:71" x14ac:dyDescent="0.3">
      <c r="A217" s="4"/>
      <c r="B217" s="4"/>
      <c r="C217" s="4"/>
      <c r="D217" s="4"/>
      <c r="E217" s="7"/>
      <c r="F217" s="5"/>
      <c r="G217" s="4"/>
      <c r="H217" s="4"/>
      <c r="I217" s="6"/>
      <c r="J217" s="4"/>
      <c r="K217" s="4"/>
      <c r="L217" s="4"/>
      <c r="M217" s="4"/>
      <c r="N217" s="4"/>
      <c r="O217" s="4"/>
      <c r="P217" s="4"/>
      <c r="Q217" s="7"/>
      <c r="R217" s="4"/>
      <c r="S217" s="22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</row>
    <row r="218" spans="1:71" x14ac:dyDescent="0.3">
      <c r="A218" s="4"/>
      <c r="B218" s="4"/>
      <c r="C218" s="4"/>
      <c r="D218" s="4"/>
      <c r="E218" s="7"/>
      <c r="F218" s="5"/>
      <c r="G218" s="4"/>
      <c r="H218" s="4"/>
      <c r="I218" s="6"/>
      <c r="J218" s="4"/>
      <c r="K218" s="4"/>
      <c r="L218" s="4"/>
      <c r="M218" s="4"/>
      <c r="N218" s="4"/>
      <c r="O218" s="4"/>
      <c r="P218" s="4"/>
      <c r="Q218" s="7"/>
      <c r="R218" s="4"/>
      <c r="S218" s="22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</row>
    <row r="219" spans="1:71" x14ac:dyDescent="0.3">
      <c r="A219" s="4"/>
      <c r="B219" s="4"/>
      <c r="C219" s="4"/>
      <c r="D219" s="4"/>
      <c r="E219" s="7"/>
      <c r="F219" s="5"/>
      <c r="G219" s="4"/>
      <c r="H219" s="4"/>
      <c r="I219" s="6"/>
      <c r="J219" s="4"/>
      <c r="K219" s="4"/>
      <c r="L219" s="4"/>
      <c r="M219" s="4"/>
      <c r="N219" s="4"/>
      <c r="O219" s="4"/>
      <c r="P219" s="4"/>
      <c r="Q219" s="7"/>
      <c r="R219" s="4"/>
      <c r="S219" s="22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</row>
    <row r="220" spans="1:71" x14ac:dyDescent="0.3">
      <c r="A220" s="4"/>
      <c r="B220" s="4"/>
      <c r="C220" s="4"/>
      <c r="D220" s="4"/>
      <c r="E220" s="7"/>
      <c r="F220" s="5"/>
      <c r="G220" s="4"/>
      <c r="H220" s="4"/>
      <c r="I220" s="6"/>
      <c r="J220" s="4"/>
      <c r="K220" s="4"/>
      <c r="L220" s="4"/>
      <c r="M220" s="4"/>
      <c r="N220" s="4"/>
      <c r="O220" s="4"/>
      <c r="P220" s="4"/>
      <c r="Q220" s="7"/>
      <c r="R220" s="4"/>
      <c r="S220" s="22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</row>
    <row r="221" spans="1:71" x14ac:dyDescent="0.3">
      <c r="A221" s="4"/>
      <c r="B221" s="4"/>
      <c r="C221" s="4"/>
      <c r="D221" s="4"/>
      <c r="E221" s="7"/>
      <c r="F221" s="5"/>
      <c r="G221" s="4"/>
      <c r="H221" s="4"/>
      <c r="I221" s="6"/>
      <c r="J221" s="4"/>
      <c r="K221" s="4"/>
      <c r="L221" s="4"/>
      <c r="M221" s="4"/>
      <c r="N221" s="4"/>
      <c r="O221" s="4"/>
      <c r="P221" s="4"/>
      <c r="Q221" s="7"/>
      <c r="R221" s="4"/>
      <c r="S221" s="22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</row>
    <row r="222" spans="1:71" x14ac:dyDescent="0.3">
      <c r="A222" s="4"/>
      <c r="B222" s="4"/>
      <c r="C222" s="4"/>
      <c r="D222" s="4"/>
      <c r="E222" s="7"/>
      <c r="F222" s="5"/>
      <c r="G222" s="4"/>
      <c r="H222" s="4"/>
      <c r="I222" s="6"/>
      <c r="J222" s="4"/>
      <c r="K222" s="4"/>
      <c r="L222" s="4"/>
      <c r="M222" s="4"/>
      <c r="N222" s="4"/>
      <c r="O222" s="4"/>
      <c r="P222" s="4"/>
      <c r="Q222" s="7"/>
      <c r="R222" s="4"/>
      <c r="S222" s="22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</row>
    <row r="223" spans="1:71" x14ac:dyDescent="0.3">
      <c r="A223" s="4"/>
      <c r="B223" s="4"/>
      <c r="C223" s="4"/>
      <c r="D223" s="4"/>
      <c r="E223" s="7"/>
      <c r="F223" s="5"/>
      <c r="G223" s="4"/>
      <c r="H223" s="4"/>
      <c r="I223" s="6"/>
      <c r="J223" s="4"/>
      <c r="K223" s="4"/>
      <c r="L223" s="4"/>
      <c r="M223" s="4"/>
      <c r="N223" s="4"/>
      <c r="O223" s="4"/>
      <c r="P223" s="4"/>
      <c r="Q223" s="7"/>
      <c r="R223" s="4"/>
      <c r="S223" s="22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</row>
    <row r="224" spans="1:71" x14ac:dyDescent="0.3">
      <c r="A224" s="4"/>
      <c r="B224" s="4"/>
      <c r="C224" s="4"/>
      <c r="D224" s="4"/>
      <c r="E224" s="7"/>
      <c r="F224" s="5"/>
      <c r="G224" s="4"/>
      <c r="H224" s="4"/>
      <c r="I224" s="6"/>
      <c r="J224" s="4"/>
      <c r="K224" s="4"/>
      <c r="L224" s="4"/>
      <c r="M224" s="4"/>
      <c r="N224" s="4"/>
      <c r="O224" s="4"/>
      <c r="P224" s="4"/>
      <c r="Q224" s="7"/>
      <c r="R224" s="4"/>
      <c r="S224" s="22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</row>
    <row r="225" spans="1:71" x14ac:dyDescent="0.3">
      <c r="A225" s="4"/>
      <c r="B225" s="4"/>
      <c r="C225" s="4"/>
      <c r="D225" s="4"/>
      <c r="E225" s="7"/>
      <c r="F225" s="5"/>
      <c r="G225" s="4"/>
      <c r="H225" s="4"/>
      <c r="I225" s="6"/>
      <c r="J225" s="4"/>
      <c r="K225" s="4"/>
      <c r="L225" s="4"/>
      <c r="M225" s="4"/>
      <c r="N225" s="4"/>
      <c r="O225" s="4"/>
      <c r="P225" s="4"/>
      <c r="Q225" s="7"/>
      <c r="R225" s="4"/>
      <c r="S225" s="22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</row>
    <row r="226" spans="1:71" x14ac:dyDescent="0.3">
      <c r="A226" s="4"/>
      <c r="B226" s="4"/>
      <c r="C226" s="4"/>
      <c r="D226" s="4"/>
      <c r="E226" s="7"/>
      <c r="F226" s="5"/>
      <c r="G226" s="4"/>
      <c r="H226" s="4"/>
      <c r="I226" s="6"/>
      <c r="J226" s="4"/>
      <c r="K226" s="4"/>
      <c r="L226" s="4"/>
      <c r="M226" s="4"/>
      <c r="N226" s="4"/>
      <c r="O226" s="4"/>
      <c r="P226" s="4"/>
      <c r="Q226" s="7"/>
      <c r="R226" s="4"/>
      <c r="S226" s="22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</row>
    <row r="227" spans="1:71" x14ac:dyDescent="0.3">
      <c r="A227" s="4"/>
      <c r="B227" s="4"/>
      <c r="C227" s="4"/>
      <c r="D227" s="4"/>
      <c r="E227" s="7"/>
      <c r="F227" s="5"/>
      <c r="G227" s="4"/>
      <c r="H227" s="4"/>
      <c r="I227" s="6"/>
      <c r="J227" s="4"/>
      <c r="K227" s="4"/>
      <c r="L227" s="4"/>
      <c r="M227" s="4"/>
      <c r="N227" s="4"/>
      <c r="O227" s="4"/>
      <c r="P227" s="4"/>
      <c r="Q227" s="7"/>
      <c r="R227" s="4"/>
      <c r="S227" s="22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</row>
    <row r="228" spans="1:71" x14ac:dyDescent="0.3">
      <c r="A228" s="4"/>
      <c r="B228" s="4"/>
      <c r="C228" s="4"/>
      <c r="D228" s="4"/>
      <c r="E228" s="7"/>
      <c r="F228" s="5"/>
      <c r="G228" s="4"/>
      <c r="H228" s="4"/>
      <c r="I228" s="6"/>
      <c r="J228" s="4"/>
      <c r="K228" s="4"/>
      <c r="L228" s="4"/>
      <c r="M228" s="4"/>
      <c r="N228" s="4"/>
      <c r="O228" s="4"/>
      <c r="P228" s="4"/>
      <c r="Q228" s="7"/>
      <c r="R228" s="4"/>
      <c r="S228" s="22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</row>
    <row r="229" spans="1:71" x14ac:dyDescent="0.3">
      <c r="A229" s="4"/>
      <c r="B229" s="4"/>
      <c r="C229" s="4"/>
      <c r="D229" s="4"/>
      <c r="E229" s="7"/>
      <c r="F229" s="5"/>
      <c r="G229" s="4"/>
      <c r="H229" s="4"/>
      <c r="I229" s="6"/>
      <c r="J229" s="4"/>
      <c r="K229" s="4"/>
      <c r="L229" s="4"/>
      <c r="M229" s="4"/>
      <c r="N229" s="4"/>
      <c r="O229" s="4"/>
      <c r="P229" s="4"/>
      <c r="Q229" s="7"/>
      <c r="R229" s="4"/>
      <c r="S229" s="22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</row>
    <row r="230" spans="1:71" x14ac:dyDescent="0.3">
      <c r="A230" s="4"/>
      <c r="B230" s="4"/>
      <c r="C230" s="4"/>
      <c r="D230" s="4"/>
      <c r="E230" s="7"/>
      <c r="F230" s="5"/>
      <c r="G230" s="4"/>
      <c r="H230" s="4"/>
      <c r="I230" s="6"/>
      <c r="J230" s="4"/>
      <c r="K230" s="4"/>
      <c r="L230" s="4"/>
      <c r="M230" s="4"/>
      <c r="N230" s="4"/>
      <c r="O230" s="4"/>
      <c r="P230" s="4"/>
      <c r="Q230" s="7"/>
      <c r="R230" s="4"/>
      <c r="S230" s="22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</row>
    <row r="231" spans="1:71" x14ac:dyDescent="0.3">
      <c r="A231" s="4"/>
      <c r="B231" s="4"/>
      <c r="C231" s="4"/>
      <c r="D231" s="4"/>
      <c r="E231" s="7"/>
      <c r="F231" s="5"/>
      <c r="G231" s="4"/>
      <c r="H231" s="4"/>
      <c r="I231" s="6"/>
      <c r="J231" s="4"/>
      <c r="K231" s="4"/>
      <c r="L231" s="4"/>
      <c r="M231" s="4"/>
      <c r="N231" s="4"/>
      <c r="O231" s="4"/>
      <c r="P231" s="4"/>
      <c r="Q231" s="7"/>
      <c r="R231" s="4"/>
      <c r="S231" s="22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</row>
    <row r="232" spans="1:71" x14ac:dyDescent="0.3">
      <c r="A232" s="4"/>
      <c r="B232" s="4"/>
      <c r="C232" s="4"/>
      <c r="D232" s="4"/>
      <c r="E232" s="7"/>
      <c r="F232" s="5"/>
      <c r="G232" s="4"/>
      <c r="H232" s="4"/>
      <c r="I232" s="6"/>
      <c r="J232" s="4"/>
      <c r="K232" s="4"/>
      <c r="L232" s="4"/>
      <c r="M232" s="4"/>
      <c r="N232" s="4"/>
      <c r="O232" s="4"/>
      <c r="P232" s="4"/>
      <c r="Q232" s="7"/>
      <c r="R232" s="4"/>
      <c r="S232" s="22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</row>
    <row r="233" spans="1:71" x14ac:dyDescent="0.3">
      <c r="A233" s="4"/>
      <c r="B233" s="4"/>
      <c r="C233" s="4"/>
      <c r="D233" s="4"/>
      <c r="E233" s="7"/>
      <c r="F233" s="5"/>
      <c r="G233" s="4"/>
      <c r="H233" s="4"/>
      <c r="I233" s="6"/>
      <c r="J233" s="4"/>
      <c r="K233" s="4"/>
      <c r="L233" s="4"/>
      <c r="M233" s="4"/>
      <c r="N233" s="4"/>
      <c r="O233" s="4"/>
      <c r="P233" s="4"/>
      <c r="Q233" s="7"/>
      <c r="R233" s="4"/>
      <c r="S233" s="22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</row>
    <row r="234" spans="1:71" x14ac:dyDescent="0.3">
      <c r="A234" s="4"/>
      <c r="B234" s="4"/>
      <c r="C234" s="4"/>
      <c r="D234" s="4"/>
      <c r="E234" s="7"/>
      <c r="F234" s="5"/>
      <c r="G234" s="4"/>
      <c r="H234" s="4"/>
      <c r="I234" s="6"/>
      <c r="J234" s="4"/>
      <c r="K234" s="4"/>
      <c r="L234" s="4"/>
      <c r="M234" s="4"/>
      <c r="N234" s="4"/>
      <c r="O234" s="4"/>
      <c r="P234" s="4"/>
      <c r="Q234" s="7"/>
      <c r="R234" s="4"/>
      <c r="S234" s="22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</row>
    <row r="235" spans="1:71" x14ac:dyDescent="0.3">
      <c r="A235" s="4"/>
      <c r="B235" s="4"/>
      <c r="C235" s="4"/>
      <c r="D235" s="4"/>
      <c r="E235" s="7"/>
      <c r="F235" s="5"/>
      <c r="G235" s="4"/>
      <c r="H235" s="4"/>
      <c r="I235" s="6"/>
      <c r="J235" s="4"/>
      <c r="K235" s="4"/>
      <c r="L235" s="4"/>
      <c r="M235" s="4"/>
      <c r="N235" s="4"/>
      <c r="O235" s="4"/>
      <c r="P235" s="4"/>
      <c r="Q235" s="7"/>
      <c r="R235" s="4"/>
      <c r="S235" s="22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</row>
    <row r="236" spans="1:71" x14ac:dyDescent="0.3">
      <c r="A236" s="4"/>
      <c r="B236" s="4"/>
      <c r="C236" s="4"/>
      <c r="D236" s="4"/>
      <c r="E236" s="7"/>
      <c r="F236" s="5"/>
      <c r="G236" s="4"/>
      <c r="H236" s="4"/>
      <c r="I236" s="6"/>
      <c r="J236" s="4"/>
      <c r="K236" s="4"/>
      <c r="L236" s="4"/>
      <c r="M236" s="4"/>
      <c r="N236" s="4"/>
      <c r="O236" s="4"/>
      <c r="P236" s="4"/>
      <c r="Q236" s="7"/>
      <c r="R236" s="4"/>
      <c r="S236" s="22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</row>
    <row r="237" spans="1:71" x14ac:dyDescent="0.3">
      <c r="A237" s="4"/>
      <c r="B237" s="4"/>
      <c r="C237" s="4"/>
      <c r="D237" s="4"/>
      <c r="E237" s="7"/>
      <c r="F237" s="5"/>
      <c r="G237" s="4"/>
      <c r="H237" s="4"/>
      <c r="I237" s="6"/>
      <c r="J237" s="4"/>
      <c r="K237" s="4"/>
      <c r="L237" s="4"/>
      <c r="M237" s="4"/>
      <c r="N237" s="4"/>
      <c r="O237" s="4"/>
      <c r="P237" s="4"/>
      <c r="Q237" s="7"/>
      <c r="R237" s="4"/>
      <c r="S237" s="22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</row>
    <row r="238" spans="1:71" x14ac:dyDescent="0.3">
      <c r="A238" s="4"/>
      <c r="B238" s="4"/>
      <c r="C238" s="4"/>
      <c r="D238" s="4"/>
      <c r="E238" s="7"/>
      <c r="F238" s="5"/>
      <c r="G238" s="4"/>
      <c r="H238" s="4"/>
      <c r="I238" s="6"/>
      <c r="J238" s="4"/>
      <c r="K238" s="4"/>
      <c r="L238" s="4"/>
      <c r="M238" s="4"/>
      <c r="N238" s="4"/>
      <c r="O238" s="4"/>
      <c r="P238" s="4"/>
      <c r="Q238" s="7"/>
      <c r="R238" s="4"/>
      <c r="S238" s="22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</row>
    <row r="239" spans="1:71" x14ac:dyDescent="0.3">
      <c r="A239" s="4"/>
      <c r="B239" s="4"/>
      <c r="C239" s="4"/>
      <c r="D239" s="4"/>
      <c r="E239" s="7"/>
      <c r="F239" s="5"/>
      <c r="G239" s="4"/>
      <c r="H239" s="4"/>
      <c r="I239" s="6"/>
      <c r="J239" s="4"/>
      <c r="K239" s="4"/>
      <c r="L239" s="4"/>
      <c r="M239" s="4"/>
      <c r="N239" s="4"/>
      <c r="O239" s="4"/>
      <c r="P239" s="4"/>
      <c r="Q239" s="7"/>
      <c r="R239" s="4"/>
      <c r="S239" s="22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</row>
    <row r="240" spans="1:71" x14ac:dyDescent="0.3">
      <c r="A240" s="4"/>
      <c r="B240" s="4"/>
      <c r="C240" s="4"/>
      <c r="D240" s="4"/>
      <c r="E240" s="7"/>
      <c r="F240" s="5"/>
      <c r="G240" s="4"/>
      <c r="H240" s="4"/>
      <c r="I240" s="6"/>
      <c r="J240" s="4"/>
      <c r="K240" s="4"/>
      <c r="L240" s="4"/>
      <c r="M240" s="4"/>
      <c r="N240" s="4"/>
      <c r="O240" s="4"/>
      <c r="P240" s="4"/>
      <c r="Q240" s="7"/>
      <c r="R240" s="4"/>
      <c r="S240" s="22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</row>
    <row r="241" spans="1:71" x14ac:dyDescent="0.3">
      <c r="A241" s="4"/>
      <c r="B241" s="4"/>
      <c r="C241" s="4"/>
      <c r="D241" s="4"/>
      <c r="E241" s="7"/>
      <c r="F241" s="5"/>
      <c r="G241" s="4"/>
      <c r="H241" s="4"/>
      <c r="I241" s="6"/>
      <c r="J241" s="4"/>
      <c r="K241" s="4"/>
      <c r="L241" s="4"/>
      <c r="M241" s="4"/>
      <c r="N241" s="4"/>
      <c r="O241" s="4"/>
      <c r="P241" s="4"/>
      <c r="Q241" s="7"/>
      <c r="R241" s="4"/>
      <c r="S241" s="22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</row>
    <row r="242" spans="1:71" x14ac:dyDescent="0.3">
      <c r="A242" s="4"/>
      <c r="B242" s="4"/>
      <c r="C242" s="4"/>
      <c r="D242" s="4"/>
      <c r="E242" s="7"/>
      <c r="F242" s="5"/>
      <c r="G242" s="4"/>
      <c r="H242" s="4"/>
      <c r="I242" s="6"/>
      <c r="J242" s="4"/>
      <c r="K242" s="4"/>
      <c r="L242" s="4"/>
      <c r="M242" s="4"/>
      <c r="N242" s="4"/>
      <c r="O242" s="4"/>
      <c r="P242" s="4"/>
      <c r="Q242" s="7"/>
      <c r="R242" s="4"/>
      <c r="S242" s="22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</row>
    <row r="243" spans="1:71" x14ac:dyDescent="0.3">
      <c r="A243" s="4"/>
      <c r="B243" s="4"/>
      <c r="C243" s="4"/>
      <c r="D243" s="4"/>
      <c r="E243" s="7"/>
      <c r="F243" s="5"/>
      <c r="G243" s="4"/>
      <c r="H243" s="4"/>
      <c r="I243" s="6"/>
      <c r="J243" s="4"/>
      <c r="K243" s="4"/>
      <c r="L243" s="4"/>
      <c r="M243" s="4"/>
      <c r="N243" s="4"/>
      <c r="O243" s="4"/>
      <c r="P243" s="4"/>
      <c r="Q243" s="7"/>
      <c r="R243" s="4"/>
      <c r="S243" s="22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</row>
    <row r="244" spans="1:71" x14ac:dyDescent="0.3">
      <c r="A244" s="4"/>
      <c r="B244" s="4"/>
      <c r="C244" s="4"/>
      <c r="D244" s="4"/>
      <c r="E244" s="7"/>
      <c r="F244" s="5"/>
      <c r="G244" s="4"/>
      <c r="H244" s="4"/>
      <c r="I244" s="6"/>
      <c r="J244" s="4"/>
      <c r="K244" s="4"/>
      <c r="L244" s="4"/>
      <c r="M244" s="4"/>
      <c r="N244" s="4"/>
      <c r="O244" s="4"/>
      <c r="P244" s="4"/>
      <c r="Q244" s="7"/>
      <c r="R244" s="4"/>
      <c r="S244" s="22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</row>
    <row r="245" spans="1:71" x14ac:dyDescent="0.3">
      <c r="A245" s="4"/>
      <c r="B245" s="4"/>
      <c r="C245" s="4"/>
      <c r="D245" s="4"/>
      <c r="E245" s="7"/>
      <c r="F245" s="5"/>
      <c r="G245" s="4"/>
      <c r="H245" s="4"/>
      <c r="I245" s="6"/>
      <c r="J245" s="4"/>
      <c r="K245" s="4"/>
      <c r="L245" s="4"/>
      <c r="M245" s="4"/>
      <c r="N245" s="4"/>
      <c r="O245" s="4"/>
      <c r="P245" s="4"/>
      <c r="Q245" s="7"/>
      <c r="R245" s="4"/>
      <c r="S245" s="22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</row>
    <row r="246" spans="1:71" x14ac:dyDescent="0.3">
      <c r="A246" s="4"/>
      <c r="B246" s="4"/>
      <c r="C246" s="4"/>
      <c r="D246" s="4"/>
      <c r="E246" s="7"/>
      <c r="F246" s="5"/>
      <c r="G246" s="4"/>
      <c r="H246" s="4"/>
      <c r="I246" s="6"/>
      <c r="J246" s="4"/>
      <c r="K246" s="4"/>
      <c r="L246" s="4"/>
      <c r="M246" s="4"/>
      <c r="N246" s="4"/>
      <c r="O246" s="4"/>
      <c r="P246" s="4"/>
      <c r="Q246" s="7"/>
      <c r="R246" s="4"/>
      <c r="S246" s="22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</row>
    <row r="247" spans="1:71" x14ac:dyDescent="0.3">
      <c r="A247" s="4"/>
      <c r="B247" s="4"/>
      <c r="C247" s="4"/>
      <c r="D247" s="4"/>
      <c r="E247" s="4"/>
      <c r="F247" s="4"/>
      <c r="G247" s="4"/>
      <c r="H247" s="4"/>
      <c r="I247" s="6"/>
      <c r="J247" s="4"/>
      <c r="K247" s="4"/>
      <c r="L247" s="4"/>
      <c r="M247" s="4"/>
      <c r="N247" s="4"/>
      <c r="O247" s="4"/>
      <c r="P247" s="4"/>
      <c r="Q247" s="7"/>
      <c r="R247" s="4"/>
      <c r="S247" s="22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</row>
    <row r="248" spans="1:71" x14ac:dyDescent="0.3">
      <c r="A248" s="4"/>
      <c r="B248" s="4"/>
      <c r="C248" s="4"/>
      <c r="D248" s="4"/>
      <c r="E248" s="4"/>
      <c r="F248" s="4"/>
      <c r="G248" s="4"/>
      <c r="H248" s="4"/>
      <c r="I248" s="6"/>
      <c r="J248" s="4"/>
      <c r="K248" s="4"/>
      <c r="L248" s="4"/>
      <c r="M248" s="4"/>
      <c r="N248" s="4"/>
      <c r="O248" s="4"/>
      <c r="P248" s="4"/>
      <c r="Q248" s="7"/>
      <c r="R248" s="4"/>
      <c r="S248" s="22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</row>
    <row r="249" spans="1:71" x14ac:dyDescent="0.3">
      <c r="A249" s="4"/>
      <c r="B249" s="4"/>
      <c r="C249" s="4"/>
      <c r="D249" s="4"/>
      <c r="E249" s="4"/>
      <c r="F249" s="4"/>
      <c r="G249" s="4"/>
      <c r="H249" s="4"/>
      <c r="I249" s="6"/>
      <c r="J249" s="4"/>
      <c r="K249" s="4"/>
      <c r="L249" s="4"/>
      <c r="M249" s="4"/>
      <c r="N249" s="4"/>
      <c r="O249" s="4"/>
      <c r="P249" s="4"/>
      <c r="Q249" s="7"/>
      <c r="R249" s="4"/>
      <c r="S249" s="22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</row>
    <row r="250" spans="1:71" x14ac:dyDescent="0.3">
      <c r="A250" s="4"/>
      <c r="B250" s="4"/>
      <c r="C250" s="4"/>
      <c r="D250" s="4"/>
      <c r="E250" s="4"/>
      <c r="F250" s="4"/>
      <c r="G250" s="4"/>
      <c r="H250" s="4"/>
      <c r="I250" s="6"/>
      <c r="J250" s="4"/>
      <c r="K250" s="4"/>
      <c r="L250" s="4"/>
      <c r="M250" s="4"/>
      <c r="N250" s="4"/>
      <c r="O250" s="4"/>
      <c r="P250" s="4"/>
      <c r="Q250" s="7"/>
      <c r="R250" s="4"/>
      <c r="S250" s="22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</row>
    <row r="251" spans="1:71" x14ac:dyDescent="0.3">
      <c r="A251" s="4"/>
      <c r="B251" s="4"/>
      <c r="C251" s="4"/>
      <c r="D251" s="4"/>
      <c r="E251" s="4"/>
      <c r="F251" s="4"/>
      <c r="G251" s="4"/>
      <c r="H251" s="4"/>
      <c r="I251" s="6"/>
      <c r="J251" s="4"/>
      <c r="K251" s="4"/>
      <c r="L251" s="4"/>
      <c r="M251" s="4"/>
      <c r="N251" s="4"/>
      <c r="O251" s="4"/>
      <c r="P251" s="4"/>
      <c r="Q251" s="7"/>
      <c r="R251" s="4"/>
      <c r="S251" s="22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</row>
    <row r="252" spans="1:71" x14ac:dyDescent="0.3">
      <c r="A252" s="4"/>
      <c r="B252" s="4"/>
      <c r="C252" s="4"/>
      <c r="D252" s="4"/>
      <c r="E252" s="4"/>
      <c r="F252" s="4"/>
      <c r="G252" s="4"/>
      <c r="H252" s="4"/>
      <c r="I252" s="6"/>
      <c r="J252" s="4"/>
      <c r="K252" s="4"/>
      <c r="L252" s="4"/>
      <c r="M252" s="4"/>
      <c r="N252" s="4"/>
      <c r="O252" s="4"/>
      <c r="P252" s="4"/>
      <c r="Q252" s="7"/>
      <c r="R252" s="4"/>
      <c r="S252" s="22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</row>
    <row r="253" spans="1:71" x14ac:dyDescent="0.3">
      <c r="A253" s="4"/>
      <c r="B253" s="4"/>
      <c r="C253" s="4"/>
      <c r="D253" s="4"/>
      <c r="E253" s="4"/>
      <c r="F253" s="4"/>
      <c r="G253" s="4"/>
      <c r="H253" s="4"/>
      <c r="I253" s="6"/>
      <c r="J253" s="4"/>
      <c r="K253" s="4"/>
      <c r="L253" s="4"/>
      <c r="M253" s="4"/>
      <c r="N253" s="4"/>
      <c r="O253" s="4"/>
      <c r="P253" s="4"/>
      <c r="Q253" s="7"/>
      <c r="R253" s="4"/>
      <c r="S253" s="22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</row>
    <row r="254" spans="1:71" x14ac:dyDescent="0.3">
      <c r="A254" s="4"/>
      <c r="B254" s="4"/>
      <c r="C254" s="4"/>
      <c r="D254" s="4"/>
      <c r="E254" s="4"/>
      <c r="F254" s="4"/>
      <c r="G254" s="4"/>
      <c r="H254" s="4"/>
      <c r="I254" s="6"/>
      <c r="J254" s="4"/>
      <c r="K254" s="4"/>
      <c r="L254" s="4"/>
      <c r="M254" s="4"/>
      <c r="N254" s="4"/>
      <c r="O254" s="4"/>
      <c r="P254" s="4"/>
      <c r="Q254" s="7"/>
      <c r="R254" s="4"/>
      <c r="S254" s="22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</row>
    <row r="255" spans="1:71" x14ac:dyDescent="0.3">
      <c r="A255" s="4"/>
      <c r="B255" s="4"/>
      <c r="C255" s="4"/>
      <c r="D255" s="4"/>
      <c r="E255" s="4"/>
      <c r="F255" s="4"/>
      <c r="G255" s="4"/>
      <c r="H255" s="4"/>
      <c r="I255" s="6"/>
      <c r="J255" s="4"/>
      <c r="K255" s="4"/>
      <c r="L255" s="4"/>
      <c r="M255" s="4"/>
      <c r="N255" s="4"/>
      <c r="O255" s="4"/>
      <c r="P255" s="4"/>
      <c r="Q255" s="7"/>
      <c r="R255" s="4"/>
      <c r="S255" s="22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</row>
    <row r="256" spans="1:71" x14ac:dyDescent="0.3">
      <c r="A256" s="4"/>
      <c r="B256" s="4"/>
      <c r="C256" s="4"/>
      <c r="D256" s="4"/>
      <c r="E256" s="4"/>
      <c r="F256" s="4"/>
      <c r="G256" s="4"/>
      <c r="H256" s="4"/>
      <c r="I256" s="6"/>
      <c r="J256" s="4"/>
      <c r="K256" s="4"/>
      <c r="L256" s="4"/>
      <c r="M256" s="4"/>
      <c r="N256" s="4"/>
      <c r="O256" s="4"/>
      <c r="P256" s="4"/>
      <c r="Q256" s="7"/>
      <c r="R256" s="4"/>
      <c r="S256" s="22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</row>
    <row r="257" spans="1:71" x14ac:dyDescent="0.3">
      <c r="A257" s="4"/>
      <c r="B257" s="4"/>
      <c r="C257" s="4"/>
      <c r="D257" s="4"/>
      <c r="E257" s="4"/>
      <c r="F257" s="4"/>
      <c r="G257" s="4"/>
      <c r="H257" s="4"/>
      <c r="I257" s="6"/>
      <c r="J257" s="4"/>
      <c r="K257" s="4"/>
      <c r="L257" s="4"/>
      <c r="M257" s="4"/>
      <c r="N257" s="4"/>
      <c r="O257" s="4"/>
      <c r="P257" s="4"/>
      <c r="Q257" s="7"/>
      <c r="R257" s="4"/>
      <c r="S257" s="22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</row>
    <row r="258" spans="1:71" x14ac:dyDescent="0.3">
      <c r="A258" s="4"/>
      <c r="B258" s="4"/>
      <c r="C258" s="4"/>
      <c r="D258" s="4"/>
      <c r="E258" s="4"/>
      <c r="F258" s="4"/>
      <c r="G258" s="4"/>
      <c r="H258" s="4"/>
      <c r="I258" s="6"/>
      <c r="J258" s="4"/>
      <c r="K258" s="4"/>
      <c r="L258" s="4"/>
      <c r="M258" s="4"/>
      <c r="N258" s="4"/>
      <c r="O258" s="4"/>
      <c r="P258" s="4"/>
      <c r="Q258" s="7"/>
      <c r="R258" s="4"/>
      <c r="S258" s="22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</row>
    <row r="259" spans="1:71" x14ac:dyDescent="0.3">
      <c r="A259" s="4"/>
      <c r="B259" s="4"/>
      <c r="C259" s="4"/>
      <c r="D259" s="4"/>
      <c r="E259" s="4"/>
      <c r="F259" s="4"/>
      <c r="G259" s="4"/>
      <c r="H259" s="4"/>
      <c r="I259" s="6"/>
      <c r="J259" s="4"/>
      <c r="K259" s="4"/>
      <c r="L259" s="4"/>
      <c r="M259" s="4"/>
      <c r="N259" s="4"/>
      <c r="O259" s="4"/>
      <c r="P259" s="4"/>
      <c r="Q259" s="7"/>
      <c r="R259" s="4"/>
      <c r="S259" s="22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</row>
    <row r="260" spans="1:71" x14ac:dyDescent="0.3">
      <c r="A260" s="4"/>
      <c r="B260" s="4"/>
      <c r="C260" s="4"/>
      <c r="D260" s="4"/>
      <c r="E260" s="4"/>
      <c r="F260" s="4"/>
      <c r="G260" s="4"/>
      <c r="H260" s="4"/>
      <c r="I260" s="6"/>
      <c r="J260" s="4"/>
      <c r="K260" s="4"/>
      <c r="L260" s="4"/>
      <c r="M260" s="4"/>
      <c r="N260" s="4"/>
      <c r="O260" s="4"/>
      <c r="P260" s="4"/>
      <c r="Q260" s="7"/>
      <c r="R260" s="4"/>
      <c r="S260" s="22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</row>
    <row r="261" spans="1:71" x14ac:dyDescent="0.3">
      <c r="A261" s="4"/>
      <c r="B261" s="4"/>
      <c r="C261" s="4"/>
      <c r="D261" s="4"/>
      <c r="E261" s="4"/>
      <c r="F261" s="4"/>
      <c r="G261" s="4"/>
      <c r="H261" s="4"/>
      <c r="I261" s="6"/>
      <c r="J261" s="4"/>
      <c r="K261" s="4"/>
      <c r="L261" s="4"/>
      <c r="M261" s="4"/>
      <c r="N261" s="4"/>
      <c r="O261" s="4"/>
      <c r="P261" s="4"/>
      <c r="Q261" s="7"/>
      <c r="R261" s="4"/>
      <c r="S261" s="22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</row>
    <row r="262" spans="1:71" x14ac:dyDescent="0.3">
      <c r="A262" s="4"/>
      <c r="B262" s="4"/>
      <c r="C262" s="4"/>
      <c r="D262" s="4"/>
      <c r="E262" s="4"/>
      <c r="F262" s="4"/>
      <c r="G262" s="4"/>
      <c r="H262" s="4"/>
      <c r="I262" s="6"/>
      <c r="J262" s="4"/>
      <c r="K262" s="4"/>
      <c r="L262" s="4"/>
      <c r="M262" s="4"/>
      <c r="N262" s="4"/>
      <c r="O262" s="4"/>
      <c r="P262" s="4"/>
      <c r="Q262" s="7"/>
      <c r="R262" s="4"/>
      <c r="S262" s="22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</row>
    <row r="263" spans="1:71" x14ac:dyDescent="0.3">
      <c r="A263" s="4"/>
      <c r="B263" s="4"/>
      <c r="C263" s="4"/>
      <c r="D263" s="4"/>
      <c r="E263" s="4"/>
      <c r="F263" s="4"/>
      <c r="G263" s="4"/>
      <c r="H263" s="4"/>
      <c r="I263" s="6"/>
      <c r="J263" s="4"/>
      <c r="K263" s="4"/>
      <c r="L263" s="4"/>
      <c r="M263" s="4"/>
      <c r="N263" s="4"/>
      <c r="O263" s="4"/>
      <c r="P263" s="4"/>
      <c r="Q263" s="7"/>
      <c r="R263" s="4"/>
      <c r="S263" s="22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</row>
    <row r="264" spans="1:71" x14ac:dyDescent="0.3">
      <c r="A264" s="4"/>
      <c r="B264" s="4"/>
      <c r="C264" s="4"/>
      <c r="D264" s="4"/>
      <c r="E264" s="4"/>
      <c r="F264" s="4"/>
      <c r="G264" s="4"/>
      <c r="H264" s="4"/>
      <c r="I264" s="6"/>
      <c r="J264" s="4"/>
      <c r="K264" s="4"/>
      <c r="L264" s="4"/>
      <c r="M264" s="4"/>
      <c r="N264" s="4"/>
      <c r="O264" s="4"/>
      <c r="P264" s="4"/>
      <c r="Q264" s="7"/>
      <c r="R264" s="4"/>
      <c r="S264" s="22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</row>
    <row r="265" spans="1:71" x14ac:dyDescent="0.3">
      <c r="A265" s="4"/>
      <c r="B265" s="4"/>
      <c r="C265" s="4"/>
      <c r="D265" s="4"/>
      <c r="E265" s="4"/>
      <c r="F265" s="4"/>
      <c r="G265" s="4"/>
      <c r="H265" s="4"/>
      <c r="I265" s="6"/>
      <c r="J265" s="4"/>
      <c r="K265" s="4"/>
      <c r="L265" s="4"/>
      <c r="M265" s="4"/>
      <c r="N265" s="4"/>
      <c r="O265" s="4"/>
      <c r="P265" s="4"/>
      <c r="Q265" s="7"/>
      <c r="R265" s="4"/>
      <c r="S265" s="22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</row>
    <row r="266" spans="1:71" x14ac:dyDescent="0.3">
      <c r="A266" s="4"/>
      <c r="B266" s="4"/>
      <c r="C266" s="4"/>
      <c r="D266" s="4"/>
      <c r="E266" s="4"/>
      <c r="F266" s="4"/>
      <c r="G266" s="4"/>
      <c r="H266" s="4"/>
      <c r="I266" s="6"/>
      <c r="J266" s="4"/>
      <c r="K266" s="4"/>
      <c r="L266" s="4"/>
      <c r="M266" s="4"/>
      <c r="N266" s="4"/>
      <c r="O266" s="4"/>
      <c r="P266" s="4"/>
      <c r="Q266" s="7"/>
      <c r="R266" s="4"/>
      <c r="S266" s="22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</row>
    <row r="267" spans="1:71" x14ac:dyDescent="0.3">
      <c r="A267" s="4"/>
      <c r="B267" s="4"/>
      <c r="C267" s="4"/>
      <c r="D267" s="4"/>
      <c r="E267" s="4"/>
      <c r="F267" s="4"/>
      <c r="G267" s="4"/>
      <c r="H267" s="4"/>
      <c r="I267" s="6"/>
      <c r="J267" s="4"/>
      <c r="K267" s="4"/>
      <c r="L267" s="4"/>
      <c r="M267" s="4"/>
      <c r="N267" s="4"/>
      <c r="O267" s="4"/>
      <c r="P267" s="4"/>
      <c r="Q267" s="7"/>
      <c r="R267" s="4"/>
      <c r="S267" s="22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</row>
    <row r="268" spans="1:71" x14ac:dyDescent="0.3">
      <c r="A268" s="4"/>
      <c r="B268" s="4"/>
      <c r="C268" s="4"/>
      <c r="D268" s="4"/>
      <c r="E268" s="4"/>
      <c r="F268" s="4"/>
      <c r="G268" s="4"/>
      <c r="H268" s="4"/>
      <c r="I268" s="6"/>
      <c r="J268" s="4"/>
      <c r="K268" s="4"/>
      <c r="L268" s="4"/>
      <c r="M268" s="4"/>
      <c r="N268" s="4"/>
      <c r="O268" s="4"/>
      <c r="P268" s="4"/>
      <c r="Q268" s="7"/>
      <c r="R268" s="4"/>
      <c r="S268" s="22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</row>
    <row r="269" spans="1:71" x14ac:dyDescent="0.3">
      <c r="A269" s="4"/>
      <c r="B269" s="4"/>
      <c r="C269" s="4"/>
      <c r="D269" s="4"/>
      <c r="E269" s="4"/>
      <c r="F269" s="4"/>
      <c r="G269" s="4"/>
      <c r="H269" s="4"/>
      <c r="I269" s="6"/>
      <c r="J269" s="4"/>
      <c r="K269" s="4"/>
      <c r="L269" s="4"/>
      <c r="M269" s="4"/>
      <c r="N269" s="4"/>
      <c r="O269" s="4"/>
      <c r="P269" s="4"/>
      <c r="Q269" s="7"/>
      <c r="R269" s="4"/>
      <c r="S269" s="22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</row>
    <row r="270" spans="1:71" x14ac:dyDescent="0.3">
      <c r="A270" s="4"/>
      <c r="B270" s="4"/>
      <c r="C270" s="4"/>
      <c r="D270" s="4"/>
      <c r="E270" s="4"/>
      <c r="F270" s="4"/>
      <c r="G270" s="4"/>
      <c r="H270" s="4"/>
      <c r="I270" s="6"/>
      <c r="J270" s="4"/>
      <c r="K270" s="4"/>
      <c r="L270" s="4"/>
      <c r="M270" s="4"/>
      <c r="N270" s="4"/>
      <c r="O270" s="4"/>
      <c r="P270" s="4"/>
      <c r="Q270" s="7"/>
      <c r="R270" s="4"/>
      <c r="S270" s="22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</row>
    <row r="271" spans="1:71" x14ac:dyDescent="0.3">
      <c r="A271" s="4"/>
      <c r="B271" s="4"/>
      <c r="C271" s="4"/>
      <c r="D271" s="4"/>
      <c r="E271" s="4"/>
      <c r="F271" s="4"/>
      <c r="G271" s="4"/>
      <c r="H271" s="4"/>
      <c r="I271" s="6"/>
      <c r="J271" s="4"/>
      <c r="K271" s="4"/>
      <c r="L271" s="4"/>
      <c r="M271" s="4"/>
      <c r="N271" s="4"/>
      <c r="O271" s="4"/>
      <c r="P271" s="4"/>
      <c r="Q271" s="7"/>
      <c r="R271" s="4"/>
      <c r="S271" s="22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</row>
    <row r="272" spans="1:71" x14ac:dyDescent="0.3">
      <c r="A272" s="4"/>
      <c r="B272" s="4"/>
      <c r="C272" s="4"/>
      <c r="D272" s="4"/>
      <c r="E272" s="4"/>
      <c r="F272" s="4"/>
      <c r="G272" s="4"/>
      <c r="H272" s="4"/>
      <c r="I272" s="6"/>
      <c r="J272" s="4"/>
      <c r="K272" s="4"/>
      <c r="L272" s="4"/>
      <c r="M272" s="4"/>
      <c r="N272" s="4"/>
      <c r="O272" s="4"/>
      <c r="P272" s="4"/>
      <c r="Q272" s="7"/>
      <c r="R272" s="4"/>
      <c r="S272" s="22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</row>
    <row r="273" spans="1:71" x14ac:dyDescent="0.3">
      <c r="A273" s="4"/>
      <c r="B273" s="4"/>
      <c r="C273" s="4"/>
      <c r="D273" s="4"/>
      <c r="E273" s="4"/>
      <c r="F273" s="4"/>
      <c r="G273" s="4"/>
      <c r="H273" s="4"/>
      <c r="I273" s="6"/>
      <c r="J273" s="4"/>
      <c r="K273" s="4"/>
      <c r="L273" s="4"/>
      <c r="M273" s="4"/>
      <c r="N273" s="4"/>
      <c r="O273" s="4"/>
      <c r="P273" s="4"/>
      <c r="Q273" s="7"/>
      <c r="R273" s="4"/>
      <c r="S273" s="22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</row>
    <row r="274" spans="1:71" x14ac:dyDescent="0.3">
      <c r="A274" s="4"/>
      <c r="B274" s="4"/>
      <c r="C274" s="4"/>
      <c r="D274" s="4"/>
      <c r="E274" s="4"/>
      <c r="F274" s="4"/>
      <c r="G274" s="4"/>
      <c r="H274" s="4"/>
      <c r="I274" s="6"/>
      <c r="J274" s="4"/>
      <c r="K274" s="4"/>
      <c r="L274" s="4"/>
      <c r="M274" s="4"/>
      <c r="N274" s="4"/>
      <c r="O274" s="4"/>
      <c r="P274" s="4"/>
      <c r="Q274" s="7"/>
      <c r="R274" s="4"/>
      <c r="S274" s="22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</row>
    <row r="275" spans="1:71" x14ac:dyDescent="0.3">
      <c r="A275" s="4"/>
      <c r="B275" s="4"/>
      <c r="C275" s="4"/>
      <c r="D275" s="4"/>
      <c r="E275" s="4"/>
      <c r="F275" s="4"/>
      <c r="G275" s="4"/>
      <c r="H275" s="4"/>
      <c r="I275" s="6"/>
      <c r="J275" s="4"/>
      <c r="K275" s="4"/>
      <c r="L275" s="4"/>
      <c r="M275" s="4"/>
      <c r="N275" s="4"/>
      <c r="O275" s="4"/>
      <c r="P275" s="4"/>
      <c r="Q275" s="7"/>
      <c r="R275" s="4"/>
      <c r="S275" s="22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</row>
    <row r="276" spans="1:71" x14ac:dyDescent="0.3">
      <c r="A276" s="4"/>
      <c r="B276" s="4"/>
      <c r="C276" s="4"/>
      <c r="D276" s="4"/>
      <c r="E276" s="4"/>
      <c r="F276" s="4"/>
      <c r="G276" s="4"/>
      <c r="H276" s="4"/>
      <c r="I276" s="6"/>
      <c r="J276" s="4"/>
      <c r="K276" s="4"/>
      <c r="L276" s="4"/>
      <c r="M276" s="4"/>
      <c r="N276" s="4"/>
      <c r="O276" s="4"/>
      <c r="P276" s="4"/>
      <c r="Q276" s="7"/>
      <c r="R276" s="4"/>
      <c r="S276" s="22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</row>
    <row r="277" spans="1:71" x14ac:dyDescent="0.3">
      <c r="A277" s="4"/>
      <c r="B277" s="4"/>
      <c r="C277" s="4"/>
      <c r="D277" s="4"/>
      <c r="E277" s="4"/>
      <c r="F277" s="4"/>
      <c r="G277" s="4"/>
      <c r="H277" s="4"/>
      <c r="I277" s="6"/>
      <c r="J277" s="4"/>
      <c r="K277" s="4"/>
      <c r="L277" s="4"/>
      <c r="M277" s="4"/>
      <c r="N277" s="4"/>
      <c r="O277" s="4"/>
      <c r="P277" s="4"/>
      <c r="Q277" s="7"/>
      <c r="R277" s="4"/>
      <c r="S277" s="22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</row>
    <row r="278" spans="1:71" x14ac:dyDescent="0.3">
      <c r="A278" s="4"/>
      <c r="B278" s="4"/>
      <c r="C278" s="4"/>
      <c r="D278" s="4"/>
      <c r="E278" s="4"/>
      <c r="F278" s="4"/>
      <c r="G278" s="4"/>
      <c r="H278" s="4"/>
      <c r="I278" s="6"/>
      <c r="J278" s="4"/>
      <c r="K278" s="4"/>
      <c r="L278" s="4"/>
      <c r="M278" s="4"/>
      <c r="N278" s="4"/>
      <c r="O278" s="4"/>
      <c r="P278" s="4"/>
      <c r="Q278" s="7"/>
      <c r="R278" s="4"/>
      <c r="S278" s="22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</row>
    <row r="279" spans="1:71" x14ac:dyDescent="0.3">
      <c r="A279" s="4"/>
      <c r="B279" s="4"/>
      <c r="C279" s="4"/>
      <c r="D279" s="4"/>
      <c r="E279" s="4"/>
      <c r="F279" s="4"/>
      <c r="G279" s="4"/>
      <c r="H279" s="4"/>
      <c r="I279" s="6"/>
      <c r="J279" s="4"/>
      <c r="K279" s="4"/>
      <c r="L279" s="4"/>
      <c r="M279" s="4"/>
      <c r="N279" s="4"/>
      <c r="O279" s="4"/>
      <c r="P279" s="4"/>
      <c r="Q279" s="7"/>
      <c r="R279" s="4"/>
      <c r="S279" s="22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</row>
    <row r="280" spans="1:71" x14ac:dyDescent="0.3">
      <c r="A280" s="4"/>
      <c r="B280" s="4"/>
      <c r="C280" s="4"/>
      <c r="D280" s="4"/>
      <c r="E280" s="4"/>
      <c r="F280" s="4"/>
      <c r="G280" s="4"/>
      <c r="H280" s="4"/>
      <c r="I280" s="6"/>
      <c r="J280" s="4"/>
      <c r="K280" s="4"/>
      <c r="L280" s="4"/>
      <c r="M280" s="4"/>
      <c r="N280" s="4"/>
      <c r="O280" s="4"/>
      <c r="P280" s="4"/>
      <c r="Q280" s="7"/>
      <c r="R280" s="4"/>
      <c r="S280" s="22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</row>
    <row r="281" spans="1:71" x14ac:dyDescent="0.3">
      <c r="A281" s="4"/>
      <c r="B281" s="4"/>
      <c r="C281" s="4"/>
      <c r="D281" s="4"/>
      <c r="E281" s="4"/>
      <c r="F281" s="4"/>
      <c r="G281" s="4"/>
      <c r="H281" s="4"/>
      <c r="I281" s="6"/>
      <c r="J281" s="4"/>
      <c r="K281" s="4"/>
      <c r="L281" s="4"/>
      <c r="M281" s="4"/>
      <c r="N281" s="4"/>
      <c r="O281" s="4"/>
      <c r="P281" s="4"/>
      <c r="Q281" s="7"/>
      <c r="R281" s="4"/>
      <c r="S281" s="22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</row>
    <row r="282" spans="1:71" x14ac:dyDescent="0.3">
      <c r="A282" s="4"/>
      <c r="B282" s="4"/>
      <c r="C282" s="4"/>
      <c r="D282" s="4"/>
      <c r="E282" s="4"/>
      <c r="F282" s="4"/>
      <c r="G282" s="4"/>
      <c r="H282" s="4"/>
      <c r="I282" s="6"/>
      <c r="J282" s="4"/>
      <c r="K282" s="4"/>
      <c r="L282" s="4"/>
      <c r="M282" s="4"/>
      <c r="N282" s="4"/>
      <c r="O282" s="4"/>
      <c r="P282" s="4"/>
      <c r="Q282" s="7"/>
      <c r="R282" s="4"/>
      <c r="S282" s="22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</row>
    <row r="283" spans="1:71" x14ac:dyDescent="0.3">
      <c r="A283" s="4"/>
      <c r="B283" s="4"/>
      <c r="C283" s="4"/>
      <c r="D283" s="4"/>
      <c r="E283" s="4"/>
      <c r="F283" s="4"/>
      <c r="G283" s="4"/>
      <c r="H283" s="4"/>
      <c r="I283" s="6"/>
      <c r="J283" s="4"/>
      <c r="K283" s="4"/>
      <c r="L283" s="4"/>
      <c r="M283" s="4"/>
      <c r="N283" s="4"/>
      <c r="O283" s="4"/>
      <c r="P283" s="4"/>
      <c r="Q283" s="7"/>
      <c r="R283" s="4"/>
      <c r="S283" s="22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</row>
    <row r="284" spans="1:71" x14ac:dyDescent="0.3">
      <c r="A284" s="4"/>
      <c r="B284" s="4"/>
      <c r="C284" s="4"/>
      <c r="D284" s="4"/>
      <c r="E284" s="4"/>
      <c r="F284" s="4"/>
      <c r="G284" s="4"/>
      <c r="H284" s="4"/>
      <c r="I284" s="6"/>
      <c r="J284" s="4"/>
      <c r="K284" s="4"/>
      <c r="L284" s="4"/>
      <c r="M284" s="4"/>
      <c r="N284" s="4"/>
      <c r="O284" s="4"/>
      <c r="P284" s="4"/>
      <c r="Q284" s="7"/>
      <c r="R284" s="4"/>
      <c r="S284" s="22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</row>
    <row r="285" spans="1:71" x14ac:dyDescent="0.3">
      <c r="A285" s="4"/>
      <c r="B285" s="4"/>
      <c r="C285" s="4"/>
      <c r="D285" s="4"/>
      <c r="E285" s="4"/>
      <c r="F285" s="4"/>
      <c r="G285" s="4"/>
      <c r="H285" s="4"/>
      <c r="I285" s="6"/>
      <c r="J285" s="4"/>
      <c r="K285" s="4"/>
      <c r="L285" s="4"/>
      <c r="M285" s="4"/>
      <c r="N285" s="4"/>
      <c r="O285" s="4"/>
      <c r="P285" s="4"/>
      <c r="Q285" s="7"/>
      <c r="R285" s="4"/>
      <c r="S285" s="22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</row>
    <row r="286" spans="1:71" x14ac:dyDescent="0.3">
      <c r="A286" s="4"/>
      <c r="B286" s="4"/>
      <c r="C286" s="4"/>
      <c r="D286" s="4"/>
      <c r="E286" s="4"/>
      <c r="F286" s="4"/>
      <c r="G286" s="4"/>
      <c r="H286" s="4"/>
      <c r="I286" s="6"/>
      <c r="J286" s="4"/>
      <c r="K286" s="4"/>
      <c r="L286" s="4"/>
      <c r="M286" s="4"/>
      <c r="N286" s="4"/>
      <c r="O286" s="4"/>
      <c r="P286" s="4"/>
      <c r="Q286" s="7"/>
      <c r="R286" s="4"/>
      <c r="S286" s="22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</row>
    <row r="287" spans="1:71" x14ac:dyDescent="0.3">
      <c r="A287" s="4"/>
      <c r="B287" s="4"/>
      <c r="C287" s="4"/>
      <c r="D287" s="4"/>
      <c r="E287" s="4"/>
      <c r="F287" s="4"/>
      <c r="G287" s="4"/>
      <c r="H287" s="4"/>
      <c r="I287" s="6"/>
      <c r="J287" s="4"/>
      <c r="K287" s="4"/>
      <c r="L287" s="4"/>
      <c r="M287" s="4"/>
      <c r="N287" s="4"/>
      <c r="O287" s="4"/>
      <c r="P287" s="4"/>
      <c r="Q287" s="7"/>
      <c r="R287" s="4"/>
      <c r="S287" s="22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</row>
    <row r="288" spans="1:71" x14ac:dyDescent="0.3">
      <c r="A288" s="4"/>
      <c r="B288" s="4"/>
      <c r="C288" s="4"/>
      <c r="D288" s="4"/>
      <c r="E288" s="4"/>
      <c r="F288" s="4"/>
      <c r="G288" s="4"/>
      <c r="H288" s="4"/>
      <c r="I288" s="6"/>
      <c r="J288" s="4"/>
      <c r="K288" s="4"/>
      <c r="L288" s="4"/>
      <c r="M288" s="4"/>
      <c r="N288" s="4"/>
      <c r="O288" s="4"/>
      <c r="P288" s="4"/>
      <c r="Q288" s="7"/>
      <c r="R288" s="4"/>
      <c r="S288" s="22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</row>
    <row r="289" spans="1:71" x14ac:dyDescent="0.3">
      <c r="A289" s="4"/>
      <c r="B289" s="4"/>
      <c r="C289" s="4"/>
      <c r="D289" s="4"/>
      <c r="E289" s="4"/>
      <c r="F289" s="4"/>
      <c r="G289" s="4"/>
      <c r="H289" s="4"/>
      <c r="I289" s="6"/>
      <c r="J289" s="4"/>
      <c r="K289" s="4"/>
      <c r="L289" s="4"/>
      <c r="M289" s="4"/>
      <c r="N289" s="4"/>
      <c r="O289" s="4"/>
      <c r="P289" s="4"/>
      <c r="Q289" s="7"/>
      <c r="R289" s="4"/>
      <c r="S289" s="22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</row>
    <row r="290" spans="1:71" x14ac:dyDescent="0.3">
      <c r="A290" s="4"/>
      <c r="B290" s="4"/>
      <c r="C290" s="4"/>
      <c r="D290" s="4"/>
      <c r="E290" s="4"/>
      <c r="F290" s="4"/>
      <c r="G290" s="4"/>
      <c r="H290" s="4"/>
      <c r="I290" s="6"/>
      <c r="J290" s="4"/>
      <c r="K290" s="4"/>
      <c r="L290" s="4"/>
      <c r="M290" s="4"/>
      <c r="N290" s="4"/>
      <c r="O290" s="4"/>
      <c r="P290" s="4"/>
      <c r="Q290" s="7"/>
      <c r="R290" s="4"/>
      <c r="S290" s="22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</row>
    <row r="291" spans="1:71" x14ac:dyDescent="0.3">
      <c r="A291" s="4"/>
      <c r="B291" s="4"/>
      <c r="C291" s="4"/>
      <c r="D291" s="4"/>
      <c r="E291" s="4"/>
      <c r="F291" s="4"/>
      <c r="G291" s="4"/>
      <c r="H291" s="4"/>
      <c r="I291" s="6"/>
      <c r="J291" s="4"/>
      <c r="K291" s="4"/>
      <c r="L291" s="4"/>
      <c r="M291" s="4"/>
      <c r="N291" s="4"/>
      <c r="O291" s="4"/>
      <c r="P291" s="4"/>
      <c r="Q291" s="7"/>
      <c r="R291" s="4"/>
      <c r="S291" s="22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</row>
    <row r="292" spans="1:71" x14ac:dyDescent="0.3">
      <c r="A292" s="4"/>
      <c r="B292" s="4"/>
      <c r="C292" s="4"/>
      <c r="D292" s="4"/>
      <c r="E292" s="4"/>
      <c r="F292" s="4"/>
      <c r="G292" s="4"/>
      <c r="H292" s="4"/>
      <c r="I292" s="6"/>
      <c r="J292" s="4"/>
      <c r="K292" s="4"/>
      <c r="L292" s="4"/>
      <c r="M292" s="4"/>
      <c r="N292" s="4"/>
      <c r="O292" s="4"/>
      <c r="P292" s="4"/>
      <c r="Q292" s="7"/>
      <c r="R292" s="4"/>
      <c r="S292" s="22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</row>
    <row r="293" spans="1:71" x14ac:dyDescent="0.3">
      <c r="A293" s="10"/>
      <c r="B293" s="10"/>
      <c r="C293" s="10"/>
      <c r="D293" s="10"/>
      <c r="E293" s="10"/>
      <c r="F293" s="10"/>
      <c r="G293" s="10"/>
      <c r="H293" s="10"/>
      <c r="I293" s="6"/>
      <c r="J293" s="10"/>
      <c r="K293" s="10"/>
      <c r="L293" s="10"/>
      <c r="M293" s="10"/>
      <c r="N293" s="10"/>
      <c r="O293" s="10"/>
      <c r="P293" s="10"/>
      <c r="Q293" s="7"/>
      <c r="R293" s="4"/>
      <c r="S293" s="22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</row>
    <row r="294" spans="1:71" x14ac:dyDescent="0.3">
      <c r="A294" s="10"/>
      <c r="B294" s="10"/>
      <c r="C294" s="10"/>
      <c r="D294" s="10"/>
      <c r="E294" s="10"/>
      <c r="F294" s="10"/>
      <c r="G294" s="10"/>
      <c r="H294" s="10"/>
      <c r="I294" s="6"/>
      <c r="J294" s="10"/>
      <c r="K294" s="10"/>
      <c r="L294" s="10"/>
      <c r="M294" s="10"/>
      <c r="N294" s="10"/>
      <c r="O294" s="10"/>
      <c r="P294" s="10"/>
      <c r="Q294" s="7"/>
      <c r="R294" s="4"/>
      <c r="S294" s="22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</row>
    <row r="295" spans="1:71" x14ac:dyDescent="0.3">
      <c r="A295" s="10"/>
      <c r="B295" s="10"/>
      <c r="C295" s="10"/>
      <c r="D295" s="10"/>
      <c r="E295" s="10"/>
      <c r="F295" s="10"/>
      <c r="G295" s="10"/>
      <c r="H295" s="10"/>
      <c r="I295" s="6"/>
      <c r="J295" s="10"/>
      <c r="K295" s="10"/>
      <c r="L295" s="10"/>
      <c r="M295" s="10"/>
      <c r="N295" s="10"/>
      <c r="O295" s="10"/>
      <c r="P295" s="10"/>
      <c r="Q295" s="7"/>
      <c r="R295" s="4"/>
      <c r="S295" s="22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</row>
    <row r="296" spans="1:71" x14ac:dyDescent="0.3">
      <c r="A296" s="10"/>
      <c r="B296" s="10"/>
      <c r="C296" s="10"/>
      <c r="D296" s="10"/>
      <c r="E296" s="10"/>
      <c r="F296" s="10"/>
      <c r="G296" s="10"/>
      <c r="H296" s="10"/>
      <c r="I296" s="6"/>
      <c r="J296" s="10"/>
      <c r="K296" s="10"/>
      <c r="L296" s="10"/>
      <c r="M296" s="10"/>
      <c r="N296" s="10"/>
      <c r="O296" s="10"/>
      <c r="P296" s="10"/>
      <c r="Q296" s="7"/>
      <c r="R296" s="4"/>
      <c r="S296" s="22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</row>
    <row r="297" spans="1:71" x14ac:dyDescent="0.3">
      <c r="A297" s="10"/>
      <c r="B297" s="10"/>
      <c r="C297" s="10"/>
      <c r="D297" s="10"/>
      <c r="E297" s="10"/>
      <c r="F297" s="10"/>
      <c r="G297" s="10"/>
      <c r="H297" s="10"/>
      <c r="I297" s="6"/>
      <c r="J297" s="10"/>
      <c r="K297" s="10"/>
      <c r="L297" s="10"/>
      <c r="M297" s="10"/>
      <c r="N297" s="10"/>
      <c r="O297" s="10"/>
      <c r="P297" s="10"/>
      <c r="Q297" s="7"/>
      <c r="R297" s="4"/>
      <c r="S297" s="22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</row>
    <row r="298" spans="1:71" x14ac:dyDescent="0.3">
      <c r="A298" s="10"/>
      <c r="B298" s="10"/>
      <c r="C298" s="10"/>
      <c r="D298" s="10"/>
      <c r="E298" s="10"/>
      <c r="F298" s="10"/>
      <c r="G298" s="10"/>
      <c r="H298" s="10"/>
      <c r="I298" s="6"/>
      <c r="J298" s="10"/>
      <c r="K298" s="10"/>
      <c r="L298" s="10"/>
      <c r="M298" s="10"/>
      <c r="N298" s="10"/>
      <c r="O298" s="10"/>
      <c r="P298" s="10"/>
      <c r="Q298" s="7"/>
      <c r="R298" s="4"/>
      <c r="S298" s="22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</row>
    <row r="299" spans="1:71" x14ac:dyDescent="0.3">
      <c r="A299" s="10"/>
      <c r="B299" s="10"/>
      <c r="C299" s="10"/>
      <c r="D299" s="10"/>
      <c r="E299" s="10"/>
      <c r="F299" s="10"/>
      <c r="G299" s="10"/>
      <c r="H299" s="10"/>
      <c r="I299" s="6"/>
      <c r="J299" s="10"/>
      <c r="K299" s="10"/>
      <c r="L299" s="10"/>
      <c r="M299" s="10"/>
      <c r="N299" s="10"/>
      <c r="O299" s="10"/>
      <c r="P299" s="10"/>
      <c r="Q299" s="7"/>
      <c r="R299" s="4"/>
      <c r="S299" s="22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</row>
    <row r="300" spans="1:71" x14ac:dyDescent="0.3">
      <c r="A300" s="10"/>
      <c r="B300" s="10"/>
      <c r="C300" s="10"/>
      <c r="D300" s="10"/>
      <c r="E300" s="10"/>
      <c r="F300" s="10"/>
      <c r="G300" s="10"/>
      <c r="H300" s="10"/>
      <c r="I300" s="6"/>
      <c r="J300" s="10"/>
      <c r="K300" s="10"/>
      <c r="L300" s="10"/>
      <c r="M300" s="10"/>
      <c r="N300" s="10"/>
      <c r="O300" s="10"/>
      <c r="P300" s="10"/>
      <c r="Q300" s="7"/>
      <c r="R300" s="4"/>
      <c r="S300" s="22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</row>
    <row r="301" spans="1:71" x14ac:dyDescent="0.3">
      <c r="A301" s="10"/>
      <c r="B301" s="10"/>
      <c r="C301" s="10"/>
      <c r="D301" s="10"/>
      <c r="E301" s="10"/>
      <c r="F301" s="10"/>
      <c r="G301" s="10"/>
      <c r="H301" s="10"/>
      <c r="I301" s="6"/>
      <c r="J301" s="10"/>
      <c r="K301" s="10"/>
      <c r="L301" s="10"/>
      <c r="M301" s="10"/>
      <c r="N301" s="10"/>
      <c r="O301" s="10"/>
      <c r="P301" s="10"/>
      <c r="Q301" s="7"/>
      <c r="R301" s="4"/>
      <c r="S301" s="22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</row>
    <row r="302" spans="1:71" x14ac:dyDescent="0.3">
      <c r="A302" s="10"/>
      <c r="B302" s="10"/>
      <c r="C302" s="10"/>
      <c r="D302" s="10"/>
      <c r="E302" s="10"/>
      <c r="F302" s="10"/>
      <c r="G302" s="10"/>
      <c r="H302" s="10"/>
      <c r="I302" s="6"/>
      <c r="J302" s="10"/>
      <c r="K302" s="10"/>
      <c r="L302" s="10"/>
      <c r="M302" s="10"/>
      <c r="N302" s="10"/>
      <c r="O302" s="10"/>
      <c r="P302" s="10"/>
      <c r="Q302" s="7"/>
      <c r="R302" s="4"/>
      <c r="S302" s="22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</row>
    <row r="303" spans="1:71" x14ac:dyDescent="0.3">
      <c r="A303" s="10"/>
      <c r="B303" s="10"/>
      <c r="C303" s="10"/>
      <c r="D303" s="10"/>
      <c r="E303" s="10"/>
      <c r="F303" s="10"/>
      <c r="G303" s="10"/>
      <c r="H303" s="10"/>
      <c r="I303" s="6"/>
      <c r="J303" s="10"/>
      <c r="K303" s="10"/>
      <c r="L303" s="10"/>
      <c r="M303" s="10"/>
      <c r="N303" s="10"/>
      <c r="O303" s="10"/>
      <c r="P303" s="10"/>
      <c r="Q303" s="7"/>
      <c r="R303" s="4"/>
      <c r="S303" s="22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</row>
    <row r="304" spans="1:71" x14ac:dyDescent="0.3">
      <c r="A304" s="10"/>
      <c r="B304" s="10"/>
      <c r="C304" s="10"/>
      <c r="D304" s="10"/>
      <c r="E304" s="10"/>
      <c r="F304" s="10"/>
      <c r="G304" s="10"/>
      <c r="H304" s="10"/>
      <c r="I304" s="6"/>
      <c r="J304" s="10"/>
      <c r="K304" s="10"/>
      <c r="L304" s="10"/>
      <c r="M304" s="10"/>
      <c r="N304" s="10"/>
      <c r="O304" s="10"/>
      <c r="P304" s="10"/>
      <c r="Q304" s="7"/>
      <c r="R304" s="4"/>
      <c r="S304" s="22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</row>
    <row r="305" spans="1:71" x14ac:dyDescent="0.3">
      <c r="A305" s="10"/>
      <c r="B305" s="10"/>
      <c r="C305" s="10"/>
      <c r="D305" s="10"/>
      <c r="E305" s="10"/>
      <c r="F305" s="10"/>
      <c r="G305" s="10"/>
      <c r="H305" s="10"/>
      <c r="I305" s="6"/>
      <c r="J305" s="10"/>
      <c r="K305" s="10"/>
      <c r="L305" s="10"/>
      <c r="M305" s="10"/>
      <c r="N305" s="10"/>
      <c r="O305" s="10"/>
      <c r="P305" s="10"/>
      <c r="Q305" s="7"/>
      <c r="R305" s="4"/>
      <c r="S305" s="22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</row>
    <row r="306" spans="1:71" x14ac:dyDescent="0.3">
      <c r="A306" s="10"/>
      <c r="B306" s="10"/>
      <c r="C306" s="10"/>
      <c r="D306" s="10"/>
      <c r="E306" s="10"/>
      <c r="F306" s="10"/>
      <c r="G306" s="10"/>
      <c r="H306" s="10"/>
      <c r="I306" s="6"/>
      <c r="J306" s="10"/>
      <c r="K306" s="10"/>
      <c r="L306" s="10"/>
      <c r="M306" s="10"/>
      <c r="N306" s="10"/>
      <c r="O306" s="10"/>
      <c r="P306" s="10"/>
      <c r="Q306" s="7"/>
      <c r="R306" s="4"/>
      <c r="S306" s="22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</row>
    <row r="307" spans="1:71" x14ac:dyDescent="0.3">
      <c r="A307" s="10"/>
      <c r="B307" s="10"/>
      <c r="C307" s="10"/>
      <c r="D307" s="10"/>
      <c r="E307" s="10"/>
      <c r="F307" s="10"/>
      <c r="G307" s="10"/>
      <c r="H307" s="10"/>
      <c r="I307" s="6"/>
      <c r="J307" s="10"/>
      <c r="K307" s="10"/>
      <c r="L307" s="10"/>
      <c r="M307" s="10"/>
      <c r="N307" s="10"/>
      <c r="O307" s="10"/>
      <c r="P307" s="10"/>
      <c r="Q307" s="7"/>
      <c r="R307" s="4"/>
      <c r="S307" s="22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</row>
    <row r="308" spans="1:71" x14ac:dyDescent="0.3">
      <c r="A308" s="10"/>
      <c r="B308" s="10"/>
      <c r="C308" s="10"/>
      <c r="D308" s="10"/>
      <c r="E308" s="10"/>
      <c r="F308" s="10"/>
      <c r="G308" s="10"/>
      <c r="H308" s="10"/>
      <c r="I308" s="6"/>
      <c r="J308" s="10"/>
      <c r="K308" s="10"/>
      <c r="L308" s="10"/>
      <c r="M308" s="10"/>
      <c r="N308" s="10"/>
      <c r="O308" s="10"/>
      <c r="P308" s="10"/>
      <c r="Q308" s="7"/>
      <c r="R308" s="4"/>
      <c r="S308" s="22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</row>
    <row r="309" spans="1:71" x14ac:dyDescent="0.3">
      <c r="A309" s="10"/>
      <c r="B309" s="10"/>
      <c r="C309" s="10"/>
      <c r="D309" s="10"/>
      <c r="E309" s="10"/>
      <c r="F309" s="10"/>
      <c r="G309" s="10"/>
      <c r="H309" s="10"/>
      <c r="I309" s="6"/>
      <c r="J309" s="10"/>
      <c r="K309" s="10"/>
      <c r="L309" s="10"/>
      <c r="M309" s="10"/>
      <c r="N309" s="10"/>
      <c r="O309" s="10"/>
      <c r="P309" s="10"/>
      <c r="Q309" s="7"/>
      <c r="R309" s="4"/>
      <c r="S309" s="22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</row>
    <row r="310" spans="1:71" x14ac:dyDescent="0.3">
      <c r="A310" s="10"/>
      <c r="B310" s="10"/>
      <c r="C310" s="10"/>
      <c r="D310" s="10"/>
      <c r="E310" s="10"/>
      <c r="F310" s="10"/>
      <c r="G310" s="10"/>
      <c r="H310" s="10"/>
      <c r="I310" s="6"/>
      <c r="J310" s="10"/>
      <c r="K310" s="10"/>
      <c r="L310" s="10"/>
      <c r="M310" s="10"/>
      <c r="N310" s="10"/>
      <c r="O310" s="10"/>
      <c r="P310" s="10"/>
      <c r="Q310" s="7"/>
      <c r="R310" s="4"/>
      <c r="S310" s="22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</row>
    <row r="311" spans="1:71" x14ac:dyDescent="0.3">
      <c r="A311" s="10"/>
      <c r="B311" s="10"/>
      <c r="C311" s="10"/>
      <c r="D311" s="10"/>
      <c r="E311" s="10"/>
      <c r="F311" s="10"/>
      <c r="G311" s="10"/>
      <c r="H311" s="10"/>
      <c r="I311" s="6"/>
      <c r="J311" s="10"/>
      <c r="K311" s="10"/>
      <c r="L311" s="10"/>
      <c r="M311" s="10"/>
      <c r="N311" s="10"/>
      <c r="O311" s="10"/>
      <c r="P311" s="10"/>
      <c r="Q311" s="7"/>
      <c r="R311" s="4"/>
      <c r="S311" s="22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</row>
    <row r="312" spans="1:71" x14ac:dyDescent="0.3">
      <c r="A312" s="10"/>
      <c r="B312" s="10"/>
      <c r="C312" s="10"/>
      <c r="D312" s="10"/>
      <c r="E312" s="10"/>
      <c r="F312" s="10"/>
      <c r="G312" s="10"/>
      <c r="H312" s="10"/>
      <c r="I312" s="6"/>
      <c r="J312" s="10"/>
      <c r="K312" s="10"/>
      <c r="L312" s="10"/>
      <c r="M312" s="10"/>
      <c r="N312" s="10"/>
      <c r="O312" s="10"/>
      <c r="P312" s="10"/>
      <c r="Q312" s="7"/>
      <c r="R312" s="4"/>
      <c r="S312" s="22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</row>
    <row r="313" spans="1:71" x14ac:dyDescent="0.3">
      <c r="A313" s="10"/>
      <c r="B313" s="10"/>
      <c r="C313" s="10"/>
      <c r="D313" s="10"/>
      <c r="E313" s="10"/>
      <c r="F313" s="10"/>
      <c r="G313" s="10"/>
      <c r="H313" s="10"/>
      <c r="I313" s="6"/>
      <c r="J313" s="10"/>
      <c r="K313" s="10"/>
      <c r="L313" s="10"/>
      <c r="M313" s="10"/>
      <c r="N313" s="10"/>
      <c r="O313" s="10"/>
      <c r="P313" s="10"/>
      <c r="Q313" s="7"/>
      <c r="R313" s="4"/>
      <c r="S313" s="22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</row>
    <row r="314" spans="1:71" x14ac:dyDescent="0.3">
      <c r="A314" s="10"/>
      <c r="B314" s="10"/>
      <c r="C314" s="10"/>
      <c r="D314" s="10"/>
      <c r="E314" s="10"/>
      <c r="F314" s="10"/>
      <c r="G314" s="10"/>
      <c r="H314" s="10"/>
      <c r="I314" s="6"/>
      <c r="J314" s="10"/>
      <c r="K314" s="10"/>
      <c r="L314" s="10"/>
      <c r="M314" s="10"/>
      <c r="N314" s="10"/>
      <c r="O314" s="10"/>
      <c r="P314" s="10"/>
      <c r="Q314" s="7"/>
      <c r="R314" s="4"/>
      <c r="S314" s="22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</row>
    <row r="315" spans="1:71" x14ac:dyDescent="0.3">
      <c r="A315" s="10"/>
      <c r="B315" s="10"/>
      <c r="C315" s="10"/>
      <c r="D315" s="10"/>
      <c r="E315" s="10"/>
      <c r="F315" s="10"/>
      <c r="G315" s="10"/>
      <c r="H315" s="10"/>
      <c r="I315" s="6"/>
      <c r="J315" s="10"/>
      <c r="K315" s="10"/>
      <c r="L315" s="10"/>
      <c r="M315" s="10"/>
      <c r="N315" s="10"/>
      <c r="O315" s="10"/>
      <c r="P315" s="10"/>
      <c r="Q315" s="7"/>
      <c r="R315" s="4"/>
      <c r="S315" s="22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</row>
    <row r="316" spans="1:71" x14ac:dyDescent="0.3">
      <c r="A316" s="10"/>
      <c r="B316" s="10"/>
      <c r="C316" s="10"/>
      <c r="D316" s="10"/>
      <c r="E316" s="10"/>
      <c r="F316" s="10"/>
      <c r="G316" s="10"/>
      <c r="H316" s="10"/>
      <c r="I316" s="6"/>
      <c r="J316" s="10"/>
      <c r="K316" s="10"/>
      <c r="L316" s="10"/>
      <c r="M316" s="10"/>
      <c r="N316" s="10"/>
      <c r="O316" s="10"/>
      <c r="P316" s="10"/>
      <c r="Q316" s="7"/>
      <c r="R316" s="4"/>
      <c r="S316" s="22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</row>
    <row r="317" spans="1:71" x14ac:dyDescent="0.3">
      <c r="A317" s="10"/>
      <c r="B317" s="10"/>
      <c r="C317" s="10"/>
      <c r="D317" s="10"/>
      <c r="E317" s="10"/>
      <c r="F317" s="10"/>
      <c r="G317" s="10"/>
      <c r="H317" s="10"/>
      <c r="I317" s="6"/>
      <c r="J317" s="10"/>
      <c r="K317" s="10"/>
      <c r="L317" s="10"/>
      <c r="M317" s="10"/>
      <c r="N317" s="10"/>
      <c r="O317" s="10"/>
      <c r="P317" s="10"/>
      <c r="Q317" s="7"/>
      <c r="R317" s="4"/>
      <c r="S317" s="22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</row>
    <row r="318" spans="1:71" x14ac:dyDescent="0.3">
      <c r="A318" s="10"/>
      <c r="B318" s="10"/>
      <c r="C318" s="10"/>
      <c r="D318" s="10"/>
      <c r="E318" s="10"/>
      <c r="F318" s="10"/>
      <c r="G318" s="10"/>
      <c r="H318" s="10"/>
      <c r="I318" s="6"/>
      <c r="J318" s="10"/>
      <c r="K318" s="10"/>
      <c r="L318" s="10"/>
      <c r="M318" s="10"/>
      <c r="N318" s="10"/>
      <c r="O318" s="10"/>
      <c r="P318" s="10"/>
      <c r="Q318" s="7"/>
      <c r="R318" s="4"/>
      <c r="S318" s="22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</row>
    <row r="319" spans="1:71" x14ac:dyDescent="0.3">
      <c r="A319" s="10"/>
      <c r="B319" s="10"/>
      <c r="C319" s="10"/>
      <c r="D319" s="10"/>
      <c r="E319" s="10"/>
      <c r="F319" s="10"/>
      <c r="G319" s="10"/>
      <c r="H319" s="10"/>
      <c r="I319" s="6"/>
      <c r="J319" s="10"/>
      <c r="K319" s="10"/>
      <c r="L319" s="10"/>
      <c r="M319" s="10"/>
      <c r="N319" s="10"/>
      <c r="O319" s="10"/>
      <c r="P319" s="10"/>
      <c r="Q319" s="7"/>
      <c r="R319" s="4"/>
      <c r="S319" s="22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</row>
    <row r="320" spans="1:71" x14ac:dyDescent="0.3">
      <c r="A320" s="10"/>
      <c r="B320" s="10"/>
      <c r="C320" s="10"/>
      <c r="D320" s="10"/>
      <c r="E320" s="10"/>
      <c r="F320" s="10"/>
      <c r="G320" s="10"/>
      <c r="H320" s="10"/>
      <c r="I320" s="6"/>
      <c r="J320" s="10"/>
      <c r="K320" s="10"/>
      <c r="L320" s="10"/>
      <c r="M320" s="10"/>
      <c r="N320" s="10"/>
      <c r="O320" s="10"/>
      <c r="P320" s="10"/>
      <c r="Q320" s="7"/>
      <c r="R320" s="4"/>
      <c r="S320" s="22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</row>
    <row r="321" spans="1:71" x14ac:dyDescent="0.3">
      <c r="A321" s="10"/>
      <c r="B321" s="10"/>
      <c r="C321" s="10"/>
      <c r="D321" s="10"/>
      <c r="E321" s="10"/>
      <c r="F321" s="10"/>
      <c r="G321" s="10"/>
      <c r="H321" s="10"/>
      <c r="I321" s="6"/>
      <c r="J321" s="10"/>
      <c r="K321" s="10"/>
      <c r="L321" s="10"/>
      <c r="M321" s="10"/>
      <c r="N321" s="10"/>
      <c r="O321" s="10"/>
      <c r="P321" s="10"/>
      <c r="Q321" s="7"/>
      <c r="R321" s="4"/>
      <c r="S321" s="22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</row>
    <row r="322" spans="1:71" x14ac:dyDescent="0.3">
      <c r="A322" s="10"/>
      <c r="B322" s="10"/>
      <c r="C322" s="10"/>
      <c r="D322" s="10"/>
      <c r="E322" s="10"/>
      <c r="F322" s="10"/>
      <c r="G322" s="10"/>
      <c r="H322" s="10"/>
      <c r="I322" s="6"/>
      <c r="J322" s="10"/>
      <c r="K322" s="10"/>
      <c r="L322" s="10"/>
      <c r="M322" s="10"/>
      <c r="N322" s="10"/>
      <c r="O322" s="10"/>
      <c r="P322" s="10"/>
      <c r="Q322" s="7"/>
      <c r="R322" s="4"/>
      <c r="S322" s="22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</row>
    <row r="323" spans="1:71" x14ac:dyDescent="0.3">
      <c r="A323" s="10"/>
      <c r="B323" s="10"/>
      <c r="C323" s="10"/>
      <c r="D323" s="10"/>
      <c r="E323" s="10"/>
      <c r="F323" s="10"/>
      <c r="G323" s="10"/>
      <c r="H323" s="10"/>
      <c r="I323" s="6"/>
      <c r="J323" s="10"/>
      <c r="K323" s="10"/>
      <c r="L323" s="10"/>
      <c r="M323" s="10"/>
      <c r="N323" s="10"/>
      <c r="O323" s="10"/>
      <c r="P323" s="10"/>
      <c r="Q323" s="7"/>
      <c r="R323" s="4"/>
      <c r="S323" s="22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</row>
    <row r="324" spans="1:71" x14ac:dyDescent="0.3">
      <c r="A324" s="10"/>
      <c r="B324" s="10"/>
      <c r="C324" s="10"/>
      <c r="D324" s="10"/>
      <c r="E324" s="10"/>
      <c r="F324" s="10"/>
      <c r="G324" s="10"/>
      <c r="H324" s="10"/>
      <c r="I324" s="6"/>
      <c r="J324" s="10"/>
      <c r="K324" s="10"/>
      <c r="L324" s="10"/>
      <c r="M324" s="10"/>
      <c r="N324" s="10"/>
      <c r="O324" s="10"/>
      <c r="P324" s="10"/>
      <c r="Q324" s="7"/>
      <c r="R324" s="4"/>
      <c r="S324" s="22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</row>
    <row r="325" spans="1:71" x14ac:dyDescent="0.3">
      <c r="A325" s="10"/>
      <c r="B325" s="10"/>
      <c r="C325" s="10"/>
      <c r="D325" s="10"/>
      <c r="E325" s="10"/>
      <c r="F325" s="10"/>
      <c r="G325" s="10"/>
      <c r="H325" s="10"/>
      <c r="I325" s="6"/>
      <c r="J325" s="10"/>
      <c r="K325" s="10"/>
      <c r="L325" s="10"/>
      <c r="M325" s="10"/>
      <c r="N325" s="10"/>
      <c r="O325" s="10"/>
      <c r="P325" s="10"/>
      <c r="Q325" s="7"/>
      <c r="R325" s="4"/>
      <c r="S325" s="22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</row>
    <row r="326" spans="1:71" x14ac:dyDescent="0.3">
      <c r="A326" s="10"/>
      <c r="B326" s="10"/>
      <c r="C326" s="10"/>
      <c r="D326" s="10"/>
      <c r="E326" s="10"/>
      <c r="F326" s="10"/>
      <c r="G326" s="10"/>
      <c r="H326" s="10"/>
      <c r="I326" s="6"/>
      <c r="J326" s="10"/>
      <c r="K326" s="10"/>
      <c r="L326" s="10"/>
      <c r="M326" s="10"/>
      <c r="N326" s="10"/>
      <c r="O326" s="10"/>
      <c r="P326" s="10"/>
      <c r="Q326" s="7"/>
      <c r="R326" s="4"/>
      <c r="S326" s="22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</row>
    <row r="327" spans="1:71" x14ac:dyDescent="0.3">
      <c r="A327" s="10"/>
      <c r="B327" s="10"/>
      <c r="C327" s="10"/>
      <c r="D327" s="10"/>
      <c r="E327" s="10"/>
      <c r="F327" s="10"/>
      <c r="G327" s="10"/>
      <c r="H327" s="10"/>
      <c r="I327" s="6"/>
      <c r="J327" s="10"/>
      <c r="K327" s="10"/>
      <c r="L327" s="10"/>
      <c r="M327" s="10"/>
      <c r="N327" s="10"/>
      <c r="O327" s="10"/>
      <c r="P327" s="10"/>
      <c r="Q327" s="7"/>
      <c r="R327" s="4"/>
      <c r="S327" s="22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</row>
    <row r="328" spans="1:71" x14ac:dyDescent="0.3">
      <c r="A328" s="10"/>
      <c r="B328" s="10"/>
      <c r="C328" s="10"/>
      <c r="D328" s="10"/>
      <c r="E328" s="10"/>
      <c r="F328" s="10"/>
      <c r="G328" s="10"/>
      <c r="H328" s="10"/>
      <c r="I328" s="6"/>
      <c r="J328" s="10"/>
      <c r="K328" s="10"/>
      <c r="L328" s="10"/>
      <c r="M328" s="10"/>
      <c r="N328" s="10"/>
      <c r="O328" s="10"/>
      <c r="P328" s="10"/>
      <c r="Q328" s="7"/>
      <c r="R328" s="4"/>
      <c r="S328" s="22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</row>
    <row r="329" spans="1:71" x14ac:dyDescent="0.3">
      <c r="A329" s="10"/>
      <c r="B329" s="10"/>
      <c r="C329" s="10"/>
      <c r="D329" s="10"/>
      <c r="E329" s="10"/>
      <c r="F329" s="10"/>
      <c r="G329" s="10"/>
      <c r="H329" s="10"/>
      <c r="I329" s="6"/>
      <c r="J329" s="10"/>
      <c r="K329" s="10"/>
      <c r="L329" s="10"/>
      <c r="M329" s="10"/>
      <c r="N329" s="10"/>
      <c r="O329" s="10"/>
      <c r="P329" s="10"/>
      <c r="Q329" s="7"/>
      <c r="R329" s="4"/>
      <c r="S329" s="22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</row>
    <row r="330" spans="1:71" x14ac:dyDescent="0.3">
      <c r="A330" s="10"/>
      <c r="B330" s="10"/>
      <c r="C330" s="10"/>
      <c r="D330" s="10"/>
      <c r="E330" s="10"/>
      <c r="F330" s="10"/>
      <c r="G330" s="10"/>
      <c r="H330" s="10"/>
      <c r="I330" s="6"/>
      <c r="J330" s="10"/>
      <c r="K330" s="10"/>
      <c r="L330" s="10"/>
      <c r="M330" s="10"/>
      <c r="N330" s="10"/>
      <c r="O330" s="10"/>
      <c r="P330" s="10"/>
      <c r="Q330" s="7"/>
      <c r="R330" s="4"/>
      <c r="S330" s="22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</row>
    <row r="331" spans="1:71" x14ac:dyDescent="0.3">
      <c r="A331" s="10"/>
      <c r="B331" s="10"/>
      <c r="C331" s="10"/>
      <c r="D331" s="10"/>
      <c r="E331" s="10"/>
      <c r="F331" s="10"/>
      <c r="G331" s="10"/>
      <c r="H331" s="10"/>
      <c r="I331" s="6"/>
      <c r="J331" s="10"/>
      <c r="K331" s="10"/>
      <c r="L331" s="10"/>
      <c r="M331" s="10"/>
      <c r="N331" s="10"/>
      <c r="O331" s="10"/>
      <c r="P331" s="10"/>
      <c r="Q331" s="7"/>
      <c r="R331" s="4"/>
      <c r="S331" s="22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</row>
    <row r="332" spans="1:71" x14ac:dyDescent="0.3">
      <c r="A332" s="10"/>
      <c r="B332" s="10"/>
      <c r="C332" s="10"/>
      <c r="D332" s="10"/>
      <c r="E332" s="10"/>
      <c r="F332" s="10"/>
      <c r="G332" s="10"/>
      <c r="H332" s="10"/>
      <c r="I332" s="6"/>
      <c r="J332" s="10"/>
      <c r="K332" s="10"/>
      <c r="L332" s="10"/>
      <c r="M332" s="10"/>
      <c r="N332" s="10"/>
      <c r="O332" s="10"/>
      <c r="P332" s="10"/>
      <c r="Q332" s="7"/>
      <c r="R332" s="4"/>
      <c r="S332" s="22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</row>
    <row r="333" spans="1:71" x14ac:dyDescent="0.3">
      <c r="A333" s="10"/>
      <c r="B333" s="10"/>
      <c r="C333" s="10"/>
      <c r="D333" s="10"/>
      <c r="E333" s="10"/>
      <c r="F333" s="10"/>
      <c r="G333" s="10"/>
      <c r="H333" s="10"/>
      <c r="I333" s="6"/>
      <c r="J333" s="10"/>
      <c r="K333" s="10"/>
      <c r="L333" s="10"/>
      <c r="M333" s="10"/>
      <c r="N333" s="10"/>
      <c r="O333" s="10"/>
      <c r="P333" s="10"/>
      <c r="Q333" s="7"/>
      <c r="R333" s="4"/>
      <c r="S333" s="22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</row>
    <row r="334" spans="1:71" x14ac:dyDescent="0.3">
      <c r="A334" s="10"/>
      <c r="B334" s="10"/>
      <c r="C334" s="10"/>
      <c r="D334" s="10"/>
      <c r="E334" s="10"/>
      <c r="F334" s="10"/>
      <c r="G334" s="10"/>
      <c r="H334" s="10"/>
      <c r="I334" s="6"/>
      <c r="J334" s="10"/>
      <c r="K334" s="10"/>
      <c r="L334" s="10"/>
      <c r="M334" s="10"/>
      <c r="N334" s="10"/>
      <c r="O334" s="10"/>
      <c r="P334" s="10"/>
      <c r="Q334" s="7"/>
      <c r="R334" s="4"/>
      <c r="S334" s="22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</row>
    <row r="335" spans="1:71" x14ac:dyDescent="0.3">
      <c r="A335" s="10"/>
      <c r="B335" s="10"/>
      <c r="C335" s="10"/>
      <c r="D335" s="10"/>
      <c r="E335" s="10"/>
      <c r="F335" s="10"/>
      <c r="G335" s="10"/>
      <c r="H335" s="10"/>
      <c r="I335" s="6"/>
      <c r="J335" s="10"/>
      <c r="K335" s="10"/>
      <c r="L335" s="10"/>
      <c r="M335" s="10"/>
      <c r="N335" s="10"/>
      <c r="O335" s="10"/>
      <c r="P335" s="10"/>
      <c r="Q335" s="7"/>
      <c r="R335" s="4"/>
      <c r="S335" s="22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x14ac:dyDescent="0.3">
      <c r="A336" s="10"/>
      <c r="B336" s="10"/>
      <c r="C336" s="10"/>
      <c r="D336" s="10"/>
      <c r="E336" s="10"/>
      <c r="F336" s="10"/>
      <c r="G336" s="10"/>
      <c r="H336" s="10"/>
      <c r="I336" s="6"/>
      <c r="J336" s="10"/>
      <c r="K336" s="10"/>
      <c r="L336" s="10"/>
      <c r="M336" s="10"/>
      <c r="N336" s="10"/>
      <c r="O336" s="10"/>
      <c r="P336" s="10"/>
      <c r="Q336" s="7"/>
      <c r="R336" s="4"/>
      <c r="S336" s="22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</row>
    <row r="337" spans="1:71" x14ac:dyDescent="0.3">
      <c r="A337" s="10"/>
      <c r="B337" s="10"/>
      <c r="C337" s="10"/>
      <c r="D337" s="10"/>
      <c r="E337" s="10"/>
      <c r="F337" s="10"/>
      <c r="G337" s="10"/>
      <c r="H337" s="10"/>
      <c r="I337" s="6"/>
      <c r="J337" s="10"/>
      <c r="K337" s="10"/>
      <c r="L337" s="10"/>
      <c r="M337" s="10"/>
      <c r="N337" s="10"/>
      <c r="O337" s="10"/>
      <c r="P337" s="10"/>
      <c r="Q337" s="7"/>
      <c r="R337" s="4"/>
      <c r="S337" s="22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</row>
    <row r="338" spans="1:71" x14ac:dyDescent="0.3">
      <c r="A338" s="10"/>
      <c r="B338" s="10"/>
      <c r="C338" s="10"/>
      <c r="D338" s="10"/>
      <c r="E338" s="10"/>
      <c r="F338" s="10"/>
      <c r="G338" s="10"/>
      <c r="H338" s="10"/>
      <c r="I338" s="6"/>
      <c r="J338" s="10"/>
      <c r="K338" s="10"/>
      <c r="L338" s="10"/>
      <c r="M338" s="10"/>
      <c r="N338" s="10"/>
      <c r="O338" s="10"/>
      <c r="P338" s="10"/>
      <c r="Q338" s="7"/>
      <c r="R338" s="4"/>
      <c r="S338" s="22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</row>
    <row r="339" spans="1:71" x14ac:dyDescent="0.3">
      <c r="A339" s="10"/>
      <c r="B339" s="10"/>
      <c r="C339" s="10"/>
      <c r="D339" s="10"/>
      <c r="E339" s="10"/>
      <c r="F339" s="10"/>
      <c r="G339" s="10"/>
      <c r="H339" s="10"/>
      <c r="I339" s="6"/>
      <c r="J339" s="10"/>
      <c r="K339" s="10"/>
      <c r="L339" s="10"/>
      <c r="M339" s="10"/>
      <c r="N339" s="10"/>
      <c r="O339" s="10"/>
      <c r="P339" s="10"/>
      <c r="Q339" s="7"/>
      <c r="R339" s="4"/>
      <c r="S339" s="22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</row>
    <row r="340" spans="1:71" x14ac:dyDescent="0.3">
      <c r="A340" s="10"/>
      <c r="B340" s="10"/>
      <c r="C340" s="10"/>
      <c r="D340" s="10"/>
      <c r="E340" s="10"/>
      <c r="F340" s="10"/>
      <c r="G340" s="10"/>
      <c r="H340" s="10"/>
      <c r="I340" s="6"/>
      <c r="J340" s="10"/>
      <c r="K340" s="10"/>
      <c r="L340" s="10"/>
      <c r="M340" s="10"/>
      <c r="N340" s="10"/>
      <c r="O340" s="10"/>
      <c r="P340" s="10"/>
      <c r="Q340" s="7"/>
      <c r="R340" s="4"/>
      <c r="S340" s="22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</row>
    <row r="341" spans="1:71" x14ac:dyDescent="0.3">
      <c r="A341" s="10"/>
      <c r="B341" s="10"/>
      <c r="C341" s="10"/>
      <c r="D341" s="10"/>
      <c r="E341" s="10"/>
      <c r="F341" s="10"/>
      <c r="G341" s="10"/>
      <c r="H341" s="10"/>
      <c r="I341" s="6"/>
      <c r="J341" s="10"/>
      <c r="K341" s="10"/>
      <c r="L341" s="10"/>
      <c r="M341" s="10"/>
      <c r="N341" s="10"/>
      <c r="O341" s="10"/>
      <c r="P341" s="10"/>
      <c r="Q341" s="7"/>
      <c r="R341" s="4"/>
      <c r="S341" s="22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</row>
    <row r="342" spans="1:71" x14ac:dyDescent="0.3">
      <c r="A342" s="10"/>
      <c r="B342" s="10"/>
      <c r="C342" s="10"/>
      <c r="D342" s="10"/>
      <c r="E342" s="10"/>
      <c r="F342" s="10"/>
      <c r="G342" s="10"/>
      <c r="H342" s="10"/>
      <c r="I342" s="6"/>
      <c r="J342" s="10"/>
      <c r="K342" s="10"/>
      <c r="L342" s="10"/>
      <c r="M342" s="10"/>
      <c r="N342" s="10"/>
      <c r="O342" s="10"/>
      <c r="P342" s="10"/>
      <c r="Q342" s="7"/>
      <c r="R342" s="4"/>
      <c r="S342" s="22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</row>
    <row r="343" spans="1:71" x14ac:dyDescent="0.3">
      <c r="A343" s="10"/>
      <c r="B343" s="10"/>
      <c r="C343" s="10"/>
      <c r="D343" s="10"/>
      <c r="E343" s="10"/>
      <c r="F343" s="10"/>
      <c r="G343" s="10"/>
      <c r="H343" s="10"/>
      <c r="I343" s="6"/>
      <c r="J343" s="10"/>
      <c r="K343" s="10"/>
      <c r="L343" s="10"/>
      <c r="M343" s="10"/>
      <c r="N343" s="10"/>
      <c r="O343" s="10"/>
      <c r="P343" s="10"/>
      <c r="Q343" s="7"/>
      <c r="R343" s="4"/>
      <c r="S343" s="22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</row>
    <row r="344" spans="1:71" x14ac:dyDescent="0.3">
      <c r="A344" s="10"/>
      <c r="B344" s="10"/>
      <c r="C344" s="10"/>
      <c r="D344" s="10"/>
      <c r="E344" s="10"/>
      <c r="F344" s="10"/>
      <c r="G344" s="10"/>
      <c r="H344" s="10"/>
      <c r="I344" s="6"/>
      <c r="J344" s="10"/>
      <c r="K344" s="10"/>
      <c r="L344" s="10"/>
      <c r="M344" s="10"/>
      <c r="N344" s="10"/>
      <c r="O344" s="10"/>
      <c r="P344" s="10"/>
      <c r="Q344" s="7"/>
      <c r="R344" s="4"/>
      <c r="S344" s="22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</row>
    <row r="345" spans="1:71" x14ac:dyDescent="0.3">
      <c r="A345" s="10"/>
      <c r="B345" s="10"/>
      <c r="C345" s="10"/>
      <c r="D345" s="10"/>
      <c r="E345" s="10"/>
      <c r="F345" s="10"/>
      <c r="G345" s="10"/>
      <c r="H345" s="10"/>
      <c r="I345" s="6"/>
      <c r="J345" s="10"/>
      <c r="K345" s="10"/>
      <c r="L345" s="10"/>
      <c r="M345" s="10"/>
      <c r="N345" s="10"/>
      <c r="O345" s="10"/>
      <c r="P345" s="10"/>
      <c r="Q345" s="7"/>
      <c r="R345" s="4"/>
      <c r="S345" s="22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</row>
    <row r="346" spans="1:71" x14ac:dyDescent="0.3">
      <c r="A346" s="10"/>
      <c r="B346" s="10"/>
      <c r="C346" s="10"/>
      <c r="D346" s="10"/>
      <c r="E346" s="10"/>
      <c r="F346" s="10"/>
      <c r="G346" s="10"/>
      <c r="H346" s="10"/>
      <c r="I346" s="6"/>
      <c r="J346" s="10"/>
      <c r="K346" s="10"/>
      <c r="L346" s="10"/>
      <c r="M346" s="10"/>
      <c r="N346" s="10"/>
      <c r="O346" s="10"/>
      <c r="P346" s="10"/>
      <c r="Q346" s="7"/>
      <c r="R346" s="4"/>
      <c r="S346" s="22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</row>
    <row r="347" spans="1:71" x14ac:dyDescent="0.3">
      <c r="A347" s="10"/>
      <c r="B347" s="10"/>
      <c r="C347" s="10"/>
      <c r="D347" s="10"/>
      <c r="E347" s="10"/>
      <c r="F347" s="10"/>
      <c r="G347" s="10"/>
      <c r="H347" s="10"/>
      <c r="I347" s="6"/>
      <c r="J347" s="10"/>
      <c r="K347" s="10"/>
      <c r="L347" s="10"/>
      <c r="M347" s="10"/>
      <c r="N347" s="10"/>
      <c r="O347" s="10"/>
      <c r="P347" s="10"/>
      <c r="Q347" s="7"/>
      <c r="R347" s="4"/>
      <c r="S347" s="22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</row>
    <row r="348" spans="1:71" x14ac:dyDescent="0.3">
      <c r="A348" s="10"/>
      <c r="B348" s="10"/>
      <c r="C348" s="10"/>
      <c r="D348" s="10"/>
      <c r="E348" s="10"/>
      <c r="F348" s="10"/>
      <c r="G348" s="10"/>
      <c r="H348" s="10"/>
      <c r="I348" s="6"/>
      <c r="J348" s="10"/>
      <c r="K348" s="10"/>
      <c r="L348" s="10"/>
      <c r="M348" s="10"/>
      <c r="N348" s="10"/>
      <c r="O348" s="10"/>
      <c r="P348" s="10"/>
      <c r="Q348" s="7"/>
      <c r="R348" s="4"/>
      <c r="S348" s="22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</row>
    <row r="349" spans="1:71" x14ac:dyDescent="0.3">
      <c r="A349" s="10"/>
      <c r="B349" s="10"/>
      <c r="C349" s="10"/>
      <c r="D349" s="10"/>
      <c r="E349" s="10"/>
      <c r="F349" s="10"/>
      <c r="G349" s="10"/>
      <c r="H349" s="10"/>
      <c r="I349" s="6"/>
      <c r="J349" s="10"/>
      <c r="K349" s="10"/>
      <c r="L349" s="10"/>
      <c r="M349" s="10"/>
      <c r="N349" s="10"/>
      <c r="O349" s="10"/>
      <c r="P349" s="10"/>
      <c r="Q349" s="7"/>
      <c r="R349" s="4"/>
      <c r="S349" s="22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</row>
    <row r="350" spans="1:71" x14ac:dyDescent="0.3">
      <c r="A350" s="10"/>
      <c r="B350" s="10"/>
      <c r="C350" s="10"/>
      <c r="D350" s="10"/>
      <c r="E350" s="10"/>
      <c r="F350" s="10"/>
      <c r="G350" s="10"/>
      <c r="H350" s="10"/>
      <c r="I350" s="6"/>
      <c r="J350" s="10"/>
      <c r="K350" s="10"/>
      <c r="L350" s="10"/>
      <c r="M350" s="10"/>
      <c r="N350" s="10"/>
      <c r="O350" s="10"/>
      <c r="P350" s="10"/>
      <c r="Q350" s="7"/>
      <c r="R350" s="4"/>
      <c r="S350" s="22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</row>
    <row r="351" spans="1:71" x14ac:dyDescent="0.3">
      <c r="A351" s="10"/>
      <c r="B351" s="10"/>
      <c r="C351" s="10"/>
      <c r="D351" s="10"/>
      <c r="E351" s="10"/>
      <c r="F351" s="10"/>
      <c r="G351" s="10"/>
      <c r="H351" s="10"/>
      <c r="I351" s="6"/>
      <c r="J351" s="10"/>
      <c r="K351" s="10"/>
      <c r="L351" s="10"/>
      <c r="M351" s="10"/>
      <c r="N351" s="10"/>
      <c r="O351" s="10"/>
      <c r="P351" s="10"/>
      <c r="Q351" s="7"/>
      <c r="R351" s="4"/>
      <c r="S351" s="22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</row>
    <row r="352" spans="1:71" x14ac:dyDescent="0.3">
      <c r="A352" s="10"/>
      <c r="B352" s="10"/>
      <c r="C352" s="10"/>
      <c r="D352" s="10"/>
      <c r="E352" s="10"/>
      <c r="F352" s="10"/>
      <c r="G352" s="10"/>
      <c r="H352" s="10"/>
      <c r="I352" s="6"/>
      <c r="J352" s="10"/>
      <c r="K352" s="10"/>
      <c r="L352" s="10"/>
      <c r="M352" s="10"/>
      <c r="N352" s="10"/>
      <c r="O352" s="10"/>
      <c r="P352" s="10"/>
      <c r="Q352" s="7"/>
      <c r="R352" s="4"/>
      <c r="S352" s="22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</row>
    <row r="353" spans="1:71" x14ac:dyDescent="0.3">
      <c r="A353" s="10"/>
      <c r="B353" s="10"/>
      <c r="C353" s="10"/>
      <c r="D353" s="10"/>
      <c r="E353" s="10"/>
      <c r="F353" s="10"/>
      <c r="G353" s="10"/>
      <c r="H353" s="10"/>
      <c r="I353" s="6"/>
      <c r="J353" s="10"/>
      <c r="K353" s="10"/>
      <c r="L353" s="10"/>
      <c r="M353" s="10"/>
      <c r="N353" s="10"/>
      <c r="O353" s="10"/>
      <c r="P353" s="10"/>
      <c r="Q353" s="7"/>
      <c r="R353" s="4"/>
      <c r="S353" s="22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</row>
    <row r="354" spans="1:71" x14ac:dyDescent="0.3">
      <c r="A354" s="10"/>
      <c r="B354" s="10"/>
      <c r="C354" s="10"/>
      <c r="D354" s="10"/>
      <c r="E354" s="10"/>
      <c r="F354" s="10"/>
      <c r="G354" s="10"/>
      <c r="H354" s="10"/>
      <c r="I354" s="6"/>
      <c r="J354" s="10"/>
      <c r="K354" s="10"/>
      <c r="L354" s="10"/>
      <c r="M354" s="10"/>
      <c r="N354" s="10"/>
      <c r="O354" s="10"/>
      <c r="P354" s="10"/>
      <c r="Q354" s="7"/>
      <c r="R354" s="4"/>
      <c r="S354" s="22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</row>
    <row r="355" spans="1:71" x14ac:dyDescent="0.3">
      <c r="A355" s="10"/>
      <c r="B355" s="10"/>
      <c r="C355" s="10"/>
      <c r="D355" s="10"/>
      <c r="E355" s="10"/>
      <c r="F355" s="10"/>
      <c r="G355" s="10"/>
      <c r="H355" s="10"/>
      <c r="I355" s="6"/>
      <c r="J355" s="10"/>
      <c r="K355" s="10"/>
      <c r="L355" s="10"/>
      <c r="M355" s="10"/>
      <c r="N355" s="10"/>
      <c r="O355" s="10"/>
      <c r="P355" s="10"/>
      <c r="Q355" s="7"/>
      <c r="R355" s="4"/>
      <c r="S355" s="22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</row>
    <row r="356" spans="1:71" x14ac:dyDescent="0.3">
      <c r="A356" s="10"/>
      <c r="B356" s="10"/>
      <c r="C356" s="10"/>
      <c r="D356" s="10"/>
      <c r="E356" s="10"/>
      <c r="F356" s="10"/>
      <c r="G356" s="10"/>
      <c r="H356" s="10"/>
      <c r="I356" s="6"/>
      <c r="J356" s="10"/>
      <c r="K356" s="10"/>
      <c r="L356" s="10"/>
      <c r="M356" s="10"/>
      <c r="N356" s="10"/>
      <c r="O356" s="10"/>
      <c r="P356" s="10"/>
      <c r="Q356" s="7"/>
      <c r="R356" s="4"/>
      <c r="S356" s="22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</row>
    <row r="357" spans="1:71" x14ac:dyDescent="0.3">
      <c r="A357" s="10"/>
      <c r="B357" s="10"/>
      <c r="C357" s="10"/>
      <c r="D357" s="10"/>
      <c r="E357" s="10"/>
      <c r="F357" s="10"/>
      <c r="G357" s="10"/>
      <c r="H357" s="10"/>
      <c r="I357" s="6"/>
      <c r="J357" s="10"/>
      <c r="K357" s="10"/>
      <c r="L357" s="10"/>
      <c r="M357" s="10"/>
      <c r="N357" s="10"/>
      <c r="O357" s="10"/>
      <c r="P357" s="10"/>
      <c r="Q357" s="7"/>
      <c r="R357" s="4"/>
      <c r="S357" s="22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</row>
    <row r="358" spans="1:71" x14ac:dyDescent="0.3">
      <c r="A358" s="10"/>
      <c r="B358" s="10"/>
      <c r="C358" s="10"/>
      <c r="D358" s="10"/>
      <c r="E358" s="10"/>
      <c r="F358" s="10"/>
      <c r="G358" s="10"/>
      <c r="H358" s="10"/>
      <c r="I358" s="6"/>
      <c r="J358" s="10"/>
      <c r="K358" s="10"/>
      <c r="L358" s="10"/>
      <c r="M358" s="10"/>
      <c r="N358" s="10"/>
      <c r="O358" s="10"/>
      <c r="P358" s="10"/>
      <c r="Q358" s="7"/>
      <c r="R358" s="4"/>
      <c r="S358" s="22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</row>
    <row r="359" spans="1:71" x14ac:dyDescent="0.3">
      <c r="A359" s="10"/>
      <c r="B359" s="10"/>
      <c r="C359" s="10"/>
      <c r="D359" s="10"/>
      <c r="E359" s="10"/>
      <c r="F359" s="10"/>
      <c r="G359" s="10"/>
      <c r="H359" s="10"/>
      <c r="I359" s="6"/>
      <c r="J359" s="10"/>
      <c r="K359" s="10"/>
      <c r="L359" s="10"/>
      <c r="M359" s="10"/>
      <c r="N359" s="10"/>
      <c r="O359" s="10"/>
      <c r="P359" s="10"/>
      <c r="Q359" s="7"/>
      <c r="R359" s="4"/>
      <c r="S359" s="22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</row>
    <row r="360" spans="1:71" x14ac:dyDescent="0.3">
      <c r="A360" s="10"/>
      <c r="B360" s="10"/>
      <c r="C360" s="10"/>
      <c r="D360" s="10"/>
      <c r="E360" s="10"/>
      <c r="F360" s="10"/>
      <c r="G360" s="10"/>
      <c r="H360" s="10"/>
      <c r="I360" s="6"/>
      <c r="J360" s="10"/>
      <c r="K360" s="10"/>
      <c r="L360" s="10"/>
      <c r="M360" s="10"/>
      <c r="N360" s="10"/>
      <c r="O360" s="10"/>
      <c r="P360" s="10"/>
      <c r="Q360" s="7"/>
      <c r="R360" s="4"/>
      <c r="S360" s="22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</row>
    <row r="361" spans="1:71" x14ac:dyDescent="0.3">
      <c r="A361" s="10"/>
      <c r="B361" s="10"/>
      <c r="C361" s="10"/>
      <c r="D361" s="10"/>
      <c r="E361" s="10"/>
      <c r="F361" s="10"/>
      <c r="G361" s="10"/>
      <c r="H361" s="10"/>
      <c r="I361" s="6"/>
      <c r="J361" s="10"/>
      <c r="K361" s="10"/>
      <c r="L361" s="10"/>
      <c r="M361" s="10"/>
      <c r="N361" s="10"/>
      <c r="O361" s="10"/>
      <c r="P361" s="10"/>
      <c r="Q361" s="7"/>
      <c r="R361" s="4"/>
      <c r="S361" s="22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</row>
    <row r="362" spans="1:71" x14ac:dyDescent="0.3">
      <c r="A362" s="10"/>
      <c r="B362" s="10"/>
      <c r="C362" s="10"/>
      <c r="D362" s="10"/>
      <c r="E362" s="10"/>
      <c r="F362" s="10"/>
      <c r="G362" s="10"/>
      <c r="H362" s="10"/>
      <c r="I362" s="6"/>
      <c r="J362" s="10"/>
      <c r="K362" s="10"/>
      <c r="L362" s="10"/>
      <c r="M362" s="10"/>
      <c r="N362" s="10"/>
      <c r="O362" s="10"/>
      <c r="P362" s="10"/>
      <c r="Q362" s="7"/>
      <c r="R362" s="4"/>
      <c r="S362" s="22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</row>
    <row r="363" spans="1:71" x14ac:dyDescent="0.3">
      <c r="A363" s="10"/>
      <c r="B363" s="10"/>
      <c r="C363" s="10"/>
      <c r="D363" s="10"/>
      <c r="E363" s="10"/>
      <c r="F363" s="10"/>
      <c r="G363" s="10"/>
      <c r="H363" s="10"/>
      <c r="I363" s="6"/>
      <c r="J363" s="10"/>
      <c r="K363" s="10"/>
      <c r="L363" s="10"/>
      <c r="M363" s="10"/>
      <c r="N363" s="10"/>
      <c r="O363" s="10"/>
      <c r="P363" s="10"/>
      <c r="Q363" s="7"/>
      <c r="R363" s="4"/>
      <c r="S363" s="22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</row>
    <row r="364" spans="1:71" x14ac:dyDescent="0.3">
      <c r="A364" s="10"/>
      <c r="B364" s="10"/>
      <c r="C364" s="10"/>
      <c r="D364" s="10"/>
      <c r="E364" s="10"/>
      <c r="F364" s="10"/>
      <c r="G364" s="10"/>
      <c r="H364" s="10"/>
      <c r="I364" s="6"/>
      <c r="J364" s="10"/>
      <c r="K364" s="10"/>
      <c r="L364" s="10"/>
      <c r="M364" s="10"/>
      <c r="N364" s="10"/>
      <c r="O364" s="10"/>
      <c r="P364" s="10"/>
      <c r="Q364" s="7"/>
      <c r="R364" s="4"/>
      <c r="S364" s="22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</row>
    <row r="365" spans="1:71" x14ac:dyDescent="0.3">
      <c r="A365" s="10"/>
      <c r="B365" s="10"/>
      <c r="C365" s="10"/>
      <c r="D365" s="10"/>
      <c r="E365" s="10"/>
      <c r="F365" s="10"/>
      <c r="G365" s="10"/>
      <c r="H365" s="10"/>
      <c r="I365" s="6"/>
      <c r="J365" s="10"/>
      <c r="K365" s="10"/>
      <c r="L365" s="10"/>
      <c r="M365" s="10"/>
      <c r="N365" s="10"/>
      <c r="O365" s="10"/>
      <c r="P365" s="10"/>
      <c r="Q365" s="7"/>
      <c r="R365" s="4"/>
      <c r="S365" s="22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</row>
    <row r="366" spans="1:71" x14ac:dyDescent="0.3">
      <c r="A366" s="10"/>
      <c r="B366" s="10"/>
      <c r="C366" s="10"/>
      <c r="D366" s="10"/>
      <c r="E366" s="10"/>
      <c r="F366" s="10"/>
      <c r="G366" s="10"/>
      <c r="H366" s="10"/>
      <c r="I366" s="6"/>
      <c r="J366" s="10"/>
      <c r="K366" s="10"/>
      <c r="L366" s="10"/>
      <c r="M366" s="10"/>
      <c r="N366" s="10"/>
      <c r="O366" s="10"/>
      <c r="P366" s="10"/>
      <c r="Q366" s="7"/>
      <c r="R366" s="4"/>
      <c r="S366" s="22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</row>
    <row r="367" spans="1:71" x14ac:dyDescent="0.3">
      <c r="A367" s="10"/>
      <c r="B367" s="10"/>
      <c r="C367" s="10"/>
      <c r="D367" s="10"/>
      <c r="E367" s="10"/>
      <c r="F367" s="10"/>
      <c r="G367" s="10"/>
      <c r="H367" s="10"/>
      <c r="I367" s="6"/>
      <c r="J367" s="10"/>
      <c r="K367" s="10"/>
      <c r="L367" s="10"/>
      <c r="M367" s="10"/>
      <c r="N367" s="10"/>
      <c r="O367" s="10"/>
      <c r="P367" s="10"/>
      <c r="Q367" s="7"/>
      <c r="R367" s="4"/>
      <c r="S367" s="22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</row>
    <row r="368" spans="1:71" x14ac:dyDescent="0.3">
      <c r="A368" s="10"/>
      <c r="B368" s="10"/>
      <c r="C368" s="10"/>
      <c r="D368" s="10"/>
      <c r="E368" s="10"/>
      <c r="F368" s="10"/>
      <c r="G368" s="10"/>
      <c r="H368" s="10"/>
      <c r="I368" s="6"/>
      <c r="J368" s="10"/>
      <c r="K368" s="10"/>
      <c r="L368" s="10"/>
      <c r="M368" s="10"/>
      <c r="N368" s="10"/>
      <c r="O368" s="10"/>
      <c r="P368" s="10"/>
      <c r="Q368" s="7"/>
      <c r="R368" s="4"/>
      <c r="S368" s="22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</row>
    <row r="369" spans="1:71" x14ac:dyDescent="0.3">
      <c r="A369" s="10"/>
      <c r="B369" s="10"/>
      <c r="C369" s="10"/>
      <c r="D369" s="10"/>
      <c r="E369" s="10"/>
      <c r="F369" s="10"/>
      <c r="G369" s="10"/>
      <c r="H369" s="10"/>
      <c r="I369" s="6"/>
      <c r="J369" s="10"/>
      <c r="K369" s="10"/>
      <c r="L369" s="10"/>
      <c r="M369" s="10"/>
      <c r="N369" s="10"/>
      <c r="O369" s="10"/>
      <c r="P369" s="10"/>
      <c r="Q369" s="7"/>
      <c r="R369" s="4"/>
      <c r="S369" s="22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</row>
    <row r="370" spans="1:71" x14ac:dyDescent="0.3">
      <c r="A370" s="10"/>
      <c r="B370" s="10"/>
      <c r="C370" s="10"/>
      <c r="D370" s="10"/>
      <c r="E370" s="10"/>
      <c r="F370" s="10"/>
      <c r="G370" s="10"/>
      <c r="H370" s="10"/>
      <c r="I370" s="6"/>
      <c r="J370" s="10"/>
      <c r="K370" s="10"/>
      <c r="L370" s="10"/>
      <c r="M370" s="10"/>
      <c r="N370" s="10"/>
      <c r="O370" s="10"/>
      <c r="P370" s="10"/>
      <c r="Q370" s="7"/>
      <c r="R370" s="4"/>
      <c r="S370" s="22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</row>
    <row r="371" spans="1:71" x14ac:dyDescent="0.3">
      <c r="A371" s="10"/>
      <c r="B371" s="10"/>
      <c r="C371" s="10"/>
      <c r="D371" s="10"/>
      <c r="E371" s="10"/>
      <c r="F371" s="10"/>
      <c r="G371" s="10"/>
      <c r="H371" s="10"/>
      <c r="I371" s="6"/>
      <c r="J371" s="10"/>
      <c r="K371" s="10"/>
      <c r="L371" s="10"/>
      <c r="M371" s="10"/>
      <c r="N371" s="10"/>
      <c r="O371" s="10"/>
      <c r="P371" s="10"/>
      <c r="Q371" s="7"/>
      <c r="R371" s="4"/>
      <c r="S371" s="22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</row>
    <row r="372" spans="1:71" x14ac:dyDescent="0.3">
      <c r="A372" s="10"/>
      <c r="B372" s="10"/>
      <c r="C372" s="10"/>
      <c r="D372" s="10"/>
      <c r="E372" s="10"/>
      <c r="F372" s="10"/>
      <c r="G372" s="10"/>
      <c r="H372" s="10"/>
      <c r="I372" s="6"/>
      <c r="J372" s="10"/>
      <c r="K372" s="10"/>
      <c r="L372" s="10"/>
      <c r="M372" s="10"/>
      <c r="N372" s="10"/>
      <c r="O372" s="10"/>
      <c r="P372" s="10"/>
      <c r="Q372" s="7"/>
      <c r="R372" s="4"/>
      <c r="S372" s="22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</row>
    <row r="373" spans="1:71" x14ac:dyDescent="0.3">
      <c r="A373" s="10"/>
      <c r="B373" s="10"/>
      <c r="C373" s="10"/>
      <c r="D373" s="10"/>
      <c r="E373" s="10"/>
      <c r="F373" s="10"/>
      <c r="G373" s="10"/>
      <c r="H373" s="10"/>
      <c r="I373" s="6"/>
      <c r="J373" s="10"/>
      <c r="K373" s="10"/>
      <c r="L373" s="10"/>
      <c r="M373" s="10"/>
      <c r="N373" s="10"/>
      <c r="O373" s="10"/>
      <c r="P373" s="10"/>
      <c r="Q373" s="7"/>
      <c r="R373" s="4"/>
      <c r="S373" s="22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</row>
    <row r="374" spans="1:71" x14ac:dyDescent="0.3">
      <c r="A374" s="10"/>
      <c r="B374" s="10"/>
      <c r="C374" s="10"/>
      <c r="D374" s="10"/>
      <c r="E374" s="10"/>
      <c r="F374" s="10"/>
      <c r="G374" s="10"/>
      <c r="H374" s="10"/>
      <c r="I374" s="6"/>
      <c r="J374" s="10"/>
      <c r="K374" s="10"/>
      <c r="L374" s="10"/>
      <c r="M374" s="10"/>
      <c r="N374" s="10"/>
      <c r="O374" s="10"/>
      <c r="P374" s="10"/>
      <c r="Q374" s="7"/>
      <c r="R374" s="4"/>
      <c r="S374" s="22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</row>
    <row r="375" spans="1:71" x14ac:dyDescent="0.3">
      <c r="A375" s="10"/>
      <c r="B375" s="10"/>
      <c r="C375" s="10"/>
      <c r="D375" s="10"/>
      <c r="E375" s="10"/>
      <c r="F375" s="10"/>
      <c r="G375" s="10"/>
      <c r="H375" s="10"/>
      <c r="I375" s="6"/>
      <c r="J375" s="10"/>
      <c r="K375" s="10"/>
      <c r="L375" s="10"/>
      <c r="M375" s="10"/>
      <c r="N375" s="10"/>
      <c r="O375" s="10"/>
      <c r="P375" s="10"/>
      <c r="Q375" s="7"/>
      <c r="R375" s="4"/>
      <c r="S375" s="22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</row>
    <row r="376" spans="1:71" x14ac:dyDescent="0.3">
      <c r="A376" s="10"/>
      <c r="B376" s="10"/>
      <c r="C376" s="10"/>
      <c r="D376" s="10"/>
      <c r="E376" s="10"/>
      <c r="F376" s="10"/>
      <c r="G376" s="10"/>
      <c r="H376" s="10"/>
      <c r="I376" s="6"/>
      <c r="J376" s="10"/>
      <c r="K376" s="10"/>
      <c r="L376" s="10"/>
      <c r="M376" s="10"/>
      <c r="N376" s="10"/>
      <c r="O376" s="10"/>
      <c r="P376" s="10"/>
      <c r="Q376" s="7"/>
      <c r="R376" s="4"/>
      <c r="S376" s="22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x14ac:dyDescent="0.3">
      <c r="A377" s="10"/>
      <c r="B377" s="10"/>
      <c r="C377" s="10"/>
      <c r="D377" s="10"/>
      <c r="E377" s="10"/>
      <c r="F377" s="10"/>
      <c r="G377" s="10"/>
      <c r="H377" s="10"/>
      <c r="I377" s="6"/>
      <c r="J377" s="10"/>
      <c r="K377" s="10"/>
      <c r="L377" s="10"/>
      <c r="M377" s="10"/>
      <c r="N377" s="10"/>
      <c r="O377" s="10"/>
      <c r="P377" s="10"/>
      <c r="Q377" s="7"/>
      <c r="R377" s="4"/>
      <c r="S377" s="22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x14ac:dyDescent="0.3">
      <c r="A378" s="10"/>
      <c r="B378" s="10"/>
      <c r="C378" s="10"/>
      <c r="D378" s="10"/>
      <c r="E378" s="10"/>
      <c r="F378" s="10"/>
      <c r="G378" s="10"/>
      <c r="H378" s="10"/>
      <c r="I378" s="6"/>
      <c r="J378" s="10"/>
      <c r="K378" s="10"/>
      <c r="L378" s="10"/>
      <c r="M378" s="10"/>
      <c r="N378" s="10"/>
      <c r="O378" s="10"/>
      <c r="P378" s="10"/>
      <c r="Q378" s="7"/>
      <c r="R378" s="4"/>
      <c r="S378" s="22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x14ac:dyDescent="0.3">
      <c r="A379" s="10"/>
      <c r="B379" s="10"/>
      <c r="C379" s="10"/>
      <c r="D379" s="10"/>
      <c r="E379" s="10"/>
      <c r="F379" s="10"/>
      <c r="G379" s="10"/>
      <c r="H379" s="10"/>
      <c r="I379" s="6"/>
      <c r="J379" s="10"/>
      <c r="K379" s="10"/>
      <c r="L379" s="10"/>
      <c r="M379" s="10"/>
      <c r="N379" s="10"/>
      <c r="O379" s="10"/>
      <c r="P379" s="10"/>
      <c r="Q379" s="7"/>
      <c r="R379" s="4"/>
      <c r="S379" s="22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</row>
    <row r="380" spans="1:71" x14ac:dyDescent="0.3">
      <c r="A380" s="10"/>
      <c r="B380" s="10"/>
      <c r="C380" s="10"/>
      <c r="D380" s="10"/>
      <c r="E380" s="10"/>
      <c r="F380" s="10"/>
      <c r="G380" s="10"/>
      <c r="H380" s="10"/>
      <c r="I380" s="6"/>
      <c r="J380" s="10"/>
      <c r="K380" s="10"/>
      <c r="L380" s="10"/>
      <c r="M380" s="10"/>
      <c r="N380" s="10"/>
      <c r="O380" s="10"/>
      <c r="P380" s="10"/>
      <c r="Q380" s="7"/>
      <c r="R380" s="4"/>
      <c r="S380" s="22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</row>
    <row r="381" spans="1:71" x14ac:dyDescent="0.3">
      <c r="A381" s="10"/>
      <c r="B381" s="10"/>
      <c r="C381" s="10"/>
      <c r="D381" s="10"/>
      <c r="E381" s="10"/>
      <c r="F381" s="10"/>
      <c r="G381" s="10"/>
      <c r="H381" s="10"/>
      <c r="I381" s="6"/>
      <c r="J381" s="10"/>
      <c r="K381" s="10"/>
      <c r="L381" s="10"/>
      <c r="M381" s="10"/>
      <c r="N381" s="10"/>
      <c r="O381" s="10"/>
      <c r="P381" s="10"/>
      <c r="Q381" s="7"/>
      <c r="R381" s="4"/>
      <c r="S381" s="22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</row>
    <row r="382" spans="1:71" x14ac:dyDescent="0.3">
      <c r="A382" s="10"/>
      <c r="B382" s="10"/>
      <c r="C382" s="10"/>
      <c r="D382" s="10"/>
      <c r="E382" s="10"/>
      <c r="F382" s="10"/>
      <c r="G382" s="10"/>
      <c r="H382" s="10"/>
      <c r="I382" s="6"/>
      <c r="J382" s="10"/>
      <c r="K382" s="10"/>
      <c r="L382" s="10"/>
      <c r="M382" s="10"/>
      <c r="N382" s="10"/>
      <c r="O382" s="10"/>
      <c r="P382" s="10"/>
      <c r="Q382" s="7"/>
      <c r="R382" s="4"/>
      <c r="S382" s="22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</row>
    <row r="383" spans="1:71" x14ac:dyDescent="0.3">
      <c r="A383" s="10"/>
      <c r="B383" s="10"/>
      <c r="C383" s="10"/>
      <c r="D383" s="10"/>
      <c r="E383" s="10"/>
      <c r="F383" s="10"/>
      <c r="G383" s="10"/>
      <c r="H383" s="10"/>
      <c r="I383" s="6"/>
      <c r="J383" s="10"/>
      <c r="K383" s="10"/>
      <c r="L383" s="10"/>
      <c r="M383" s="10"/>
      <c r="N383" s="10"/>
      <c r="O383" s="10"/>
      <c r="P383" s="10"/>
      <c r="Q383" s="7"/>
      <c r="R383" s="4"/>
      <c r="S383" s="22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</row>
    <row r="384" spans="1:71" x14ac:dyDescent="0.3">
      <c r="A384" s="10"/>
      <c r="B384" s="10"/>
      <c r="C384" s="10"/>
      <c r="D384" s="10"/>
      <c r="E384" s="10"/>
      <c r="F384" s="10"/>
      <c r="G384" s="10"/>
      <c r="H384" s="10"/>
      <c r="I384" s="6"/>
      <c r="J384" s="10"/>
      <c r="K384" s="10"/>
      <c r="L384" s="10"/>
      <c r="M384" s="10"/>
      <c r="N384" s="10"/>
      <c r="O384" s="10"/>
      <c r="P384" s="10"/>
      <c r="Q384" s="7"/>
      <c r="R384" s="4"/>
      <c r="S384" s="22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</row>
    <row r="385" spans="1:71" x14ac:dyDescent="0.3">
      <c r="A385" s="10"/>
      <c r="B385" s="10"/>
      <c r="C385" s="10"/>
      <c r="D385" s="10"/>
      <c r="E385" s="10"/>
      <c r="F385" s="10"/>
      <c r="G385" s="10"/>
      <c r="H385" s="10"/>
      <c r="I385" s="6"/>
      <c r="J385" s="10"/>
      <c r="K385" s="10"/>
      <c r="L385" s="10"/>
      <c r="M385" s="10"/>
      <c r="N385" s="10"/>
      <c r="O385" s="10"/>
      <c r="P385" s="10"/>
      <c r="Q385" s="7"/>
      <c r="R385" s="4"/>
      <c r="S385" s="22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</row>
    <row r="386" spans="1:71" x14ac:dyDescent="0.3">
      <c r="A386" s="10"/>
      <c r="B386" s="10"/>
      <c r="C386" s="10"/>
      <c r="D386" s="10"/>
      <c r="E386" s="10"/>
      <c r="F386" s="10"/>
      <c r="G386" s="10"/>
      <c r="H386" s="10"/>
      <c r="I386" s="6"/>
      <c r="J386" s="10"/>
      <c r="K386" s="10"/>
      <c r="L386" s="10"/>
      <c r="M386" s="10"/>
      <c r="N386" s="10"/>
      <c r="O386" s="10"/>
      <c r="P386" s="10"/>
      <c r="Q386" s="7"/>
      <c r="R386" s="4"/>
      <c r="S386" s="22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</row>
    <row r="387" spans="1:71" x14ac:dyDescent="0.3">
      <c r="A387" s="10"/>
      <c r="B387" s="10"/>
      <c r="C387" s="10"/>
      <c r="D387" s="10"/>
      <c r="E387" s="10"/>
      <c r="F387" s="10"/>
      <c r="G387" s="10"/>
      <c r="H387" s="10"/>
      <c r="I387" s="6"/>
      <c r="J387" s="10"/>
      <c r="K387" s="10"/>
      <c r="L387" s="10"/>
      <c r="M387" s="10"/>
      <c r="N387" s="10"/>
      <c r="O387" s="10"/>
      <c r="P387" s="10"/>
      <c r="Q387" s="7"/>
      <c r="R387" s="4"/>
      <c r="S387" s="22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</row>
    <row r="388" spans="1:71" x14ac:dyDescent="0.3">
      <c r="A388" s="10"/>
      <c r="B388" s="10"/>
      <c r="C388" s="10"/>
      <c r="D388" s="10"/>
      <c r="E388" s="10"/>
      <c r="F388" s="10"/>
      <c r="G388" s="10"/>
      <c r="H388" s="10"/>
      <c r="I388" s="6"/>
      <c r="J388" s="10"/>
      <c r="K388" s="10"/>
      <c r="L388" s="10"/>
      <c r="M388" s="10"/>
      <c r="N388" s="10"/>
      <c r="O388" s="10"/>
      <c r="P388" s="10"/>
      <c r="Q388" s="7"/>
      <c r="R388" s="4"/>
      <c r="S388" s="22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</row>
    <row r="389" spans="1:71" x14ac:dyDescent="0.3">
      <c r="A389" s="10"/>
      <c r="B389" s="10"/>
      <c r="C389" s="10"/>
      <c r="D389" s="10"/>
      <c r="E389" s="10"/>
      <c r="F389" s="10"/>
      <c r="G389" s="10"/>
      <c r="H389" s="10"/>
      <c r="I389" s="6"/>
      <c r="J389" s="10"/>
      <c r="K389" s="10"/>
      <c r="L389" s="10"/>
      <c r="M389" s="10"/>
      <c r="N389" s="10"/>
      <c r="O389" s="10"/>
      <c r="P389" s="10"/>
      <c r="Q389" s="7"/>
      <c r="R389" s="4"/>
      <c r="S389" s="22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</row>
    <row r="390" spans="1:71" x14ac:dyDescent="0.3">
      <c r="A390" s="10"/>
      <c r="B390" s="10"/>
      <c r="C390" s="10"/>
      <c r="D390" s="10"/>
      <c r="E390" s="10"/>
      <c r="F390" s="10"/>
      <c r="G390" s="10"/>
      <c r="H390" s="10"/>
      <c r="I390" s="6"/>
      <c r="J390" s="10"/>
      <c r="K390" s="10"/>
      <c r="L390" s="10"/>
      <c r="M390" s="10"/>
      <c r="N390" s="10"/>
      <c r="O390" s="10"/>
      <c r="P390" s="10"/>
      <c r="Q390" s="7"/>
      <c r="R390" s="4"/>
      <c r="S390" s="22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</row>
    <row r="391" spans="1:71" x14ac:dyDescent="0.3">
      <c r="A391" s="10"/>
      <c r="B391" s="10"/>
      <c r="C391" s="10"/>
      <c r="D391" s="10"/>
      <c r="E391" s="10"/>
      <c r="F391" s="10"/>
      <c r="G391" s="10"/>
      <c r="H391" s="10"/>
      <c r="I391" s="6"/>
      <c r="J391" s="10"/>
      <c r="K391" s="10"/>
      <c r="L391" s="10"/>
      <c r="M391" s="10"/>
      <c r="N391" s="10"/>
      <c r="O391" s="10"/>
      <c r="P391" s="10"/>
      <c r="Q391" s="7"/>
      <c r="R391" s="4"/>
      <c r="S391" s="22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</row>
    <row r="392" spans="1:71" x14ac:dyDescent="0.3">
      <c r="A392" s="10"/>
      <c r="B392" s="10"/>
      <c r="C392" s="10"/>
      <c r="D392" s="10"/>
      <c r="E392" s="10"/>
      <c r="F392" s="10"/>
      <c r="G392" s="10"/>
      <c r="H392" s="10"/>
      <c r="I392" s="6"/>
      <c r="J392" s="10"/>
      <c r="K392" s="10"/>
      <c r="L392" s="10"/>
      <c r="M392" s="10"/>
      <c r="N392" s="10"/>
      <c r="O392" s="10"/>
      <c r="P392" s="10"/>
      <c r="Q392" s="7"/>
      <c r="R392" s="4"/>
      <c r="S392" s="22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</row>
    <row r="393" spans="1:71" x14ac:dyDescent="0.3">
      <c r="A393" s="10"/>
      <c r="B393" s="10"/>
      <c r="C393" s="10"/>
      <c r="D393" s="10"/>
      <c r="E393" s="10"/>
      <c r="F393" s="10"/>
      <c r="G393" s="10"/>
      <c r="H393" s="10"/>
      <c r="I393" s="6"/>
      <c r="J393" s="10"/>
      <c r="K393" s="10"/>
      <c r="L393" s="10"/>
      <c r="M393" s="10"/>
      <c r="N393" s="10"/>
      <c r="O393" s="10"/>
      <c r="P393" s="10"/>
      <c r="Q393" s="7"/>
      <c r="R393" s="4"/>
      <c r="S393" s="22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</row>
    <row r="394" spans="1:71" x14ac:dyDescent="0.3">
      <c r="A394" s="10"/>
      <c r="B394" s="10"/>
      <c r="C394" s="10"/>
      <c r="D394" s="10"/>
      <c r="E394" s="10"/>
      <c r="F394" s="10"/>
      <c r="G394" s="10"/>
      <c r="H394" s="10"/>
      <c r="I394" s="6"/>
      <c r="J394" s="10"/>
      <c r="K394" s="10"/>
      <c r="L394" s="10"/>
      <c r="M394" s="10"/>
      <c r="N394" s="10"/>
      <c r="O394" s="10"/>
      <c r="P394" s="10"/>
      <c r="Q394" s="7"/>
      <c r="R394" s="4"/>
      <c r="S394" s="22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</row>
    <row r="395" spans="1:71" x14ac:dyDescent="0.3">
      <c r="A395" s="10"/>
      <c r="B395" s="10"/>
      <c r="C395" s="10"/>
      <c r="D395" s="10"/>
      <c r="E395" s="10"/>
      <c r="F395" s="10"/>
      <c r="G395" s="10"/>
      <c r="H395" s="10"/>
      <c r="I395" s="6"/>
      <c r="J395" s="10"/>
      <c r="K395" s="10"/>
      <c r="L395" s="10"/>
      <c r="M395" s="10"/>
      <c r="N395" s="10"/>
      <c r="O395" s="10"/>
      <c r="P395" s="10"/>
      <c r="Q395" s="7"/>
      <c r="R395" s="4"/>
      <c r="S395" s="22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</row>
    <row r="396" spans="1:71" x14ac:dyDescent="0.3">
      <c r="A396" s="10"/>
      <c r="B396" s="10"/>
      <c r="C396" s="10"/>
      <c r="D396" s="10"/>
      <c r="E396" s="10"/>
      <c r="F396" s="10"/>
      <c r="G396" s="10"/>
      <c r="H396" s="10"/>
      <c r="I396" s="6"/>
      <c r="J396" s="10"/>
      <c r="K396" s="10"/>
      <c r="L396" s="10"/>
      <c r="M396" s="10"/>
      <c r="N396" s="10"/>
      <c r="O396" s="10"/>
      <c r="P396" s="10"/>
      <c r="Q396" s="7"/>
      <c r="R396" s="4"/>
      <c r="S396" s="22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</row>
    <row r="397" spans="1:71" x14ac:dyDescent="0.3">
      <c r="A397" s="10"/>
      <c r="B397" s="10"/>
      <c r="C397" s="10"/>
      <c r="D397" s="10"/>
      <c r="E397" s="10"/>
      <c r="F397" s="10"/>
      <c r="G397" s="10"/>
      <c r="H397" s="10"/>
      <c r="I397" s="6"/>
      <c r="J397" s="10"/>
      <c r="K397" s="10"/>
      <c r="L397" s="10"/>
      <c r="M397" s="10"/>
      <c r="N397" s="10"/>
      <c r="O397" s="10"/>
      <c r="P397" s="10"/>
      <c r="Q397" s="7"/>
      <c r="R397" s="4"/>
      <c r="S397" s="22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</row>
    <row r="398" spans="1:71" x14ac:dyDescent="0.3">
      <c r="A398" s="10"/>
      <c r="B398" s="10"/>
      <c r="C398" s="10"/>
      <c r="D398" s="10"/>
      <c r="E398" s="10"/>
      <c r="F398" s="10"/>
      <c r="G398" s="10"/>
      <c r="H398" s="10"/>
      <c r="I398" s="6"/>
      <c r="J398" s="10"/>
      <c r="K398" s="10"/>
      <c r="L398" s="10"/>
      <c r="M398" s="10"/>
      <c r="N398" s="10"/>
      <c r="O398" s="10"/>
      <c r="P398" s="10"/>
      <c r="Q398" s="7"/>
      <c r="R398" s="4"/>
      <c r="S398" s="22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</row>
    <row r="399" spans="1:71" x14ac:dyDescent="0.3">
      <c r="A399" s="10"/>
      <c r="B399" s="10"/>
      <c r="C399" s="10"/>
      <c r="D399" s="10"/>
      <c r="E399" s="10"/>
      <c r="F399" s="10"/>
      <c r="G399" s="10"/>
      <c r="H399" s="10"/>
      <c r="I399" s="6"/>
      <c r="J399" s="10"/>
      <c r="K399" s="10"/>
      <c r="L399" s="10"/>
      <c r="M399" s="10"/>
      <c r="N399" s="10"/>
      <c r="O399" s="10"/>
      <c r="P399" s="10"/>
      <c r="Q399" s="7"/>
      <c r="R399" s="4"/>
      <c r="S399" s="22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</row>
    <row r="400" spans="1:71" x14ac:dyDescent="0.3">
      <c r="A400" s="10"/>
      <c r="B400" s="10"/>
      <c r="C400" s="10"/>
      <c r="D400" s="10"/>
      <c r="E400" s="10"/>
      <c r="F400" s="10"/>
      <c r="G400" s="10"/>
      <c r="H400" s="10"/>
      <c r="I400" s="6"/>
      <c r="J400" s="10"/>
      <c r="K400" s="10"/>
      <c r="L400" s="10"/>
      <c r="M400" s="10"/>
      <c r="N400" s="10"/>
      <c r="O400" s="10"/>
      <c r="P400" s="10"/>
      <c r="Q400" s="7"/>
      <c r="R400" s="4"/>
      <c r="S400" s="22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</row>
    <row r="401" spans="1:71" x14ac:dyDescent="0.3">
      <c r="A401" s="10"/>
      <c r="B401" s="10"/>
      <c r="C401" s="10"/>
      <c r="D401" s="10"/>
      <c r="E401" s="10"/>
      <c r="F401" s="10"/>
      <c r="G401" s="10"/>
      <c r="H401" s="10"/>
      <c r="I401" s="6"/>
      <c r="J401" s="10"/>
      <c r="K401" s="10"/>
      <c r="L401" s="10"/>
      <c r="M401" s="10"/>
      <c r="N401" s="10"/>
      <c r="O401" s="10"/>
      <c r="P401" s="10"/>
      <c r="Q401" s="7"/>
      <c r="R401" s="4"/>
      <c r="S401" s="22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</row>
    <row r="402" spans="1:71" x14ac:dyDescent="0.3">
      <c r="A402" s="10"/>
      <c r="B402" s="10"/>
      <c r="C402" s="10"/>
      <c r="D402" s="10"/>
      <c r="E402" s="10"/>
      <c r="F402" s="10"/>
      <c r="G402" s="10"/>
      <c r="H402" s="10"/>
      <c r="I402" s="6"/>
      <c r="J402" s="10"/>
      <c r="K402" s="10"/>
      <c r="L402" s="10"/>
      <c r="M402" s="10"/>
      <c r="N402" s="10"/>
      <c r="O402" s="10"/>
      <c r="P402" s="10"/>
      <c r="Q402" s="7"/>
      <c r="R402" s="4"/>
      <c r="S402" s="22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</row>
    <row r="403" spans="1:71" x14ac:dyDescent="0.3">
      <c r="A403" s="10"/>
      <c r="B403" s="10"/>
      <c r="C403" s="10"/>
      <c r="D403" s="10"/>
      <c r="E403" s="10"/>
      <c r="F403" s="10"/>
      <c r="G403" s="10"/>
      <c r="H403" s="10"/>
      <c r="I403" s="6"/>
      <c r="J403" s="10"/>
      <c r="K403" s="10"/>
      <c r="L403" s="10"/>
      <c r="M403" s="10"/>
      <c r="N403" s="10"/>
      <c r="O403" s="10"/>
      <c r="P403" s="10"/>
      <c r="Q403" s="7"/>
      <c r="R403" s="4"/>
      <c r="S403" s="22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</row>
    <row r="404" spans="1:71" x14ac:dyDescent="0.3">
      <c r="A404" s="10"/>
      <c r="B404" s="10"/>
      <c r="C404" s="10"/>
      <c r="D404" s="10"/>
      <c r="E404" s="10"/>
      <c r="F404" s="10"/>
      <c r="G404" s="10"/>
      <c r="H404" s="10"/>
      <c r="I404" s="6"/>
      <c r="J404" s="10"/>
      <c r="K404" s="10"/>
      <c r="L404" s="10"/>
      <c r="M404" s="10"/>
      <c r="N404" s="10"/>
      <c r="O404" s="10"/>
      <c r="P404" s="10"/>
      <c r="Q404" s="7"/>
      <c r="R404" s="4"/>
      <c r="S404" s="22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</row>
    <row r="405" spans="1:71" x14ac:dyDescent="0.3">
      <c r="A405" s="10"/>
      <c r="B405" s="10"/>
      <c r="C405" s="10"/>
      <c r="D405" s="10"/>
      <c r="E405" s="10"/>
      <c r="F405" s="10"/>
      <c r="G405" s="10"/>
      <c r="H405" s="10"/>
      <c r="I405" s="6"/>
      <c r="J405" s="10"/>
      <c r="K405" s="10"/>
      <c r="L405" s="10"/>
      <c r="M405" s="10"/>
      <c r="N405" s="10"/>
      <c r="O405" s="10"/>
      <c r="P405" s="10"/>
      <c r="Q405" s="7"/>
      <c r="R405" s="4"/>
      <c r="S405" s="22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</row>
    <row r="406" spans="1:71" x14ac:dyDescent="0.3">
      <c r="A406" s="10"/>
      <c r="B406" s="10"/>
      <c r="C406" s="10"/>
      <c r="D406" s="10"/>
      <c r="E406" s="10"/>
      <c r="F406" s="10"/>
      <c r="G406" s="10"/>
      <c r="H406" s="10"/>
      <c r="I406" s="6"/>
      <c r="J406" s="10"/>
      <c r="K406" s="10"/>
      <c r="L406" s="10"/>
      <c r="M406" s="10"/>
      <c r="N406" s="10"/>
      <c r="O406" s="10"/>
      <c r="P406" s="10"/>
      <c r="Q406" s="7"/>
      <c r="R406" s="4"/>
      <c r="S406" s="22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</row>
    <row r="407" spans="1:71" x14ac:dyDescent="0.3">
      <c r="A407" s="10"/>
      <c r="B407" s="10"/>
      <c r="C407" s="10"/>
      <c r="D407" s="10"/>
      <c r="E407" s="10"/>
      <c r="F407" s="10"/>
      <c r="G407" s="10"/>
      <c r="H407" s="10"/>
      <c r="I407" s="6"/>
      <c r="J407" s="10"/>
      <c r="K407" s="10"/>
      <c r="L407" s="10"/>
      <c r="M407" s="10"/>
      <c r="N407" s="10"/>
      <c r="O407" s="10"/>
      <c r="P407" s="10"/>
      <c r="Q407" s="7"/>
      <c r="R407" s="4"/>
      <c r="S407" s="22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</row>
    <row r="408" spans="1:71" x14ac:dyDescent="0.3">
      <c r="A408" s="10"/>
      <c r="B408" s="10"/>
      <c r="C408" s="10"/>
      <c r="D408" s="10"/>
      <c r="E408" s="10"/>
      <c r="F408" s="10"/>
      <c r="G408" s="10"/>
      <c r="H408" s="10"/>
      <c r="I408" s="6"/>
      <c r="J408" s="10"/>
      <c r="K408" s="10"/>
      <c r="L408" s="10"/>
      <c r="M408" s="10"/>
      <c r="N408" s="10"/>
      <c r="O408" s="10"/>
      <c r="P408" s="10"/>
      <c r="Q408" s="7"/>
      <c r="R408" s="4"/>
      <c r="S408" s="22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</row>
    <row r="409" spans="1:71" x14ac:dyDescent="0.3">
      <c r="A409" s="10"/>
      <c r="B409" s="10"/>
      <c r="C409" s="10"/>
      <c r="D409" s="10"/>
      <c r="E409" s="10"/>
      <c r="F409" s="10"/>
      <c r="G409" s="10"/>
      <c r="H409" s="10"/>
      <c r="I409" s="6"/>
      <c r="J409" s="10"/>
      <c r="K409" s="10"/>
      <c r="L409" s="10"/>
      <c r="M409" s="10"/>
      <c r="N409" s="10"/>
      <c r="O409" s="10"/>
      <c r="P409" s="10"/>
      <c r="Q409" s="7"/>
      <c r="R409" s="4"/>
      <c r="S409" s="22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</row>
    <row r="410" spans="1:71" x14ac:dyDescent="0.3">
      <c r="A410" s="10"/>
      <c r="B410" s="10"/>
      <c r="C410" s="10"/>
      <c r="D410" s="10"/>
      <c r="E410" s="10"/>
      <c r="F410" s="10"/>
      <c r="G410" s="10"/>
      <c r="H410" s="10"/>
      <c r="I410" s="6"/>
      <c r="J410" s="10"/>
      <c r="K410" s="10"/>
      <c r="L410" s="10"/>
      <c r="M410" s="10"/>
      <c r="N410" s="10"/>
      <c r="O410" s="10"/>
      <c r="P410" s="10"/>
      <c r="Q410" s="7"/>
      <c r="R410" s="4"/>
      <c r="S410" s="22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</row>
    <row r="411" spans="1:71" x14ac:dyDescent="0.3">
      <c r="A411" s="10"/>
      <c r="B411" s="10"/>
      <c r="C411" s="10"/>
      <c r="D411" s="10"/>
      <c r="E411" s="10"/>
      <c r="F411" s="10"/>
      <c r="G411" s="10"/>
      <c r="H411" s="10"/>
      <c r="I411" s="6"/>
      <c r="J411" s="10"/>
      <c r="K411" s="10"/>
      <c r="L411" s="10"/>
      <c r="M411" s="10"/>
      <c r="N411" s="10"/>
      <c r="O411" s="10"/>
      <c r="P411" s="10"/>
      <c r="Q411" s="7"/>
      <c r="R411" s="4"/>
      <c r="S411" s="22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</row>
    <row r="412" spans="1:71" x14ac:dyDescent="0.3">
      <c r="A412" s="10"/>
      <c r="B412" s="10"/>
      <c r="C412" s="10"/>
      <c r="D412" s="10"/>
      <c r="E412" s="10"/>
      <c r="F412" s="10"/>
      <c r="G412" s="10"/>
      <c r="H412" s="10"/>
      <c r="I412" s="6"/>
      <c r="J412" s="10"/>
      <c r="K412" s="10"/>
      <c r="L412" s="10"/>
      <c r="M412" s="10"/>
      <c r="N412" s="10"/>
      <c r="O412" s="10"/>
      <c r="P412" s="10"/>
      <c r="Q412" s="7"/>
      <c r="R412" s="4"/>
      <c r="S412" s="22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</row>
    <row r="413" spans="1:71" x14ac:dyDescent="0.3">
      <c r="A413" s="10"/>
      <c r="B413" s="10"/>
      <c r="C413" s="10"/>
      <c r="D413" s="10"/>
      <c r="E413" s="10"/>
      <c r="F413" s="10"/>
      <c r="G413" s="10"/>
      <c r="H413" s="10"/>
      <c r="I413" s="6"/>
      <c r="J413" s="10"/>
      <c r="K413" s="10"/>
      <c r="L413" s="10"/>
      <c r="M413" s="10"/>
      <c r="N413" s="10"/>
      <c r="O413" s="10"/>
      <c r="P413" s="10"/>
      <c r="Q413" s="7"/>
      <c r="R413" s="4"/>
      <c r="S413" s="22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</row>
    <row r="414" spans="1:71" x14ac:dyDescent="0.3">
      <c r="A414" s="10"/>
      <c r="B414" s="10"/>
      <c r="C414" s="10"/>
      <c r="D414" s="10"/>
      <c r="E414" s="10"/>
      <c r="F414" s="10"/>
      <c r="G414" s="10"/>
      <c r="H414" s="10"/>
      <c r="I414" s="6"/>
      <c r="J414" s="10"/>
      <c r="K414" s="10"/>
      <c r="L414" s="10"/>
      <c r="M414" s="10"/>
      <c r="N414" s="10"/>
      <c r="O414" s="10"/>
      <c r="P414" s="10"/>
      <c r="Q414" s="7"/>
      <c r="R414" s="4"/>
      <c r="S414" s="22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</row>
    <row r="415" spans="1:71" x14ac:dyDescent="0.3">
      <c r="A415" s="10"/>
      <c r="B415" s="10"/>
      <c r="C415" s="10"/>
      <c r="D415" s="10"/>
      <c r="E415" s="10"/>
      <c r="F415" s="10"/>
      <c r="G415" s="10"/>
      <c r="H415" s="10"/>
      <c r="I415" s="6"/>
      <c r="J415" s="10"/>
      <c r="K415" s="10"/>
      <c r="L415" s="10"/>
      <c r="M415" s="10"/>
      <c r="N415" s="10"/>
      <c r="O415" s="10"/>
      <c r="P415" s="10"/>
      <c r="Q415" s="7"/>
      <c r="R415" s="4"/>
      <c r="S415" s="22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</row>
    <row r="416" spans="1:71" x14ac:dyDescent="0.3">
      <c r="A416" s="10"/>
      <c r="B416" s="10"/>
      <c r="C416" s="10"/>
      <c r="D416" s="10"/>
      <c r="E416" s="10"/>
      <c r="F416" s="10"/>
      <c r="G416" s="10"/>
      <c r="H416" s="10"/>
      <c r="I416" s="6"/>
      <c r="J416" s="10"/>
      <c r="K416" s="10"/>
      <c r="L416" s="10"/>
      <c r="M416" s="10"/>
      <c r="N416" s="10"/>
      <c r="O416" s="10"/>
      <c r="P416" s="10"/>
      <c r="Q416" s="7"/>
      <c r="R416" s="4"/>
      <c r="S416" s="22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</row>
    <row r="417" spans="1:71" x14ac:dyDescent="0.3">
      <c r="A417" s="10"/>
      <c r="B417" s="10"/>
      <c r="C417" s="10"/>
      <c r="D417" s="10"/>
      <c r="E417" s="10"/>
      <c r="F417" s="10"/>
      <c r="G417" s="10"/>
      <c r="H417" s="10"/>
      <c r="I417" s="6"/>
      <c r="J417" s="10"/>
      <c r="K417" s="10"/>
      <c r="L417" s="10"/>
      <c r="M417" s="10"/>
      <c r="N417" s="10"/>
      <c r="O417" s="10"/>
      <c r="P417" s="10"/>
      <c r="Q417" s="7"/>
      <c r="R417" s="4"/>
      <c r="S417" s="22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</row>
    <row r="418" spans="1:71" x14ac:dyDescent="0.3">
      <c r="A418" s="10"/>
      <c r="B418" s="10"/>
      <c r="C418" s="10"/>
      <c r="D418" s="10"/>
      <c r="E418" s="10"/>
      <c r="F418" s="10"/>
      <c r="G418" s="10"/>
      <c r="H418" s="10"/>
      <c r="I418" s="6"/>
      <c r="J418" s="10"/>
      <c r="K418" s="10"/>
      <c r="L418" s="10"/>
      <c r="M418" s="10"/>
      <c r="N418" s="10"/>
      <c r="O418" s="10"/>
      <c r="P418" s="10"/>
      <c r="Q418" s="7"/>
      <c r="R418" s="4"/>
      <c r="S418" s="22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</row>
    <row r="419" spans="1:71" x14ac:dyDescent="0.3">
      <c r="A419" s="10"/>
      <c r="B419" s="10"/>
      <c r="C419" s="10"/>
      <c r="D419" s="10"/>
      <c r="E419" s="10"/>
      <c r="F419" s="10"/>
      <c r="G419" s="10"/>
      <c r="H419" s="10"/>
      <c r="I419" s="6"/>
      <c r="J419" s="10"/>
      <c r="K419" s="10"/>
      <c r="L419" s="10"/>
      <c r="M419" s="10"/>
      <c r="N419" s="10"/>
      <c r="O419" s="10"/>
      <c r="P419" s="10"/>
      <c r="Q419" s="7"/>
      <c r="R419" s="4"/>
      <c r="S419" s="22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</row>
    <row r="420" spans="1:71" x14ac:dyDescent="0.3">
      <c r="A420" s="10"/>
      <c r="B420" s="10"/>
      <c r="C420" s="10"/>
      <c r="D420" s="10"/>
      <c r="E420" s="10"/>
      <c r="F420" s="10"/>
      <c r="G420" s="10"/>
      <c r="H420" s="10"/>
      <c r="I420" s="6"/>
      <c r="J420" s="10"/>
      <c r="K420" s="10"/>
      <c r="L420" s="10"/>
      <c r="M420" s="10"/>
      <c r="N420" s="10"/>
      <c r="O420" s="10"/>
      <c r="P420" s="10"/>
      <c r="Q420" s="7"/>
      <c r="R420" s="4"/>
      <c r="S420" s="22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</row>
    <row r="421" spans="1:71" x14ac:dyDescent="0.3">
      <c r="A421" s="10"/>
      <c r="B421" s="10"/>
      <c r="C421" s="10"/>
      <c r="D421" s="10"/>
      <c r="E421" s="10"/>
      <c r="F421" s="10"/>
      <c r="G421" s="10"/>
      <c r="H421" s="10"/>
      <c r="I421" s="6"/>
      <c r="J421" s="10"/>
      <c r="K421" s="10"/>
      <c r="L421" s="10"/>
      <c r="M421" s="10"/>
      <c r="N421" s="10"/>
      <c r="O421" s="10"/>
      <c r="P421" s="10"/>
      <c r="Q421" s="7"/>
      <c r="R421" s="4"/>
      <c r="S421" s="22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</row>
    <row r="422" spans="1:71" x14ac:dyDescent="0.3">
      <c r="A422" s="10"/>
      <c r="B422" s="10"/>
      <c r="C422" s="10"/>
      <c r="D422" s="10"/>
      <c r="E422" s="10"/>
      <c r="F422" s="10"/>
      <c r="G422" s="10"/>
      <c r="H422" s="10"/>
      <c r="I422" s="6"/>
      <c r="J422" s="10"/>
      <c r="K422" s="10"/>
      <c r="L422" s="10"/>
      <c r="M422" s="10"/>
      <c r="N422" s="10"/>
      <c r="O422" s="10"/>
      <c r="P422" s="10"/>
      <c r="Q422" s="7"/>
      <c r="R422" s="4"/>
      <c r="S422" s="22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</row>
    <row r="423" spans="1:71" x14ac:dyDescent="0.3">
      <c r="A423" s="10"/>
      <c r="B423" s="10"/>
      <c r="C423" s="10"/>
      <c r="D423" s="10"/>
      <c r="E423" s="10"/>
      <c r="F423" s="10"/>
      <c r="G423" s="10"/>
      <c r="H423" s="10"/>
      <c r="I423" s="6"/>
      <c r="J423" s="10"/>
      <c r="K423" s="10"/>
      <c r="L423" s="10"/>
      <c r="M423" s="10"/>
      <c r="N423" s="10"/>
      <c r="O423" s="10"/>
      <c r="P423" s="10"/>
      <c r="Q423" s="7"/>
      <c r="R423" s="4"/>
      <c r="S423" s="22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</row>
    <row r="424" spans="1:71" x14ac:dyDescent="0.3">
      <c r="A424" s="10"/>
      <c r="B424" s="10"/>
      <c r="C424" s="10"/>
      <c r="D424" s="10"/>
      <c r="E424" s="10"/>
      <c r="F424" s="10"/>
      <c r="G424" s="10"/>
      <c r="H424" s="10"/>
      <c r="I424" s="6"/>
      <c r="J424" s="10"/>
      <c r="K424" s="10"/>
      <c r="L424" s="10"/>
      <c r="M424" s="10"/>
      <c r="N424" s="10"/>
      <c r="O424" s="10"/>
      <c r="P424" s="10"/>
      <c r="Q424" s="7"/>
      <c r="R424" s="4"/>
      <c r="S424" s="22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</row>
    <row r="425" spans="1:71" x14ac:dyDescent="0.3">
      <c r="A425" s="10"/>
      <c r="B425" s="10"/>
      <c r="C425" s="10"/>
      <c r="D425" s="10"/>
      <c r="E425" s="10"/>
      <c r="F425" s="10"/>
      <c r="G425" s="10"/>
      <c r="H425" s="10"/>
      <c r="I425" s="6"/>
      <c r="J425" s="10"/>
      <c r="K425" s="10"/>
      <c r="L425" s="10"/>
      <c r="M425" s="10"/>
      <c r="N425" s="10"/>
      <c r="O425" s="10"/>
      <c r="P425" s="10"/>
      <c r="Q425" s="7"/>
      <c r="R425" s="4"/>
      <c r="S425" s="22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</row>
    <row r="426" spans="1:71" x14ac:dyDescent="0.3">
      <c r="A426" s="10"/>
      <c r="B426" s="10"/>
      <c r="C426" s="10"/>
      <c r="D426" s="10"/>
      <c r="E426" s="10"/>
      <c r="F426" s="10"/>
      <c r="G426" s="10"/>
      <c r="H426" s="10"/>
      <c r="I426" s="6"/>
      <c r="J426" s="10"/>
      <c r="K426" s="10"/>
      <c r="L426" s="10"/>
      <c r="M426" s="10"/>
      <c r="N426" s="10"/>
      <c r="O426" s="10"/>
      <c r="P426" s="10"/>
      <c r="Q426" s="7"/>
      <c r="R426" s="4"/>
      <c r="S426" s="22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</row>
    <row r="427" spans="1:71" x14ac:dyDescent="0.3">
      <c r="A427" s="10"/>
      <c r="B427" s="10"/>
      <c r="C427" s="10"/>
      <c r="D427" s="10"/>
      <c r="E427" s="10"/>
      <c r="F427" s="10"/>
      <c r="G427" s="10"/>
      <c r="H427" s="10"/>
      <c r="I427" s="6"/>
      <c r="J427" s="10"/>
      <c r="K427" s="10"/>
      <c r="L427" s="10"/>
      <c r="M427" s="10"/>
      <c r="N427" s="10"/>
      <c r="O427" s="10"/>
      <c r="P427" s="10"/>
      <c r="Q427" s="7"/>
      <c r="R427" s="4"/>
      <c r="S427" s="22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</row>
    <row r="428" spans="1:71" x14ac:dyDescent="0.3">
      <c r="A428" s="10"/>
      <c r="B428" s="10"/>
      <c r="C428" s="10"/>
      <c r="D428" s="10"/>
      <c r="E428" s="10"/>
      <c r="F428" s="10"/>
      <c r="G428" s="10"/>
      <c r="H428" s="10"/>
      <c r="I428" s="6"/>
      <c r="J428" s="10"/>
      <c r="K428" s="10"/>
      <c r="L428" s="10"/>
      <c r="M428" s="10"/>
      <c r="N428" s="10"/>
      <c r="O428" s="10"/>
      <c r="P428" s="10"/>
      <c r="Q428" s="7"/>
      <c r="R428" s="4"/>
      <c r="S428" s="22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</row>
    <row r="429" spans="1:71" x14ac:dyDescent="0.3">
      <c r="A429" s="10"/>
      <c r="B429" s="10"/>
      <c r="C429" s="10"/>
      <c r="D429" s="10"/>
      <c r="E429" s="10"/>
      <c r="F429" s="10"/>
      <c r="G429" s="10"/>
      <c r="H429" s="10"/>
      <c r="I429" s="6"/>
      <c r="J429" s="10"/>
      <c r="K429" s="10"/>
      <c r="L429" s="10"/>
      <c r="M429" s="10"/>
      <c r="N429" s="10"/>
      <c r="O429" s="10"/>
      <c r="P429" s="10"/>
      <c r="Q429" s="7"/>
      <c r="R429" s="4"/>
      <c r="S429" s="22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</row>
    <row r="430" spans="1:71" x14ac:dyDescent="0.3">
      <c r="A430" s="10"/>
      <c r="B430" s="10"/>
      <c r="C430" s="10"/>
      <c r="D430" s="10"/>
      <c r="E430" s="10"/>
      <c r="F430" s="10"/>
      <c r="G430" s="10"/>
      <c r="H430" s="10"/>
      <c r="I430" s="6"/>
      <c r="J430" s="10"/>
      <c r="K430" s="10"/>
      <c r="L430" s="10"/>
      <c r="M430" s="10"/>
      <c r="N430" s="10"/>
      <c r="O430" s="10"/>
      <c r="P430" s="10"/>
      <c r="Q430" s="7"/>
      <c r="R430" s="4"/>
      <c r="S430" s="22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</row>
    <row r="431" spans="1:71" x14ac:dyDescent="0.3">
      <c r="A431" s="10"/>
      <c r="B431" s="10"/>
      <c r="C431" s="10"/>
      <c r="D431" s="10"/>
      <c r="E431" s="10"/>
      <c r="F431" s="10"/>
      <c r="G431" s="10"/>
      <c r="H431" s="10"/>
      <c r="I431" s="6"/>
      <c r="J431" s="10"/>
      <c r="K431" s="10"/>
      <c r="L431" s="10"/>
      <c r="M431" s="10"/>
      <c r="N431" s="10"/>
      <c r="O431" s="10"/>
      <c r="P431" s="10"/>
      <c r="Q431" s="7"/>
      <c r="R431" s="4"/>
      <c r="S431" s="22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</row>
    <row r="432" spans="1:71" x14ac:dyDescent="0.3">
      <c r="A432" s="10"/>
      <c r="B432" s="10"/>
      <c r="C432" s="10"/>
      <c r="D432" s="10"/>
      <c r="E432" s="10"/>
      <c r="F432" s="10"/>
      <c r="G432" s="10"/>
      <c r="H432" s="10"/>
      <c r="I432" s="6"/>
      <c r="J432" s="10"/>
      <c r="K432" s="10"/>
      <c r="L432" s="10"/>
      <c r="M432" s="10"/>
      <c r="N432" s="10"/>
      <c r="O432" s="10"/>
      <c r="P432" s="10"/>
      <c r="Q432" s="7"/>
      <c r="R432" s="4"/>
      <c r="S432" s="22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</row>
    <row r="433" spans="1:71" x14ac:dyDescent="0.3">
      <c r="A433" s="10"/>
      <c r="B433" s="10"/>
      <c r="C433" s="10"/>
      <c r="D433" s="10"/>
      <c r="E433" s="10"/>
      <c r="F433" s="10"/>
      <c r="G433" s="10"/>
      <c r="H433" s="10"/>
      <c r="I433" s="6"/>
      <c r="J433" s="10"/>
      <c r="K433" s="10"/>
      <c r="L433" s="10"/>
      <c r="M433" s="10"/>
      <c r="N433" s="10"/>
      <c r="O433" s="10"/>
      <c r="P433" s="10"/>
      <c r="Q433" s="7"/>
      <c r="R433" s="4"/>
      <c r="S433" s="22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</row>
    <row r="434" spans="1:71" x14ac:dyDescent="0.3">
      <c r="A434" s="10"/>
      <c r="B434" s="10"/>
      <c r="C434" s="10"/>
      <c r="D434" s="10"/>
      <c r="E434" s="10"/>
      <c r="F434" s="10"/>
      <c r="G434" s="10"/>
      <c r="H434" s="10"/>
      <c r="I434" s="6"/>
      <c r="J434" s="10"/>
      <c r="K434" s="10"/>
      <c r="L434" s="10"/>
      <c r="M434" s="10"/>
      <c r="N434" s="10"/>
      <c r="O434" s="10"/>
      <c r="P434" s="10"/>
      <c r="Q434" s="7"/>
      <c r="R434" s="4"/>
      <c r="S434" s="22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</row>
    <row r="435" spans="1:71" x14ac:dyDescent="0.3">
      <c r="A435" s="10"/>
      <c r="B435" s="10"/>
      <c r="C435" s="10"/>
      <c r="D435" s="10"/>
      <c r="E435" s="10"/>
      <c r="F435" s="10"/>
      <c r="G435" s="10"/>
      <c r="H435" s="10"/>
      <c r="I435" s="6"/>
      <c r="J435" s="10"/>
      <c r="K435" s="10"/>
      <c r="L435" s="10"/>
      <c r="M435" s="10"/>
      <c r="N435" s="10"/>
      <c r="O435" s="10"/>
      <c r="P435" s="10"/>
      <c r="Q435" s="7"/>
      <c r="R435" s="4"/>
      <c r="S435" s="22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</row>
    <row r="436" spans="1:71" x14ac:dyDescent="0.3">
      <c r="A436" s="10"/>
      <c r="B436" s="10"/>
      <c r="C436" s="10"/>
      <c r="D436" s="10"/>
      <c r="E436" s="10"/>
      <c r="F436" s="10"/>
      <c r="G436" s="10"/>
      <c r="H436" s="10"/>
      <c r="I436" s="6"/>
      <c r="J436" s="10"/>
      <c r="K436" s="10"/>
      <c r="L436" s="10"/>
      <c r="M436" s="10"/>
      <c r="N436" s="10"/>
      <c r="O436" s="10"/>
      <c r="P436" s="10"/>
      <c r="Q436" s="7"/>
      <c r="R436" s="4"/>
      <c r="S436" s="22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</row>
    <row r="437" spans="1:71" x14ac:dyDescent="0.3">
      <c r="A437" s="10"/>
      <c r="B437" s="10"/>
      <c r="C437" s="10"/>
      <c r="D437" s="10"/>
      <c r="E437" s="10"/>
      <c r="F437" s="10"/>
      <c r="G437" s="10"/>
      <c r="H437" s="10"/>
      <c r="I437" s="6"/>
      <c r="J437" s="10"/>
      <c r="K437" s="10"/>
      <c r="L437" s="10"/>
      <c r="M437" s="10"/>
      <c r="N437" s="10"/>
      <c r="O437" s="10"/>
      <c r="P437" s="10"/>
      <c r="Q437" s="7"/>
      <c r="R437" s="4"/>
      <c r="S437" s="22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</row>
    <row r="438" spans="1:71" x14ac:dyDescent="0.3">
      <c r="A438" s="10"/>
      <c r="B438" s="10"/>
      <c r="C438" s="10"/>
      <c r="D438" s="10"/>
      <c r="E438" s="10"/>
      <c r="F438" s="10"/>
      <c r="G438" s="10"/>
      <c r="H438" s="10"/>
      <c r="I438" s="6"/>
      <c r="J438" s="10"/>
      <c r="K438" s="10"/>
      <c r="L438" s="10"/>
      <c r="M438" s="10"/>
      <c r="N438" s="10"/>
      <c r="O438" s="10"/>
      <c r="P438" s="10"/>
      <c r="Q438" s="7"/>
      <c r="R438" s="4"/>
      <c r="S438" s="22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</row>
    <row r="439" spans="1:71" x14ac:dyDescent="0.3">
      <c r="A439" s="10"/>
      <c r="B439" s="10"/>
      <c r="C439" s="10"/>
      <c r="D439" s="10"/>
      <c r="E439" s="10"/>
      <c r="F439" s="10"/>
      <c r="G439" s="10"/>
      <c r="H439" s="10"/>
      <c r="I439" s="6"/>
      <c r="J439" s="10"/>
      <c r="K439" s="10"/>
      <c r="L439" s="10"/>
      <c r="M439" s="10"/>
      <c r="N439" s="10"/>
      <c r="O439" s="10"/>
      <c r="P439" s="10"/>
      <c r="Q439" s="7"/>
      <c r="R439" s="4"/>
      <c r="S439" s="22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</row>
    <row r="440" spans="1:71" x14ac:dyDescent="0.3">
      <c r="A440" s="10"/>
      <c r="B440" s="10"/>
      <c r="C440" s="10"/>
      <c r="D440" s="10"/>
      <c r="E440" s="10"/>
      <c r="F440" s="10"/>
      <c r="G440" s="10"/>
      <c r="H440" s="10"/>
      <c r="I440" s="6"/>
      <c r="J440" s="10"/>
      <c r="K440" s="10"/>
      <c r="L440" s="10"/>
      <c r="M440" s="10"/>
      <c r="N440" s="10"/>
      <c r="O440" s="10"/>
      <c r="P440" s="10"/>
      <c r="Q440" s="7"/>
      <c r="R440" s="4"/>
      <c r="S440" s="22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</row>
    <row r="441" spans="1:71" x14ac:dyDescent="0.3">
      <c r="A441" s="10"/>
      <c r="B441" s="10"/>
      <c r="C441" s="10"/>
      <c r="D441" s="10"/>
      <c r="E441" s="10"/>
      <c r="F441" s="10"/>
      <c r="G441" s="10"/>
      <c r="H441" s="10"/>
      <c r="I441" s="6"/>
      <c r="J441" s="10"/>
      <c r="K441" s="10"/>
      <c r="L441" s="10"/>
      <c r="M441" s="10"/>
      <c r="N441" s="10"/>
      <c r="O441" s="10"/>
      <c r="P441" s="10"/>
      <c r="Q441" s="7"/>
      <c r="R441" s="4"/>
      <c r="S441" s="22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</row>
    <row r="442" spans="1:71" x14ac:dyDescent="0.3">
      <c r="A442" s="10"/>
      <c r="B442" s="10"/>
      <c r="C442" s="10"/>
      <c r="D442" s="10"/>
      <c r="E442" s="10"/>
      <c r="F442" s="10"/>
      <c r="G442" s="10"/>
      <c r="H442" s="10"/>
      <c r="I442" s="6"/>
      <c r="J442" s="10"/>
      <c r="K442" s="10"/>
      <c r="L442" s="10"/>
      <c r="M442" s="10"/>
      <c r="N442" s="10"/>
      <c r="O442" s="10"/>
      <c r="P442" s="10"/>
      <c r="Q442" s="7"/>
      <c r="R442" s="4"/>
      <c r="S442" s="22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</row>
    <row r="443" spans="1:71" x14ac:dyDescent="0.3">
      <c r="A443" s="10"/>
      <c r="B443" s="10"/>
      <c r="C443" s="10"/>
      <c r="D443" s="10"/>
      <c r="E443" s="10"/>
      <c r="F443" s="10"/>
      <c r="G443" s="10"/>
      <c r="H443" s="10"/>
      <c r="I443" s="6"/>
      <c r="J443" s="10"/>
      <c r="K443" s="10"/>
      <c r="L443" s="10"/>
      <c r="M443" s="10"/>
      <c r="N443" s="10"/>
      <c r="O443" s="10"/>
      <c r="P443" s="10"/>
      <c r="Q443" s="7"/>
      <c r="R443" s="4"/>
      <c r="S443" s="22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</row>
    <row r="444" spans="1:71" x14ac:dyDescent="0.3">
      <c r="A444" s="10"/>
      <c r="B444" s="10"/>
      <c r="C444" s="10"/>
      <c r="D444" s="10"/>
      <c r="E444" s="10"/>
      <c r="F444" s="10"/>
      <c r="G444" s="10"/>
      <c r="H444" s="10"/>
      <c r="I444" s="6"/>
      <c r="J444" s="10"/>
      <c r="K444" s="10"/>
      <c r="L444" s="10"/>
      <c r="M444" s="10"/>
      <c r="N444" s="10"/>
      <c r="O444" s="10"/>
      <c r="P444" s="10"/>
      <c r="Q444" s="7"/>
      <c r="R444" s="4"/>
      <c r="S444" s="22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</row>
    <row r="445" spans="1:71" x14ac:dyDescent="0.3">
      <c r="A445" s="10"/>
      <c r="B445" s="10"/>
      <c r="C445" s="10"/>
      <c r="D445" s="10"/>
      <c r="E445" s="10"/>
      <c r="F445" s="10"/>
      <c r="G445" s="10"/>
      <c r="H445" s="10"/>
      <c r="I445" s="6"/>
      <c r="J445" s="10"/>
      <c r="K445" s="10"/>
      <c r="L445" s="10"/>
      <c r="M445" s="10"/>
      <c r="N445" s="10"/>
      <c r="O445" s="10"/>
      <c r="P445" s="10"/>
      <c r="Q445" s="7"/>
      <c r="R445" s="4"/>
      <c r="S445" s="22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</row>
    <row r="446" spans="1:71" x14ac:dyDescent="0.3">
      <c r="A446" s="10"/>
      <c r="B446" s="10"/>
      <c r="C446" s="10"/>
      <c r="D446" s="10"/>
      <c r="E446" s="10"/>
      <c r="F446" s="10"/>
      <c r="G446" s="10"/>
      <c r="H446" s="10"/>
      <c r="I446" s="6"/>
      <c r="J446" s="10"/>
      <c r="K446" s="10"/>
      <c r="L446" s="10"/>
      <c r="M446" s="10"/>
      <c r="N446" s="10"/>
      <c r="O446" s="10"/>
      <c r="P446" s="10"/>
      <c r="Q446" s="7"/>
      <c r="R446" s="4"/>
      <c r="S446" s="22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</row>
    <row r="447" spans="1:71" x14ac:dyDescent="0.3">
      <c r="A447" s="10"/>
      <c r="B447" s="10"/>
      <c r="C447" s="10"/>
      <c r="D447" s="10"/>
      <c r="E447" s="10"/>
      <c r="F447" s="10"/>
      <c r="G447" s="10"/>
      <c r="H447" s="10"/>
      <c r="I447" s="6"/>
      <c r="J447" s="10"/>
      <c r="K447" s="10"/>
      <c r="L447" s="10"/>
      <c r="M447" s="10"/>
      <c r="N447" s="10"/>
      <c r="O447" s="10"/>
      <c r="P447" s="10"/>
      <c r="Q447" s="7"/>
      <c r="R447" s="4"/>
      <c r="S447" s="22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</row>
    <row r="448" spans="1:7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</row>
    <row r="449" spans="1:7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</row>
    <row r="450" spans="1:7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</row>
    <row r="451" spans="1:7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</row>
    <row r="452" spans="1:7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</row>
    <row r="453" spans="1:7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</row>
    <row r="454" spans="1:7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</row>
    <row r="455" spans="1:7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</row>
    <row r="456" spans="1:7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</row>
    <row r="457" spans="1:7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</row>
    <row r="458" spans="1:7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</row>
    <row r="459" spans="1:7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</row>
    <row r="460" spans="1:7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</row>
    <row r="461" spans="1:7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</row>
    <row r="462" spans="1:7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</row>
    <row r="463" spans="1:7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</row>
    <row r="464" spans="1:7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</row>
    <row r="465" spans="1:7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</row>
    <row r="466" spans="1:7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</row>
    <row r="467" spans="1:7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</row>
    <row r="468" spans="1:7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</row>
    <row r="469" spans="1:7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</row>
    <row r="470" spans="1:7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</row>
    <row r="471" spans="1:7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</row>
    <row r="472" spans="1:7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</row>
    <row r="473" spans="1:7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</row>
    <row r="474" spans="1:7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</row>
    <row r="475" spans="1:7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</row>
    <row r="476" spans="1:7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</row>
    <row r="477" spans="1:7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</row>
    <row r="478" spans="1:7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</row>
    <row r="479" spans="1:7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</row>
    <row r="480" spans="1:7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</row>
    <row r="481" spans="1:7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</row>
    <row r="482" spans="1:7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</row>
    <row r="483" spans="1:7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</row>
    <row r="484" spans="1:7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</row>
    <row r="485" spans="1:7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</row>
    <row r="486" spans="1:7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</row>
    <row r="487" spans="1:7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</row>
    <row r="488" spans="1:7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</row>
    <row r="489" spans="1:7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</row>
    <row r="490" spans="1:7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</row>
    <row r="491" spans="1:7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</row>
    <row r="492" spans="1:7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</row>
    <row r="493" spans="1:7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</row>
    <row r="494" spans="1:7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</row>
    <row r="495" spans="1:7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</row>
    <row r="496" spans="1:7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</row>
    <row r="497" spans="1:7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</row>
    <row r="498" spans="1:7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</row>
    <row r="499" spans="1:7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</row>
    <row r="500" spans="1:7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</row>
    <row r="501" spans="1:7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</row>
    <row r="502" spans="1:7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</row>
    <row r="503" spans="1:7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</row>
    <row r="504" spans="1:7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</row>
    <row r="505" spans="1:7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</row>
    <row r="506" spans="1:7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</row>
    <row r="507" spans="1:7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</row>
    <row r="508" spans="1:7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</row>
    <row r="509" spans="1:7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</row>
    <row r="510" spans="1:7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</row>
    <row r="511" spans="1:7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</row>
    <row r="512" spans="1:7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</row>
    <row r="513" spans="1:7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</row>
    <row r="514" spans="1:7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</row>
    <row r="515" spans="1:7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</row>
    <row r="516" spans="1:7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</row>
    <row r="517" spans="1:7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</row>
    <row r="518" spans="1:7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</row>
    <row r="519" spans="1:7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</row>
    <row r="520" spans="1:7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</row>
    <row r="521" spans="1:7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</row>
    <row r="522" spans="1:7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</row>
    <row r="523" spans="1:7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</row>
    <row r="524" spans="1:7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</row>
    <row r="525" spans="1:7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</row>
    <row r="526" spans="1:7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</row>
    <row r="527" spans="1:7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</row>
    <row r="528" spans="1:7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</row>
    <row r="529" spans="1:7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</row>
    <row r="530" spans="1:7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</row>
    <row r="531" spans="1:7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</row>
    <row r="532" spans="1:7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</row>
    <row r="533" spans="1:7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</row>
    <row r="534" spans="1:7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</row>
    <row r="535" spans="1:7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</row>
    <row r="536" spans="1:7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</row>
    <row r="537" spans="1:7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</row>
    <row r="538" spans="1:7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</row>
    <row r="539" spans="1:7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</row>
    <row r="540" spans="1:7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</row>
    <row r="541" spans="1:7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</row>
    <row r="542" spans="1:7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</row>
    <row r="543" spans="1:7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</row>
    <row r="544" spans="1:7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</row>
    <row r="545" spans="1:7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</row>
    <row r="546" spans="1:7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</row>
    <row r="547" spans="1:7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</row>
    <row r="548" spans="1:7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</row>
    <row r="549" spans="1:7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</row>
    <row r="550" spans="1:7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</row>
    <row r="551" spans="1:7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</row>
    <row r="552" spans="1:7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</row>
    <row r="553" spans="1:7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</row>
    <row r="554" spans="1:7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</row>
    <row r="555" spans="1:7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</row>
    <row r="556" spans="1:7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</row>
    <row r="557" spans="1:7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</row>
    <row r="558" spans="1:7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</row>
    <row r="559" spans="1:7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</row>
    <row r="560" spans="1:7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</row>
    <row r="561" spans="1:7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</row>
    <row r="562" spans="1:7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</row>
    <row r="563" spans="1:7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</row>
    <row r="564" spans="1:7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</row>
    <row r="565" spans="1:7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</row>
    <row r="566" spans="1:7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</row>
    <row r="567" spans="1:7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</row>
    <row r="568" spans="1:7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</row>
    <row r="569" spans="1:7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</row>
    <row r="570" spans="1:7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</row>
    <row r="571" spans="1:7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</row>
    <row r="572" spans="1:7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</row>
    <row r="573" spans="1:7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</row>
    <row r="574" spans="1:7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</row>
    <row r="575" spans="1:7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</row>
    <row r="576" spans="1:7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</row>
    <row r="577" spans="1:7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</row>
    <row r="578" spans="1:7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</row>
    <row r="579" spans="1:7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</row>
    <row r="580" spans="1:7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</row>
    <row r="581" spans="1:7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</row>
    <row r="582" spans="1:7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</row>
    <row r="583" spans="1:7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</row>
    <row r="584" spans="1:7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</row>
    <row r="585" spans="1:7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</row>
    <row r="586" spans="1:7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</row>
    <row r="587" spans="1:7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</row>
    <row r="588" spans="1:7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</row>
    <row r="589" spans="1:7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</row>
    <row r="590" spans="1:7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</row>
    <row r="591" spans="1:7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</row>
    <row r="592" spans="1:7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</row>
    <row r="593" spans="1:7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</row>
    <row r="594" spans="1:7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</row>
    <row r="595" spans="1:7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</row>
    <row r="596" spans="1:7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</row>
    <row r="597" spans="1:7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</row>
    <row r="598" spans="1:7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</row>
    <row r="599" spans="1:7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</row>
    <row r="600" spans="1:7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</row>
    <row r="601" spans="1:7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</row>
    <row r="602" spans="1:7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</row>
    <row r="603" spans="1:7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</row>
    <row r="604" spans="1:7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</row>
    <row r="605" spans="1:7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</row>
    <row r="606" spans="1:7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</row>
    <row r="607" spans="1:7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</row>
    <row r="608" spans="1:7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</row>
    <row r="609" spans="1:7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</row>
    <row r="610" spans="1:7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</row>
    <row r="611" spans="1:7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</row>
    <row r="612" spans="1:7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</row>
    <row r="613" spans="1:7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</row>
    <row r="614" spans="1:7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</row>
    <row r="615" spans="1:7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</row>
    <row r="616" spans="1:7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</row>
    <row r="617" spans="1:7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</row>
    <row r="618" spans="1:7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</row>
    <row r="619" spans="1:7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</row>
    <row r="620" spans="1:7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</row>
    <row r="621" spans="1:7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</row>
    <row r="622" spans="1:7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</row>
    <row r="623" spans="1:7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</row>
    <row r="624" spans="1:7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</row>
    <row r="625" spans="1:7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</row>
    <row r="626" spans="1:7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</row>
    <row r="627" spans="1:7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</row>
    <row r="628" spans="1:7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</row>
    <row r="629" spans="1:7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</row>
    <row r="630" spans="1:7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</row>
    <row r="631" spans="1:7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</row>
    <row r="632" spans="1:7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</row>
    <row r="633" spans="1:7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</row>
    <row r="634" spans="1:7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</row>
    <row r="635" spans="1:7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</row>
    <row r="636" spans="1:7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</row>
    <row r="637" spans="1:7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</row>
    <row r="638" spans="1:7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</row>
    <row r="639" spans="1:7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</row>
    <row r="640" spans="1:7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</row>
    <row r="641" spans="1:7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</row>
    <row r="642" spans="1:7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</row>
    <row r="643" spans="1:7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</row>
    <row r="644" spans="1:7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</row>
    <row r="645" spans="1:7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</row>
    <row r="646" spans="1:7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</row>
    <row r="647" spans="1:7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</row>
    <row r="648" spans="1:7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</row>
    <row r="649" spans="1:7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</row>
    <row r="650" spans="1:7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</row>
    <row r="651" spans="1:7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</row>
    <row r="652" spans="1:7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</row>
    <row r="653" spans="1:7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</row>
    <row r="654" spans="1:7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</row>
    <row r="655" spans="1:7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</row>
    <row r="656" spans="1:7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</row>
    <row r="657" spans="1:7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</row>
    <row r="658" spans="1:7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</row>
    <row r="659" spans="1:7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</row>
    <row r="660" spans="1:7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</row>
    <row r="661" spans="1:7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</row>
    <row r="662" spans="1:7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</row>
    <row r="663" spans="1:7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</row>
    <row r="664" spans="1:7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</row>
    <row r="665" spans="1:7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</row>
    <row r="666" spans="1:7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</row>
    <row r="667" spans="1:7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</row>
    <row r="668" spans="1:7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</row>
    <row r="669" spans="1:7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</row>
    <row r="670" spans="1:7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</row>
    <row r="671" spans="1:7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</row>
    <row r="672" spans="1:7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</row>
    <row r="673" spans="1:7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</row>
    <row r="674" spans="1:7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</row>
    <row r="675" spans="1:7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</row>
    <row r="676" spans="1:7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</row>
    <row r="677" spans="1:7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</row>
    <row r="678" spans="1:7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</row>
    <row r="679" spans="1:7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</row>
    <row r="680" spans="1:7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</row>
    <row r="681" spans="1:7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</row>
    <row r="682" spans="1:7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</row>
    <row r="683" spans="1:7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</row>
    <row r="684" spans="1:7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</row>
    <row r="685" spans="1:7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</row>
    <row r="686" spans="1:7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</row>
    <row r="687" spans="1:7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</row>
    <row r="688" spans="1:7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</row>
    <row r="689" spans="1:7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</row>
    <row r="690" spans="1:7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</row>
    <row r="691" spans="1:7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</row>
    <row r="692" spans="1:7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</row>
    <row r="693" spans="1:7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</row>
    <row r="694" spans="1:7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</row>
    <row r="695" spans="1:7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</row>
    <row r="696" spans="1:7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</row>
    <row r="697" spans="1:7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</row>
    <row r="698" spans="1:7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</row>
    <row r="699" spans="1:7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</row>
    <row r="700" spans="1:7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</row>
    <row r="701" spans="1:7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</row>
    <row r="702" spans="1:7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</row>
    <row r="703" spans="1:7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</row>
    <row r="704" spans="1:7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</row>
    <row r="705" spans="1:7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</row>
    <row r="706" spans="1:7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</row>
    <row r="707" spans="1:7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</row>
    <row r="708" spans="1:7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</row>
    <row r="709" spans="1:7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</row>
    <row r="710" spans="1:7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</row>
    <row r="711" spans="1:7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</row>
    <row r="712" spans="1:7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</row>
    <row r="713" spans="1:7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</row>
    <row r="714" spans="1:7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</row>
    <row r="715" spans="1:7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</row>
    <row r="716" spans="1:7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</row>
    <row r="717" spans="1:7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</row>
    <row r="718" spans="1:7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</row>
    <row r="719" spans="1:7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</row>
    <row r="720" spans="1:7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</row>
    <row r="721" spans="1:7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</row>
    <row r="722" spans="1:7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</row>
    <row r="723" spans="1:7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</row>
    <row r="724" spans="1:7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</row>
    <row r="725" spans="1:7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</row>
    <row r="726" spans="1:7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</row>
    <row r="727" spans="1:7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</row>
    <row r="728" spans="1:7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</row>
    <row r="729" spans="1:7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</row>
    <row r="730" spans="1:7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</row>
    <row r="731" spans="1:7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</row>
    <row r="732" spans="1:7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</row>
    <row r="733" spans="1:7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</row>
    <row r="734" spans="1:7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</row>
    <row r="735" spans="1:7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</row>
    <row r="736" spans="1:7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</row>
    <row r="737" spans="1:7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</row>
    <row r="738" spans="1:7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</row>
    <row r="739" spans="1:7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</row>
    <row r="740" spans="1:7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</row>
    <row r="741" spans="1:7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</row>
    <row r="742" spans="1:7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</row>
    <row r="743" spans="1:7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</row>
    <row r="744" spans="1:7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</row>
    <row r="745" spans="1:7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</row>
    <row r="746" spans="1:7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</row>
    <row r="747" spans="1:7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</row>
    <row r="748" spans="1:7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</row>
    <row r="749" spans="1:7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</row>
    <row r="750" spans="1:7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</row>
    <row r="751" spans="1:7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</row>
    <row r="752" spans="1:7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</row>
    <row r="753" spans="1:7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</row>
    <row r="754" spans="1:7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</row>
    <row r="755" spans="1:7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</row>
    <row r="756" spans="1:7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</row>
    <row r="757" spans="1:7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</row>
    <row r="758" spans="1:7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</row>
    <row r="759" spans="1:7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</row>
    <row r="760" spans="1:7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</row>
    <row r="761" spans="1:7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</row>
    <row r="762" spans="1:7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</row>
    <row r="763" spans="1:7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</row>
    <row r="764" spans="1:7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</row>
    <row r="765" spans="1:7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</row>
    <row r="766" spans="1:7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</row>
    <row r="767" spans="1:7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</row>
    <row r="768" spans="1:7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</row>
    <row r="769" spans="1:7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</row>
    <row r="770" spans="1:7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</row>
    <row r="771" spans="1:7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</row>
    <row r="772" spans="1:7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</row>
    <row r="773" spans="1:7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</row>
    <row r="774" spans="1:7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</row>
    <row r="775" spans="1:7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</row>
    <row r="776" spans="1:7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</row>
    <row r="777" spans="1:7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</row>
    <row r="778" spans="1:7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</row>
    <row r="779" spans="1:7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</row>
    <row r="780" spans="1:7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</row>
    <row r="781" spans="1:7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</row>
    <row r="782" spans="1:7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</row>
    <row r="783" spans="1:7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</row>
    <row r="784" spans="1:7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</row>
    <row r="785" spans="1:7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</row>
    <row r="786" spans="1:7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</row>
    <row r="787" spans="1:7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</row>
    <row r="788" spans="1:7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</row>
    <row r="789" spans="1:7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</row>
    <row r="790" spans="1:7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</row>
    <row r="791" spans="1:7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</row>
    <row r="792" spans="1:7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</row>
    <row r="793" spans="1:7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</row>
    <row r="794" spans="1:7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</row>
    <row r="795" spans="1:7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</row>
    <row r="796" spans="1:7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</row>
    <row r="797" spans="1:7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</row>
    <row r="798" spans="1:7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</row>
    <row r="799" spans="1:7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</row>
    <row r="800" spans="1:7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</row>
    <row r="801" spans="1:7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</row>
    <row r="802" spans="1:7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</row>
    <row r="803" spans="1:7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</row>
    <row r="804" spans="1:7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</row>
    <row r="805" spans="1:7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</row>
    <row r="806" spans="1:7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</row>
    <row r="807" spans="1:7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</row>
    <row r="808" spans="1:7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</row>
    <row r="809" spans="1:7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</row>
    <row r="810" spans="1:7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</row>
    <row r="811" spans="1:7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</row>
    <row r="812" spans="1:7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</row>
    <row r="813" spans="1:7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</row>
    <row r="814" spans="1:7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</row>
    <row r="815" spans="1:7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</row>
    <row r="816" spans="1:7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</row>
    <row r="817" spans="1:7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</row>
    <row r="818" spans="1:7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</row>
    <row r="819" spans="1:7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</row>
    <row r="820" spans="1:7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</row>
    <row r="821" spans="1:7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</row>
    <row r="822" spans="1:7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</row>
    <row r="823" spans="1:7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</row>
    <row r="824" spans="1:7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</row>
    <row r="825" spans="1:7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</row>
    <row r="826" spans="1:7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</row>
    <row r="827" spans="1:7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</row>
    <row r="828" spans="1:7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</row>
    <row r="829" spans="1:7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</row>
    <row r="830" spans="1:7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</row>
    <row r="831" spans="1:7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</row>
    <row r="832" spans="1:7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</row>
    <row r="833" spans="1:7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</row>
    <row r="834" spans="1:7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</row>
    <row r="835" spans="1:7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</row>
    <row r="836" spans="1:7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</row>
    <row r="837" spans="1:7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</row>
    <row r="838" spans="1:7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</row>
    <row r="839" spans="1:7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</row>
    <row r="840" spans="1:7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</row>
    <row r="841" spans="1:7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</row>
    <row r="842" spans="1:7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</row>
    <row r="843" spans="1:7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</row>
    <row r="844" spans="1:7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</row>
    <row r="845" spans="1:7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</row>
    <row r="846" spans="1:7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</row>
    <row r="847" spans="1:7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</row>
    <row r="848" spans="1:7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</row>
    <row r="849" spans="1:7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</row>
    <row r="850" spans="1:7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</row>
    <row r="851" spans="1:7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</row>
    <row r="852" spans="1:7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</row>
    <row r="853" spans="1:7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</row>
    <row r="854" spans="1:7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</row>
    <row r="855" spans="1:7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</row>
    <row r="856" spans="1:7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</row>
    <row r="857" spans="1:7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</row>
    <row r="858" spans="1:7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</row>
    <row r="859" spans="1:7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</row>
    <row r="860" spans="1:7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</row>
    <row r="861" spans="1:7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</row>
    <row r="862" spans="1:7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</row>
    <row r="863" spans="1:7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</row>
    <row r="864" spans="1:7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</row>
    <row r="865" spans="1:7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</row>
    <row r="866" spans="1:7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</row>
    <row r="867" spans="1:7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</row>
    <row r="868" spans="1:7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</row>
    <row r="869" spans="1:7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</row>
    <row r="870" spans="1:7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</row>
    <row r="871" spans="1:7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</row>
    <row r="872" spans="1:7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</row>
    <row r="873" spans="1:7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</row>
    <row r="874" spans="1:7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</row>
    <row r="875" spans="1:7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</row>
    <row r="876" spans="1:7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</row>
    <row r="877" spans="1:7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</row>
    <row r="878" spans="1:7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</row>
    <row r="879" spans="1:7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</row>
    <row r="880" spans="1:7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</row>
    <row r="881" spans="1:7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</row>
    <row r="882" spans="1:7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</row>
    <row r="883" spans="1:7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</row>
    <row r="884" spans="1:7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</row>
    <row r="885" spans="1:7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</row>
    <row r="886" spans="1:7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</row>
    <row r="887" spans="1:7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</row>
    <row r="888" spans="1:7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</row>
    <row r="889" spans="1:7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</row>
    <row r="890" spans="1:7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</row>
    <row r="891" spans="1:7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</row>
    <row r="892" spans="1:7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</row>
    <row r="893" spans="1:7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</row>
    <row r="894" spans="1:7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</row>
    <row r="895" spans="1:7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</row>
    <row r="896" spans="1:7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</row>
    <row r="897" spans="1:7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</row>
    <row r="898" spans="1:7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</row>
    <row r="899" spans="1:7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</row>
    <row r="900" spans="1:7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</row>
    <row r="901" spans="1:7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</row>
  </sheetData>
  <pageMargins left="0.7" right="0.7" top="0.75" bottom="0.75" header="0.3" footer="0.3"/>
  <pageSetup paperSize="119" orientation="portrait" horizontalDpi="203" verticalDpi="20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B767-1135-4102-93C3-1DB13911BCAE}">
  <dimension ref="A1:BS901"/>
  <sheetViews>
    <sheetView zoomScale="75" workbookViewId="0">
      <selection activeCell="B2" sqref="B2"/>
    </sheetView>
  </sheetViews>
  <sheetFormatPr defaultRowHeight="14.4" x14ac:dyDescent="0.3"/>
  <cols>
    <col min="20" max="20" width="9.33203125" style="4" customWidth="1"/>
    <col min="21" max="21" width="13.77734375" style="4" bestFit="1" customWidth="1"/>
    <col min="22" max="22" width="38.33203125" style="4" bestFit="1" customWidth="1"/>
    <col min="23" max="23" width="16.88671875" style="4" bestFit="1" customWidth="1"/>
    <col min="24" max="24" width="8.88671875" style="4"/>
  </cols>
  <sheetData>
    <row r="1" spans="1:71" s="84" customFormat="1" x14ac:dyDescent="0.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71" s="84" customFormat="1" ht="20.399999999999999" x14ac:dyDescent="0.35">
      <c r="A2" s="79"/>
      <c r="B2" s="85" t="s">
        <v>72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71" s="84" customFormat="1" ht="17.399999999999999" x14ac:dyDescent="0.3">
      <c r="A3" s="79"/>
      <c r="B3" s="86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7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7.399999999999999" x14ac:dyDescent="0.3">
      <c r="A5" s="23" t="s">
        <v>0</v>
      </c>
      <c r="B5" s="23" t="s">
        <v>13</v>
      </c>
      <c r="C5" s="23" t="s">
        <v>22</v>
      </c>
      <c r="D5" s="23" t="s">
        <v>24</v>
      </c>
      <c r="E5" s="23" t="s">
        <v>25</v>
      </c>
      <c r="F5" s="23" t="s">
        <v>26</v>
      </c>
      <c r="G5" s="23" t="s">
        <v>1</v>
      </c>
      <c r="H5" s="23" t="s">
        <v>12</v>
      </c>
      <c r="I5" s="23" t="s">
        <v>23</v>
      </c>
      <c r="J5" s="23" t="s">
        <v>2</v>
      </c>
      <c r="K5" s="23" t="s">
        <v>3</v>
      </c>
      <c r="L5" s="23" t="s">
        <v>4</v>
      </c>
      <c r="M5" s="23" t="s">
        <v>5</v>
      </c>
      <c r="N5" s="23" t="s">
        <v>6</v>
      </c>
      <c r="O5" s="23" t="s">
        <v>7</v>
      </c>
      <c r="P5" s="23" t="s">
        <v>8</v>
      </c>
      <c r="Q5" s="23" t="s">
        <v>11</v>
      </c>
      <c r="R5" s="23" t="s">
        <v>10</v>
      </c>
      <c r="S5" s="23" t="s">
        <v>9</v>
      </c>
      <c r="U5" s="55" t="s">
        <v>27</v>
      </c>
      <c r="V5" s="55" t="s">
        <v>30</v>
      </c>
      <c r="W5" s="55" t="s">
        <v>29</v>
      </c>
      <c r="X5" s="48"/>
      <c r="Y5" s="62" t="s">
        <v>48</v>
      </c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</row>
    <row r="6" spans="1:71" ht="17.399999999999999" x14ac:dyDescent="0.3">
      <c r="A6" s="4">
        <v>1</v>
      </c>
      <c r="B6" s="4">
        <v>3064</v>
      </c>
      <c r="C6" s="4">
        <v>216.25</v>
      </c>
      <c r="D6" s="4">
        <v>76.03</v>
      </c>
      <c r="E6" s="7">
        <v>51.31</v>
      </c>
      <c r="F6" s="5">
        <v>41.01</v>
      </c>
      <c r="G6" s="4">
        <v>0.82</v>
      </c>
      <c r="H6" s="4">
        <v>77.900000000000006</v>
      </c>
      <c r="I6" s="6">
        <f>SQRT(((4*B6)/3.14))</f>
        <v>62.475472894375088</v>
      </c>
      <c r="J6" s="4">
        <v>2081</v>
      </c>
      <c r="K6" s="4">
        <v>472</v>
      </c>
      <c r="L6" s="4">
        <v>41.88</v>
      </c>
      <c r="M6" s="4">
        <v>52.33</v>
      </c>
      <c r="N6" s="4">
        <v>1.48</v>
      </c>
      <c r="O6" s="4">
        <v>0.67</v>
      </c>
      <c r="P6" s="4">
        <v>0.94</v>
      </c>
      <c r="Q6" s="7">
        <f>0.34*M6</f>
        <v>17.792200000000001</v>
      </c>
      <c r="R6" s="4">
        <f>Q6*B6</f>
        <v>54515.300800000005</v>
      </c>
      <c r="S6" s="22">
        <f>0.00000135*R6</f>
        <v>7.3595656080000002E-2</v>
      </c>
      <c r="U6" s="59" t="s">
        <v>46</v>
      </c>
      <c r="V6" s="60">
        <v>1</v>
      </c>
      <c r="W6" s="61">
        <v>9.1579679999999992E-4</v>
      </c>
      <c r="Y6" s="24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x14ac:dyDescent="0.3">
      <c r="A7" s="4">
        <v>2</v>
      </c>
      <c r="B7" s="4">
        <v>1280</v>
      </c>
      <c r="C7" s="4">
        <v>141.54</v>
      </c>
      <c r="D7" s="4">
        <v>55.66</v>
      </c>
      <c r="E7" s="7">
        <v>29.28</v>
      </c>
      <c r="F7" s="5">
        <v>103.49</v>
      </c>
      <c r="G7" s="4">
        <v>0.8</v>
      </c>
      <c r="H7" s="4">
        <v>56.92</v>
      </c>
      <c r="I7" s="6">
        <f t="shared" ref="I7:I70" si="0">SQRT(((4*B7)/3.14))</f>
        <v>40.380357210005499</v>
      </c>
      <c r="J7" s="4">
        <v>2078</v>
      </c>
      <c r="K7" s="4">
        <v>475</v>
      </c>
      <c r="L7" s="4">
        <v>108.43</v>
      </c>
      <c r="M7" s="4">
        <v>30.78</v>
      </c>
      <c r="N7" s="4">
        <v>1.9</v>
      </c>
      <c r="O7" s="4">
        <v>0.53</v>
      </c>
      <c r="P7" s="4">
        <v>0.93</v>
      </c>
      <c r="Q7" s="7">
        <f t="shared" ref="Q7:Q70" si="1">0.34*M7</f>
        <v>10.465200000000001</v>
      </c>
      <c r="R7" s="4">
        <f t="shared" ref="R7:R70" si="2">Q7*B7</f>
        <v>13395.456000000002</v>
      </c>
      <c r="S7" s="22">
        <f t="shared" ref="S7:S70" si="3">0.00000135*R7</f>
        <v>1.8083865600000002E-2</v>
      </c>
      <c r="U7" s="59" t="s">
        <v>42</v>
      </c>
      <c r="V7" s="60">
        <v>2</v>
      </c>
      <c r="W7" s="61">
        <v>6.6287127600000006E-3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x14ac:dyDescent="0.3">
      <c r="A8" s="4">
        <v>3</v>
      </c>
      <c r="B8" s="4">
        <v>1092</v>
      </c>
      <c r="C8" s="4">
        <v>129.05000000000001</v>
      </c>
      <c r="D8" s="4">
        <v>47.88</v>
      </c>
      <c r="E8" s="7">
        <v>29.04</v>
      </c>
      <c r="F8" s="5">
        <v>152.4</v>
      </c>
      <c r="G8" s="4">
        <v>0.82</v>
      </c>
      <c r="H8" s="4">
        <v>51.61</v>
      </c>
      <c r="I8" s="6">
        <f t="shared" si="0"/>
        <v>37.297222450844387</v>
      </c>
      <c r="J8" s="4">
        <v>1608</v>
      </c>
      <c r="K8" s="4">
        <v>491</v>
      </c>
      <c r="L8" s="4">
        <v>144.46</v>
      </c>
      <c r="M8" s="4">
        <v>30.87</v>
      </c>
      <c r="N8" s="4">
        <v>1.65</v>
      </c>
      <c r="O8" s="4">
        <v>0.61</v>
      </c>
      <c r="P8" s="4">
        <v>0.94</v>
      </c>
      <c r="Q8" s="7">
        <f t="shared" si="1"/>
        <v>10.495800000000001</v>
      </c>
      <c r="R8" s="4">
        <f t="shared" si="2"/>
        <v>11461.413600000002</v>
      </c>
      <c r="S8" s="22">
        <f t="shared" si="3"/>
        <v>1.5472908360000003E-2</v>
      </c>
      <c r="U8" s="59" t="s">
        <v>43</v>
      </c>
      <c r="V8" s="60">
        <v>6</v>
      </c>
      <c r="W8" s="61">
        <v>3.673891080000001E-2</v>
      </c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x14ac:dyDescent="0.3">
      <c r="A9" s="4">
        <v>4</v>
      </c>
      <c r="B9" s="4">
        <v>1304</v>
      </c>
      <c r="C9" s="4">
        <v>136.37</v>
      </c>
      <c r="D9" s="4">
        <v>48.91</v>
      </c>
      <c r="E9" s="7">
        <v>33.950000000000003</v>
      </c>
      <c r="F9" s="5">
        <v>70.89</v>
      </c>
      <c r="G9" s="4">
        <v>0.88</v>
      </c>
      <c r="H9" s="4">
        <v>51.26</v>
      </c>
      <c r="I9" s="6">
        <f t="shared" si="0"/>
        <v>40.757164975195302</v>
      </c>
      <c r="J9" s="4">
        <v>1593</v>
      </c>
      <c r="K9" s="4">
        <v>528</v>
      </c>
      <c r="L9" s="4">
        <v>69.44</v>
      </c>
      <c r="M9" s="4">
        <v>36</v>
      </c>
      <c r="N9" s="4">
        <v>1.44</v>
      </c>
      <c r="O9" s="4">
        <v>0.69</v>
      </c>
      <c r="P9" s="4">
        <v>0.94</v>
      </c>
      <c r="Q9" s="7">
        <f t="shared" si="1"/>
        <v>12.24</v>
      </c>
      <c r="R9" s="4">
        <f t="shared" si="2"/>
        <v>15960.960000000001</v>
      </c>
      <c r="S9" s="22">
        <f t="shared" si="3"/>
        <v>2.1547296000000001E-2</v>
      </c>
      <c r="U9" s="59" t="s">
        <v>44</v>
      </c>
      <c r="V9" s="60">
        <v>5</v>
      </c>
      <c r="W9" s="61">
        <v>5.4269314200000009E-2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x14ac:dyDescent="0.3">
      <c r="A10" s="4">
        <v>5</v>
      </c>
      <c r="B10" s="4">
        <v>1684</v>
      </c>
      <c r="C10" s="4">
        <v>156.85</v>
      </c>
      <c r="D10" s="4">
        <v>53.36</v>
      </c>
      <c r="E10" s="7">
        <v>40.18</v>
      </c>
      <c r="F10" s="5">
        <v>158.41</v>
      </c>
      <c r="G10" s="4">
        <v>0.86</v>
      </c>
      <c r="H10" s="4">
        <v>55.71</v>
      </c>
      <c r="I10" s="6">
        <f t="shared" si="0"/>
        <v>46.316551360569861</v>
      </c>
      <c r="J10" s="4">
        <v>1609</v>
      </c>
      <c r="K10" s="4">
        <v>514</v>
      </c>
      <c r="L10" s="4">
        <v>158.96</v>
      </c>
      <c r="M10" s="4">
        <v>40.93</v>
      </c>
      <c r="N10" s="4">
        <v>1.33</v>
      </c>
      <c r="O10" s="4">
        <v>0.75</v>
      </c>
      <c r="P10" s="4">
        <v>0.94</v>
      </c>
      <c r="Q10" s="7">
        <f t="shared" si="1"/>
        <v>13.916200000000002</v>
      </c>
      <c r="R10" s="4">
        <f t="shared" si="2"/>
        <v>23434.880800000003</v>
      </c>
      <c r="S10" s="22">
        <f t="shared" si="3"/>
        <v>3.1637089080000007E-2</v>
      </c>
      <c r="U10" s="59" t="s">
        <v>45</v>
      </c>
      <c r="V10" s="60">
        <v>4</v>
      </c>
      <c r="W10" s="61">
        <v>6.1579201320000013E-2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x14ac:dyDescent="0.3">
      <c r="A11" s="4">
        <v>6</v>
      </c>
      <c r="B11" s="4">
        <v>752</v>
      </c>
      <c r="C11" s="4">
        <v>111.88</v>
      </c>
      <c r="D11" s="4">
        <v>42.14</v>
      </c>
      <c r="E11" s="7">
        <v>22.72</v>
      </c>
      <c r="F11" s="5">
        <v>147.56</v>
      </c>
      <c r="G11" s="4">
        <v>0.75</v>
      </c>
      <c r="H11" s="4">
        <v>46.65</v>
      </c>
      <c r="I11" s="6">
        <f t="shared" si="0"/>
        <v>30.950957714414759</v>
      </c>
      <c r="J11" s="4">
        <v>2489</v>
      </c>
      <c r="K11" s="4">
        <v>584</v>
      </c>
      <c r="L11" s="4">
        <v>149.04</v>
      </c>
      <c r="M11" s="4">
        <v>24.96</v>
      </c>
      <c r="N11" s="4">
        <v>1.86</v>
      </c>
      <c r="O11" s="4">
        <v>0.54</v>
      </c>
      <c r="P11" s="4">
        <v>0.9</v>
      </c>
      <c r="Q11" s="7">
        <f t="shared" si="1"/>
        <v>8.4864000000000015</v>
      </c>
      <c r="R11" s="4">
        <f t="shared" si="2"/>
        <v>6381.7728000000016</v>
      </c>
      <c r="S11" s="22">
        <f t="shared" si="3"/>
        <v>8.6153932800000013E-3</v>
      </c>
      <c r="U11" s="59" t="s">
        <v>31</v>
      </c>
      <c r="V11" s="60">
        <v>5</v>
      </c>
      <c r="W11" s="61">
        <v>0.1200516336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x14ac:dyDescent="0.3">
      <c r="A12" s="4">
        <v>7</v>
      </c>
      <c r="B12" s="4">
        <v>2724</v>
      </c>
      <c r="C12" s="4">
        <v>196.85</v>
      </c>
      <c r="D12" s="4">
        <v>67.209999999999994</v>
      </c>
      <c r="E12" s="7">
        <v>51.61</v>
      </c>
      <c r="F12" s="5">
        <v>90.69</v>
      </c>
      <c r="G12" s="4">
        <v>0.88</v>
      </c>
      <c r="H12" s="4">
        <v>68.349999999999994</v>
      </c>
      <c r="I12" s="6">
        <f t="shared" si="0"/>
        <v>58.907246534424914</v>
      </c>
      <c r="J12" s="4">
        <v>2201</v>
      </c>
      <c r="K12" s="4">
        <v>624</v>
      </c>
      <c r="L12" s="4">
        <v>69.44</v>
      </c>
      <c r="M12" s="4">
        <v>51.68</v>
      </c>
      <c r="N12" s="4">
        <v>1.3</v>
      </c>
      <c r="O12" s="4">
        <v>0.77</v>
      </c>
      <c r="P12" s="4">
        <v>0.96</v>
      </c>
      <c r="Q12" s="7">
        <f t="shared" si="1"/>
        <v>17.571200000000001</v>
      </c>
      <c r="R12" s="4">
        <f t="shared" si="2"/>
        <v>47863.948800000006</v>
      </c>
      <c r="S12" s="22">
        <f t="shared" si="3"/>
        <v>6.4616330880000003E-2</v>
      </c>
      <c r="U12" s="59" t="s">
        <v>32</v>
      </c>
      <c r="V12" s="60">
        <v>12</v>
      </c>
      <c r="W12" s="61">
        <v>0.41670171792000005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x14ac:dyDescent="0.3">
      <c r="A13" s="4">
        <v>8</v>
      </c>
      <c r="B13" s="4">
        <v>2208</v>
      </c>
      <c r="C13" s="4">
        <v>211.08</v>
      </c>
      <c r="D13" s="4">
        <v>80.47</v>
      </c>
      <c r="E13" s="7">
        <v>34.94</v>
      </c>
      <c r="F13" s="5">
        <v>42.76</v>
      </c>
      <c r="G13" s="4">
        <v>0.62</v>
      </c>
      <c r="H13" s="4">
        <v>80.72</v>
      </c>
      <c r="I13" s="6">
        <f t="shared" si="0"/>
        <v>53.035260473605526</v>
      </c>
      <c r="J13" s="4">
        <v>2199</v>
      </c>
      <c r="K13" s="4">
        <v>657</v>
      </c>
      <c r="L13" s="4">
        <v>41.99</v>
      </c>
      <c r="M13" s="4">
        <v>39.6</v>
      </c>
      <c r="N13" s="4">
        <v>2.2999999999999998</v>
      </c>
      <c r="O13" s="4">
        <v>0.43</v>
      </c>
      <c r="P13" s="4">
        <v>0.87</v>
      </c>
      <c r="Q13" s="7">
        <f t="shared" si="1"/>
        <v>13.464000000000002</v>
      </c>
      <c r="R13" s="4">
        <f t="shared" si="2"/>
        <v>29728.512000000006</v>
      </c>
      <c r="S13" s="22">
        <f t="shared" si="3"/>
        <v>4.013349120000001E-2</v>
      </c>
      <c r="U13" s="59" t="s">
        <v>33</v>
      </c>
      <c r="V13" s="60">
        <v>13</v>
      </c>
      <c r="W13" s="61">
        <v>0.57752151120000006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x14ac:dyDescent="0.3">
      <c r="A14" s="4">
        <v>9</v>
      </c>
      <c r="B14" s="4">
        <v>2572</v>
      </c>
      <c r="C14" s="4">
        <v>202.31</v>
      </c>
      <c r="D14" s="4">
        <v>66.040000000000006</v>
      </c>
      <c r="E14" s="7">
        <v>49.59</v>
      </c>
      <c r="F14" s="5">
        <v>100.41</v>
      </c>
      <c r="G14" s="4">
        <v>0.79</v>
      </c>
      <c r="H14" s="4">
        <v>70.34</v>
      </c>
      <c r="I14" s="6">
        <f t="shared" si="0"/>
        <v>57.240135578273296</v>
      </c>
      <c r="J14" s="4">
        <v>1803</v>
      </c>
      <c r="K14" s="4">
        <v>648</v>
      </c>
      <c r="L14" s="4">
        <v>104.83</v>
      </c>
      <c r="M14" s="4">
        <v>50</v>
      </c>
      <c r="N14" s="4">
        <v>1.33</v>
      </c>
      <c r="O14" s="4">
        <v>0.75</v>
      </c>
      <c r="P14" s="4">
        <v>0.93</v>
      </c>
      <c r="Q14" s="7">
        <f t="shared" si="1"/>
        <v>17</v>
      </c>
      <c r="R14" s="4">
        <f t="shared" si="2"/>
        <v>43724</v>
      </c>
      <c r="S14" s="22">
        <f t="shared" si="3"/>
        <v>5.9027400000000001E-2</v>
      </c>
      <c r="U14" s="59" t="s">
        <v>34</v>
      </c>
      <c r="V14" s="60">
        <v>11</v>
      </c>
      <c r="W14" s="61">
        <v>0.64750821552000015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x14ac:dyDescent="0.3">
      <c r="A15" s="4">
        <v>10</v>
      </c>
      <c r="B15" s="4">
        <v>1468</v>
      </c>
      <c r="C15" s="4">
        <v>147.19999999999999</v>
      </c>
      <c r="D15" s="4">
        <v>48.52</v>
      </c>
      <c r="E15" s="7">
        <v>38.520000000000003</v>
      </c>
      <c r="F15" s="5">
        <v>139.38999999999999</v>
      </c>
      <c r="G15" s="4">
        <v>0.85</v>
      </c>
      <c r="H15" s="4">
        <v>52.35</v>
      </c>
      <c r="I15" s="6">
        <f t="shared" si="0"/>
        <v>43.244233075261214</v>
      </c>
      <c r="J15" s="4">
        <v>2312</v>
      </c>
      <c r="K15" s="4">
        <v>732</v>
      </c>
      <c r="L15" s="4">
        <v>136.55000000000001</v>
      </c>
      <c r="M15" s="4">
        <v>41.14</v>
      </c>
      <c r="N15" s="4">
        <v>1.26</v>
      </c>
      <c r="O15" s="4">
        <v>0.79</v>
      </c>
      <c r="P15" s="4">
        <v>0.93</v>
      </c>
      <c r="Q15" s="7">
        <f t="shared" si="1"/>
        <v>13.9876</v>
      </c>
      <c r="R15" s="4">
        <f t="shared" si="2"/>
        <v>20533.7968</v>
      </c>
      <c r="S15" s="22">
        <f t="shared" si="3"/>
        <v>2.7720625679999999E-2</v>
      </c>
      <c r="U15" s="59" t="s">
        <v>35</v>
      </c>
      <c r="V15" s="60">
        <v>5</v>
      </c>
      <c r="W15" s="61">
        <v>0.39614330988000002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x14ac:dyDescent="0.3">
      <c r="A16" s="4">
        <v>11</v>
      </c>
      <c r="B16" s="4">
        <v>2580</v>
      </c>
      <c r="C16" s="4">
        <v>194.79</v>
      </c>
      <c r="D16" s="4">
        <v>66.75</v>
      </c>
      <c r="E16" s="7">
        <v>49.21</v>
      </c>
      <c r="F16" s="5">
        <v>68.44</v>
      </c>
      <c r="G16" s="4">
        <v>0.85</v>
      </c>
      <c r="H16" s="4">
        <v>70.23</v>
      </c>
      <c r="I16" s="6">
        <f t="shared" si="0"/>
        <v>57.329086891574121</v>
      </c>
      <c r="J16" s="4">
        <v>2345</v>
      </c>
      <c r="K16" s="4">
        <v>836</v>
      </c>
      <c r="L16" s="4">
        <v>70.02</v>
      </c>
      <c r="M16" s="4">
        <v>51.86</v>
      </c>
      <c r="N16" s="4">
        <v>1.36</v>
      </c>
      <c r="O16" s="4">
        <v>0.74</v>
      </c>
      <c r="P16" s="4">
        <v>0.95</v>
      </c>
      <c r="Q16" s="7">
        <f t="shared" si="1"/>
        <v>17.632400000000001</v>
      </c>
      <c r="R16" s="4">
        <f t="shared" si="2"/>
        <v>45491.592000000004</v>
      </c>
      <c r="S16" s="22">
        <f t="shared" si="3"/>
        <v>6.1413649200000003E-2</v>
      </c>
      <c r="U16" s="59" t="s">
        <v>36</v>
      </c>
      <c r="V16" s="60">
        <v>5</v>
      </c>
      <c r="W16" s="61">
        <v>0.49494451032000003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x14ac:dyDescent="0.3">
      <c r="A17" s="4">
        <v>12</v>
      </c>
      <c r="B17" s="4">
        <v>2244</v>
      </c>
      <c r="C17" s="4">
        <v>193.14</v>
      </c>
      <c r="D17" s="4">
        <v>72.78</v>
      </c>
      <c r="E17" s="7">
        <v>39.26</v>
      </c>
      <c r="F17" s="5">
        <v>140.49</v>
      </c>
      <c r="G17" s="4">
        <v>0.76</v>
      </c>
      <c r="H17" s="4">
        <v>76.03</v>
      </c>
      <c r="I17" s="6">
        <f t="shared" si="0"/>
        <v>53.46586505532899</v>
      </c>
      <c r="J17" s="4">
        <v>1435</v>
      </c>
      <c r="K17" s="4">
        <v>821</v>
      </c>
      <c r="L17" s="4">
        <v>144.63999999999999</v>
      </c>
      <c r="M17" s="4">
        <v>42.43</v>
      </c>
      <c r="N17" s="4">
        <v>1.85</v>
      </c>
      <c r="O17" s="4">
        <v>0.54</v>
      </c>
      <c r="P17" s="4">
        <v>0.92</v>
      </c>
      <c r="Q17" s="7">
        <f t="shared" si="1"/>
        <v>14.426200000000001</v>
      </c>
      <c r="R17" s="4">
        <f t="shared" si="2"/>
        <v>32372.392800000005</v>
      </c>
      <c r="S17" s="22">
        <f t="shared" si="3"/>
        <v>4.3702730280000004E-2</v>
      </c>
      <c r="U17" s="59" t="s">
        <v>51</v>
      </c>
      <c r="V17" s="60">
        <v>2</v>
      </c>
      <c r="W17" s="61">
        <v>0.22798566720000002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x14ac:dyDescent="0.3">
      <c r="A18" s="4">
        <v>13</v>
      </c>
      <c r="B18" s="4">
        <v>2272</v>
      </c>
      <c r="C18" s="4">
        <v>203.28</v>
      </c>
      <c r="D18" s="4">
        <v>75.05</v>
      </c>
      <c r="E18" s="7">
        <v>38.549999999999997</v>
      </c>
      <c r="F18" s="5">
        <v>145.97999999999999</v>
      </c>
      <c r="G18" s="4">
        <v>0.69</v>
      </c>
      <c r="H18" s="4">
        <v>76.16</v>
      </c>
      <c r="I18" s="6">
        <f t="shared" si="0"/>
        <v>53.798396964255048</v>
      </c>
      <c r="J18" s="4">
        <v>905</v>
      </c>
      <c r="K18" s="4">
        <v>822</v>
      </c>
      <c r="L18" s="4">
        <v>150.07</v>
      </c>
      <c r="M18" s="4">
        <v>44.97</v>
      </c>
      <c r="N18" s="4">
        <v>1.95</v>
      </c>
      <c r="O18" s="4">
        <v>0.51</v>
      </c>
      <c r="P18" s="4">
        <v>0.88</v>
      </c>
      <c r="Q18" s="7">
        <f t="shared" si="1"/>
        <v>15.289800000000001</v>
      </c>
      <c r="R18" s="4">
        <f t="shared" si="2"/>
        <v>34738.425600000002</v>
      </c>
      <c r="S18" s="22">
        <f t="shared" si="3"/>
        <v>4.6896874560000003E-2</v>
      </c>
      <c r="U18" s="59" t="s">
        <v>55</v>
      </c>
      <c r="V18" s="60">
        <v>1</v>
      </c>
      <c r="W18" s="61">
        <v>0.23651318952000003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x14ac:dyDescent="0.3">
      <c r="A19" s="4">
        <v>14</v>
      </c>
      <c r="B19" s="4">
        <v>804</v>
      </c>
      <c r="C19" s="4">
        <v>108.57</v>
      </c>
      <c r="D19" s="4">
        <v>35.6</v>
      </c>
      <c r="E19" s="7">
        <v>28.76</v>
      </c>
      <c r="F19" s="5">
        <v>120.53</v>
      </c>
      <c r="G19" s="4">
        <v>0.86</v>
      </c>
      <c r="H19" s="4">
        <v>39.700000000000003</v>
      </c>
      <c r="I19" s="6">
        <f t="shared" si="0"/>
        <v>32.003184554916579</v>
      </c>
      <c r="J19" s="4">
        <v>1509</v>
      </c>
      <c r="K19" s="4">
        <v>831</v>
      </c>
      <c r="L19" s="4">
        <v>139.09</v>
      </c>
      <c r="M19" s="4">
        <v>30.41</v>
      </c>
      <c r="N19" s="4">
        <v>1.24</v>
      </c>
      <c r="O19" s="4">
        <v>0.81</v>
      </c>
      <c r="P19" s="4">
        <v>0.92</v>
      </c>
      <c r="Q19" s="7">
        <f t="shared" si="1"/>
        <v>10.339400000000001</v>
      </c>
      <c r="R19" s="4">
        <f t="shared" si="2"/>
        <v>8312.8776000000016</v>
      </c>
      <c r="S19" s="22">
        <f t="shared" si="3"/>
        <v>1.1222384760000002E-2</v>
      </c>
      <c r="U19" s="58" t="s">
        <v>28</v>
      </c>
      <c r="V19" s="56">
        <v>72</v>
      </c>
      <c r="W19" s="57">
        <v>3.2775016910400003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x14ac:dyDescent="0.3">
      <c r="A20" s="4">
        <v>15</v>
      </c>
      <c r="B20" s="4">
        <v>636</v>
      </c>
      <c r="C20" s="4">
        <v>95.4</v>
      </c>
      <c r="D20" s="4">
        <v>33.21</v>
      </c>
      <c r="E20" s="7">
        <v>24.38</v>
      </c>
      <c r="F20" s="5">
        <v>121.46</v>
      </c>
      <c r="G20" s="4">
        <v>0.88</v>
      </c>
      <c r="H20" s="4">
        <v>34.99</v>
      </c>
      <c r="I20" s="6">
        <f t="shared" si="0"/>
        <v>28.463855726210877</v>
      </c>
      <c r="J20" s="4">
        <v>1502</v>
      </c>
      <c r="K20" s="4">
        <v>835</v>
      </c>
      <c r="L20" s="4">
        <v>120.96</v>
      </c>
      <c r="M20" s="4">
        <v>25.93</v>
      </c>
      <c r="N20" s="4">
        <v>1.36</v>
      </c>
      <c r="O20" s="4">
        <v>0.73</v>
      </c>
      <c r="P20" s="4">
        <v>0.91</v>
      </c>
      <c r="Q20" s="7">
        <f t="shared" si="1"/>
        <v>8.8162000000000003</v>
      </c>
      <c r="R20" s="4">
        <f t="shared" si="2"/>
        <v>5607.1032000000005</v>
      </c>
      <c r="S20" s="22">
        <f t="shared" si="3"/>
        <v>7.5695893200000003E-3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x14ac:dyDescent="0.3">
      <c r="A21" s="4">
        <v>16</v>
      </c>
      <c r="B21" s="4">
        <v>368</v>
      </c>
      <c r="C21" s="4">
        <v>86.43</v>
      </c>
      <c r="D21" s="4">
        <v>34.47</v>
      </c>
      <c r="E21" s="7">
        <v>13.59</v>
      </c>
      <c r="F21" s="5">
        <v>74.91</v>
      </c>
      <c r="G21" s="4">
        <v>0.62</v>
      </c>
      <c r="H21" s="4">
        <v>35.78</v>
      </c>
      <c r="I21" s="6">
        <f t="shared" si="0"/>
        <v>21.651554422655142</v>
      </c>
      <c r="J21" s="4">
        <v>1761</v>
      </c>
      <c r="K21" s="4">
        <v>856</v>
      </c>
      <c r="L21" s="4">
        <v>63.43</v>
      </c>
      <c r="M21" s="4">
        <v>16.010000000000002</v>
      </c>
      <c r="N21" s="4">
        <v>2.54</v>
      </c>
      <c r="O21" s="4">
        <v>0.39</v>
      </c>
      <c r="P21" s="4">
        <v>0.83</v>
      </c>
      <c r="Q21" s="7">
        <f t="shared" si="1"/>
        <v>5.4434000000000013</v>
      </c>
      <c r="R21" s="4">
        <f t="shared" si="2"/>
        <v>2003.1712000000005</v>
      </c>
      <c r="S21" s="22">
        <f t="shared" si="3"/>
        <v>2.7042811200000006E-3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x14ac:dyDescent="0.3">
      <c r="A22" s="4">
        <v>17</v>
      </c>
      <c r="B22" s="4">
        <v>3588</v>
      </c>
      <c r="C22" s="4">
        <v>237.22</v>
      </c>
      <c r="D22" s="4">
        <v>83.27</v>
      </c>
      <c r="E22" s="7">
        <v>54.87</v>
      </c>
      <c r="F22" s="5">
        <v>122.96</v>
      </c>
      <c r="G22" s="4">
        <v>0.8</v>
      </c>
      <c r="H22" s="4">
        <v>83.57</v>
      </c>
      <c r="I22" s="6">
        <f t="shared" si="0"/>
        <v>67.606957015847684</v>
      </c>
      <c r="J22" s="4">
        <v>1940</v>
      </c>
      <c r="K22" s="4">
        <v>880</v>
      </c>
      <c r="L22" s="4">
        <v>111.04</v>
      </c>
      <c r="M22" s="4">
        <v>58.65</v>
      </c>
      <c r="N22" s="4">
        <v>1.52</v>
      </c>
      <c r="O22" s="4">
        <v>0.66</v>
      </c>
      <c r="P22" s="4">
        <v>0.92</v>
      </c>
      <c r="Q22" s="7">
        <f t="shared" si="1"/>
        <v>19.941000000000003</v>
      </c>
      <c r="R22" s="4">
        <f t="shared" si="2"/>
        <v>71548.308000000005</v>
      </c>
      <c r="S22" s="22">
        <f t="shared" si="3"/>
        <v>9.6590215800000004E-2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x14ac:dyDescent="0.3">
      <c r="A23" s="4">
        <v>18</v>
      </c>
      <c r="B23" s="4">
        <v>1680</v>
      </c>
      <c r="C23" s="4">
        <v>154.51</v>
      </c>
      <c r="D23" s="4">
        <v>50.64</v>
      </c>
      <c r="E23" s="7">
        <v>42.24</v>
      </c>
      <c r="F23" s="5">
        <v>25.68</v>
      </c>
      <c r="G23" s="4">
        <v>0.88</v>
      </c>
      <c r="H23" s="4">
        <v>51.92</v>
      </c>
      <c r="I23" s="6">
        <f t="shared" si="0"/>
        <v>46.26151087605151</v>
      </c>
      <c r="J23" s="4">
        <v>1244</v>
      </c>
      <c r="K23" s="4">
        <v>937</v>
      </c>
      <c r="L23" s="4">
        <v>15.64</v>
      </c>
      <c r="M23" s="4">
        <v>43.46</v>
      </c>
      <c r="N23" s="4">
        <v>1.2</v>
      </c>
      <c r="O23" s="4">
        <v>0.83</v>
      </c>
      <c r="P23" s="4">
        <v>0.93</v>
      </c>
      <c r="Q23" s="7">
        <f t="shared" si="1"/>
        <v>14.776400000000001</v>
      </c>
      <c r="R23" s="4">
        <f t="shared" si="2"/>
        <v>24824.352000000003</v>
      </c>
      <c r="S23" s="22">
        <f t="shared" si="3"/>
        <v>3.35128752E-2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x14ac:dyDescent="0.3">
      <c r="A24" s="4">
        <v>19</v>
      </c>
      <c r="B24" s="4">
        <v>2496</v>
      </c>
      <c r="C24" s="4">
        <v>210.31</v>
      </c>
      <c r="D24" s="4">
        <v>65.92</v>
      </c>
      <c r="E24" s="7">
        <v>48.21</v>
      </c>
      <c r="F24" s="5">
        <v>89.9</v>
      </c>
      <c r="G24" s="4">
        <v>0.71</v>
      </c>
      <c r="H24" s="4">
        <v>73.760000000000005</v>
      </c>
      <c r="I24" s="6">
        <f t="shared" si="0"/>
        <v>56.388100113365269</v>
      </c>
      <c r="J24" s="4">
        <v>1246</v>
      </c>
      <c r="K24" s="4">
        <v>1009</v>
      </c>
      <c r="L24" s="4">
        <v>102.53</v>
      </c>
      <c r="M24" s="4">
        <v>52.77</v>
      </c>
      <c r="N24" s="4">
        <v>1.37</v>
      </c>
      <c r="O24" s="4">
        <v>0.73</v>
      </c>
      <c r="P24" s="4">
        <v>0.88</v>
      </c>
      <c r="Q24" s="7">
        <f t="shared" si="1"/>
        <v>17.941800000000001</v>
      </c>
      <c r="R24" s="4">
        <f t="shared" si="2"/>
        <v>44782.732799999998</v>
      </c>
      <c r="S24" s="22">
        <f t="shared" si="3"/>
        <v>6.0456689279999996E-2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x14ac:dyDescent="0.3">
      <c r="A25" s="4">
        <v>20</v>
      </c>
      <c r="B25" s="4">
        <v>3496</v>
      </c>
      <c r="C25" s="4">
        <v>236.05</v>
      </c>
      <c r="D25" s="4">
        <v>78.31</v>
      </c>
      <c r="E25" s="7">
        <v>56.84</v>
      </c>
      <c r="F25" s="5">
        <v>147.65</v>
      </c>
      <c r="G25" s="4">
        <v>0.79</v>
      </c>
      <c r="H25" s="4">
        <v>80.989999999999995</v>
      </c>
      <c r="I25" s="6">
        <f t="shared" si="0"/>
        <v>66.73457263453011</v>
      </c>
      <c r="J25" s="4">
        <v>682</v>
      </c>
      <c r="K25" s="4">
        <v>1019</v>
      </c>
      <c r="L25" s="4">
        <v>122.91</v>
      </c>
      <c r="M25" s="4">
        <v>59.01</v>
      </c>
      <c r="N25" s="4">
        <v>1.38</v>
      </c>
      <c r="O25" s="4">
        <v>0.73</v>
      </c>
      <c r="P25" s="4">
        <v>0.93</v>
      </c>
      <c r="Q25" s="7">
        <f t="shared" si="1"/>
        <v>20.063400000000001</v>
      </c>
      <c r="R25" s="4">
        <f t="shared" si="2"/>
        <v>70141.646399999998</v>
      </c>
      <c r="S25" s="22">
        <f t="shared" si="3"/>
        <v>9.4691222640000003E-2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x14ac:dyDescent="0.3">
      <c r="A26" s="4">
        <v>21</v>
      </c>
      <c r="B26" s="4">
        <v>992</v>
      </c>
      <c r="C26" s="4">
        <v>128.16999999999999</v>
      </c>
      <c r="D26" s="4">
        <v>49.57</v>
      </c>
      <c r="E26" s="7">
        <v>25.48</v>
      </c>
      <c r="F26" s="5">
        <v>50.41</v>
      </c>
      <c r="G26" s="4">
        <v>0.76</v>
      </c>
      <c r="H26" s="4">
        <v>50</v>
      </c>
      <c r="I26" s="6">
        <f t="shared" si="0"/>
        <v>35.548477710246942</v>
      </c>
      <c r="J26" s="4">
        <v>969</v>
      </c>
      <c r="K26" s="4">
        <v>1066</v>
      </c>
      <c r="L26" s="4">
        <v>53.13</v>
      </c>
      <c r="M26" s="4">
        <v>27.41</v>
      </c>
      <c r="N26" s="4">
        <v>1.95</v>
      </c>
      <c r="O26" s="4">
        <v>0.51</v>
      </c>
      <c r="P26" s="4">
        <v>0.88</v>
      </c>
      <c r="Q26" s="7">
        <f t="shared" si="1"/>
        <v>9.3193999999999999</v>
      </c>
      <c r="R26" s="4">
        <f t="shared" si="2"/>
        <v>9244.8448000000008</v>
      </c>
      <c r="S26" s="22">
        <f t="shared" si="3"/>
        <v>1.2480540480000002E-2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x14ac:dyDescent="0.3">
      <c r="A27" s="4">
        <v>22</v>
      </c>
      <c r="B27" s="4">
        <v>4272</v>
      </c>
      <c r="C27" s="4">
        <v>255.08</v>
      </c>
      <c r="D27" s="4">
        <v>82.65</v>
      </c>
      <c r="E27" s="7">
        <v>65.81</v>
      </c>
      <c r="F27" s="5">
        <v>110.12</v>
      </c>
      <c r="G27" s="4">
        <v>0.83</v>
      </c>
      <c r="H27" s="4">
        <v>84.12</v>
      </c>
      <c r="I27" s="6">
        <f t="shared" si="0"/>
        <v>73.770171590965617</v>
      </c>
      <c r="J27" s="4">
        <v>1625</v>
      </c>
      <c r="K27" s="4">
        <v>1055</v>
      </c>
      <c r="L27" s="4">
        <v>108</v>
      </c>
      <c r="M27" s="4">
        <v>66.400000000000006</v>
      </c>
      <c r="N27" s="4">
        <v>1.26</v>
      </c>
      <c r="O27" s="4">
        <v>0.8</v>
      </c>
      <c r="P27" s="4">
        <v>0.94</v>
      </c>
      <c r="Q27" s="7">
        <f t="shared" si="1"/>
        <v>22.576000000000004</v>
      </c>
      <c r="R27" s="4">
        <f t="shared" si="2"/>
        <v>96444.67200000002</v>
      </c>
      <c r="S27" s="22">
        <f t="shared" si="3"/>
        <v>0.13020030720000003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x14ac:dyDescent="0.3">
      <c r="A28" s="4">
        <v>23</v>
      </c>
      <c r="B28" s="4">
        <v>540</v>
      </c>
      <c r="C28" s="4">
        <v>98.91</v>
      </c>
      <c r="D28" s="4">
        <v>37.479999999999997</v>
      </c>
      <c r="E28" s="7">
        <v>18.34</v>
      </c>
      <c r="F28" s="5">
        <v>96.52</v>
      </c>
      <c r="G28" s="4">
        <v>0.69</v>
      </c>
      <c r="H28" s="4">
        <v>38.47</v>
      </c>
      <c r="I28" s="6">
        <f t="shared" si="0"/>
        <v>26.227811368316161</v>
      </c>
      <c r="J28" s="4">
        <v>1969</v>
      </c>
      <c r="K28" s="4">
        <v>1192</v>
      </c>
      <c r="L28" s="4">
        <v>81.03</v>
      </c>
      <c r="M28" s="4">
        <v>20</v>
      </c>
      <c r="N28" s="4">
        <v>2.04</v>
      </c>
      <c r="O28" s="4">
        <v>0.49</v>
      </c>
      <c r="P28" s="4">
        <v>0.88</v>
      </c>
      <c r="Q28" s="7">
        <f t="shared" si="1"/>
        <v>6.8000000000000007</v>
      </c>
      <c r="R28" s="4">
        <f t="shared" si="2"/>
        <v>3672.0000000000005</v>
      </c>
      <c r="S28" s="22">
        <f t="shared" si="3"/>
        <v>4.957200000000001E-3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x14ac:dyDescent="0.3">
      <c r="A29" s="4">
        <v>24</v>
      </c>
      <c r="B29" s="4">
        <v>2392</v>
      </c>
      <c r="C29" s="4">
        <v>196.45</v>
      </c>
      <c r="D29" s="4">
        <v>75.23</v>
      </c>
      <c r="E29" s="7">
        <v>40.479999999999997</v>
      </c>
      <c r="F29" s="5">
        <v>123.1</v>
      </c>
      <c r="G29" s="4">
        <v>0.78</v>
      </c>
      <c r="H29" s="4">
        <v>74.430000000000007</v>
      </c>
      <c r="I29" s="6">
        <f t="shared" si="0"/>
        <v>55.200849250367369</v>
      </c>
      <c r="J29" s="4">
        <v>2078</v>
      </c>
      <c r="K29" s="4">
        <v>1175</v>
      </c>
      <c r="L29" s="4">
        <v>120.7</v>
      </c>
      <c r="M29" s="4">
        <v>41.16</v>
      </c>
      <c r="N29" s="4">
        <v>1.86</v>
      </c>
      <c r="O29" s="4">
        <v>0.54</v>
      </c>
      <c r="P29" s="4">
        <v>0.92</v>
      </c>
      <c r="Q29" s="7">
        <f t="shared" si="1"/>
        <v>13.994400000000001</v>
      </c>
      <c r="R29" s="4">
        <f t="shared" si="2"/>
        <v>33474.604800000001</v>
      </c>
      <c r="S29" s="22">
        <f t="shared" si="3"/>
        <v>4.5190716480000004E-2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x14ac:dyDescent="0.3">
      <c r="A30" s="4">
        <v>25</v>
      </c>
      <c r="B30" s="4">
        <v>492</v>
      </c>
      <c r="C30" s="4">
        <v>89.74</v>
      </c>
      <c r="D30" s="4">
        <v>29.83</v>
      </c>
      <c r="E30" s="7">
        <v>21</v>
      </c>
      <c r="F30" s="5">
        <v>25.59</v>
      </c>
      <c r="G30" s="4">
        <v>0.77</v>
      </c>
      <c r="H30" s="4">
        <v>31.62</v>
      </c>
      <c r="I30" s="6">
        <f t="shared" si="0"/>
        <v>25.035007336861074</v>
      </c>
      <c r="J30" s="4">
        <v>1949</v>
      </c>
      <c r="K30" s="4">
        <v>1189</v>
      </c>
      <c r="L30" s="4">
        <v>34.700000000000003</v>
      </c>
      <c r="M30" s="4">
        <v>23.35</v>
      </c>
      <c r="N30" s="4">
        <v>1.42</v>
      </c>
      <c r="O30" s="4">
        <v>0.7</v>
      </c>
      <c r="P30" s="4">
        <v>0.87</v>
      </c>
      <c r="Q30" s="7">
        <f t="shared" si="1"/>
        <v>7.9390000000000009</v>
      </c>
      <c r="R30" s="4">
        <f t="shared" si="2"/>
        <v>3905.9880000000003</v>
      </c>
      <c r="S30" s="22">
        <f t="shared" si="3"/>
        <v>5.2730838000000007E-3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x14ac:dyDescent="0.3">
      <c r="A31" s="4">
        <v>26</v>
      </c>
      <c r="B31" s="4">
        <v>3784</v>
      </c>
      <c r="C31" s="4">
        <v>237.91</v>
      </c>
      <c r="D31" s="4">
        <v>76.33</v>
      </c>
      <c r="E31" s="7">
        <v>63.12</v>
      </c>
      <c r="F31" s="5">
        <v>48.02</v>
      </c>
      <c r="G31" s="4">
        <v>0.84</v>
      </c>
      <c r="H31" s="4">
        <v>79.650000000000006</v>
      </c>
      <c r="I31" s="6">
        <f t="shared" si="0"/>
        <v>69.4289720909441</v>
      </c>
      <c r="J31" s="4">
        <v>1859</v>
      </c>
      <c r="K31" s="4">
        <v>1302</v>
      </c>
      <c r="L31" s="4">
        <v>38.880000000000003</v>
      </c>
      <c r="M31" s="4">
        <v>64.400000000000006</v>
      </c>
      <c r="N31" s="4">
        <v>1.21</v>
      </c>
      <c r="O31" s="4">
        <v>0.83</v>
      </c>
      <c r="P31" s="4">
        <v>0.93</v>
      </c>
      <c r="Q31" s="7">
        <f t="shared" si="1"/>
        <v>21.896000000000004</v>
      </c>
      <c r="R31" s="4">
        <f t="shared" si="2"/>
        <v>82854.464000000022</v>
      </c>
      <c r="S31" s="22">
        <f t="shared" si="3"/>
        <v>0.11185352640000003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x14ac:dyDescent="0.3">
      <c r="A32" s="4">
        <v>27</v>
      </c>
      <c r="B32" s="4">
        <v>2212</v>
      </c>
      <c r="C32" s="4">
        <v>183.48</v>
      </c>
      <c r="D32" s="4">
        <v>61.41</v>
      </c>
      <c r="E32" s="7">
        <v>45.86</v>
      </c>
      <c r="F32" s="5">
        <v>142.34</v>
      </c>
      <c r="G32" s="4">
        <v>0.83</v>
      </c>
      <c r="H32" s="4">
        <v>65.599999999999994</v>
      </c>
      <c r="I32" s="6">
        <f t="shared" si="0"/>
        <v>53.083277921624791</v>
      </c>
      <c r="J32" s="4">
        <v>1673</v>
      </c>
      <c r="K32" s="4">
        <v>1347</v>
      </c>
      <c r="L32" s="4">
        <v>142.43</v>
      </c>
      <c r="M32" s="4">
        <v>48.26</v>
      </c>
      <c r="N32" s="4">
        <v>1.34</v>
      </c>
      <c r="O32" s="4">
        <v>0.75</v>
      </c>
      <c r="P32" s="4">
        <v>0.93</v>
      </c>
      <c r="Q32" s="7">
        <f t="shared" si="1"/>
        <v>16.4084</v>
      </c>
      <c r="R32" s="4">
        <f t="shared" si="2"/>
        <v>36295.380799999999</v>
      </c>
      <c r="S32" s="22">
        <f t="shared" si="3"/>
        <v>4.899876408E-2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x14ac:dyDescent="0.3">
      <c r="A33" s="4">
        <v>28</v>
      </c>
      <c r="B33" s="4">
        <v>1984</v>
      </c>
      <c r="C33" s="4">
        <v>176.17</v>
      </c>
      <c r="D33" s="4">
        <v>57.2</v>
      </c>
      <c r="E33" s="7">
        <v>44.16</v>
      </c>
      <c r="F33" s="5">
        <v>78.010000000000005</v>
      </c>
      <c r="G33" s="4">
        <v>0.8</v>
      </c>
      <c r="H33" s="4">
        <v>60.03</v>
      </c>
      <c r="I33" s="6">
        <f t="shared" si="0"/>
        <v>50.273139299548887</v>
      </c>
      <c r="J33" s="4">
        <v>1065</v>
      </c>
      <c r="K33" s="4">
        <v>1380</v>
      </c>
      <c r="L33" s="4">
        <v>60.02</v>
      </c>
      <c r="M33" s="4">
        <v>45.89</v>
      </c>
      <c r="N33" s="4">
        <v>1.3</v>
      </c>
      <c r="O33" s="4">
        <v>0.77</v>
      </c>
      <c r="P33" s="4">
        <v>0.92</v>
      </c>
      <c r="Q33" s="7">
        <f t="shared" si="1"/>
        <v>15.602600000000001</v>
      </c>
      <c r="R33" s="4">
        <f t="shared" si="2"/>
        <v>30955.558400000002</v>
      </c>
      <c r="S33" s="22">
        <f t="shared" si="3"/>
        <v>4.1790003839999999E-2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x14ac:dyDescent="0.3">
      <c r="A34" s="4">
        <v>29</v>
      </c>
      <c r="B34" s="4">
        <v>2808</v>
      </c>
      <c r="C34" s="4">
        <v>211.97</v>
      </c>
      <c r="D34" s="4">
        <v>76.91</v>
      </c>
      <c r="E34" s="7">
        <v>46.49</v>
      </c>
      <c r="F34" s="5">
        <v>107.79</v>
      </c>
      <c r="G34" s="4">
        <v>0.79</v>
      </c>
      <c r="H34" s="4">
        <v>77.25</v>
      </c>
      <c r="I34" s="6">
        <f t="shared" si="0"/>
        <v>59.808611952579767</v>
      </c>
      <c r="J34" s="4">
        <v>2437</v>
      </c>
      <c r="K34" s="4">
        <v>1365</v>
      </c>
      <c r="L34" s="4">
        <v>111.25</v>
      </c>
      <c r="M34" s="4">
        <v>47.51</v>
      </c>
      <c r="N34" s="4">
        <v>1.65</v>
      </c>
      <c r="O34" s="4">
        <v>0.6</v>
      </c>
      <c r="P34" s="4">
        <v>0.93</v>
      </c>
      <c r="Q34" s="7">
        <f t="shared" si="1"/>
        <v>16.153400000000001</v>
      </c>
      <c r="R34" s="4">
        <f t="shared" si="2"/>
        <v>45358.747200000005</v>
      </c>
      <c r="S34" s="22">
        <f t="shared" si="3"/>
        <v>6.1234308720000005E-2</v>
      </c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x14ac:dyDescent="0.3">
      <c r="A35" s="4">
        <v>30</v>
      </c>
      <c r="B35" s="4">
        <v>2408</v>
      </c>
      <c r="C35" s="4">
        <v>187.48</v>
      </c>
      <c r="D35" s="4">
        <v>61.02</v>
      </c>
      <c r="E35" s="7">
        <v>50.24</v>
      </c>
      <c r="F35" s="5">
        <v>171.28</v>
      </c>
      <c r="G35" s="4">
        <v>0.86</v>
      </c>
      <c r="H35" s="4">
        <v>65.39</v>
      </c>
      <c r="I35" s="6">
        <f t="shared" si="0"/>
        <v>55.385159777388736</v>
      </c>
      <c r="J35" s="4">
        <v>993</v>
      </c>
      <c r="K35" s="4">
        <v>1377</v>
      </c>
      <c r="L35" s="4">
        <v>156.57</v>
      </c>
      <c r="M35" s="4">
        <v>54</v>
      </c>
      <c r="N35" s="4">
        <v>1.21</v>
      </c>
      <c r="O35" s="4">
        <v>0.82</v>
      </c>
      <c r="P35" s="4">
        <v>0.93</v>
      </c>
      <c r="Q35" s="7">
        <f t="shared" si="1"/>
        <v>18.360000000000003</v>
      </c>
      <c r="R35" s="4">
        <f t="shared" si="2"/>
        <v>44210.880000000005</v>
      </c>
      <c r="S35" s="22">
        <f t="shared" si="3"/>
        <v>5.9684688000000007E-2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x14ac:dyDescent="0.3">
      <c r="A36" s="4">
        <v>31</v>
      </c>
      <c r="B36" s="4">
        <v>2596</v>
      </c>
      <c r="C36" s="4">
        <v>219.08</v>
      </c>
      <c r="D36" s="4">
        <v>70.41</v>
      </c>
      <c r="E36" s="7">
        <v>46.95</v>
      </c>
      <c r="F36" s="5">
        <v>167.3</v>
      </c>
      <c r="G36" s="4">
        <v>0.68</v>
      </c>
      <c r="H36" s="4">
        <v>76.94</v>
      </c>
      <c r="I36" s="6">
        <f t="shared" si="0"/>
        <v>57.506576749331472</v>
      </c>
      <c r="J36" s="4">
        <v>851</v>
      </c>
      <c r="K36" s="4">
        <v>1480</v>
      </c>
      <c r="L36" s="4">
        <v>171.03</v>
      </c>
      <c r="M36" s="4">
        <v>53.13</v>
      </c>
      <c r="N36" s="4">
        <v>1.5</v>
      </c>
      <c r="O36" s="4">
        <v>0.67</v>
      </c>
      <c r="P36" s="4">
        <v>0.87</v>
      </c>
      <c r="Q36" s="7">
        <f t="shared" si="1"/>
        <v>18.064200000000003</v>
      </c>
      <c r="R36" s="4">
        <f t="shared" si="2"/>
        <v>46894.66320000001</v>
      </c>
      <c r="S36" s="22">
        <f t="shared" si="3"/>
        <v>6.3307795320000013E-2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x14ac:dyDescent="0.3">
      <c r="A37" s="4">
        <v>32</v>
      </c>
      <c r="B37" s="4">
        <v>1960</v>
      </c>
      <c r="C37" s="4">
        <v>178.79</v>
      </c>
      <c r="D37" s="4">
        <v>61.14</v>
      </c>
      <c r="E37" s="7">
        <v>40.82</v>
      </c>
      <c r="F37" s="5">
        <v>141.62</v>
      </c>
      <c r="G37" s="4">
        <v>0.77</v>
      </c>
      <c r="H37" s="4">
        <v>63.25</v>
      </c>
      <c r="I37" s="6">
        <f t="shared" si="0"/>
        <v>49.968142717377475</v>
      </c>
      <c r="J37" s="4">
        <v>1346</v>
      </c>
      <c r="K37" s="4">
        <v>1568</v>
      </c>
      <c r="L37" s="4">
        <v>145.30000000000001</v>
      </c>
      <c r="M37" s="4">
        <v>42.71</v>
      </c>
      <c r="N37" s="4">
        <v>1.5</v>
      </c>
      <c r="O37" s="4">
        <v>0.67</v>
      </c>
      <c r="P37" s="4">
        <v>0.91</v>
      </c>
      <c r="Q37" s="7">
        <f t="shared" si="1"/>
        <v>14.521400000000002</v>
      </c>
      <c r="R37" s="4">
        <f t="shared" si="2"/>
        <v>28461.944000000003</v>
      </c>
      <c r="S37" s="22">
        <f t="shared" si="3"/>
        <v>3.8423624400000002E-2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x14ac:dyDescent="0.3">
      <c r="A38" s="4">
        <v>33</v>
      </c>
      <c r="B38" s="4">
        <v>1544</v>
      </c>
      <c r="C38" s="4">
        <v>161.13999999999999</v>
      </c>
      <c r="D38" s="4">
        <v>49.94</v>
      </c>
      <c r="E38" s="7">
        <v>39.369999999999997</v>
      </c>
      <c r="F38" s="5">
        <v>62.82</v>
      </c>
      <c r="G38" s="4">
        <v>0.75</v>
      </c>
      <c r="H38" s="4">
        <v>54.04</v>
      </c>
      <c r="I38" s="6">
        <f t="shared" si="0"/>
        <v>44.349509364723751</v>
      </c>
      <c r="J38" s="4">
        <v>1761</v>
      </c>
      <c r="K38" s="4">
        <v>1601</v>
      </c>
      <c r="L38" s="4">
        <v>51.01</v>
      </c>
      <c r="M38" s="4">
        <v>42.17</v>
      </c>
      <c r="N38" s="4">
        <v>1.27</v>
      </c>
      <c r="O38" s="4">
        <v>0.79</v>
      </c>
      <c r="P38" s="4">
        <v>0.89</v>
      </c>
      <c r="Q38" s="7">
        <f t="shared" si="1"/>
        <v>14.337800000000001</v>
      </c>
      <c r="R38" s="4">
        <f t="shared" si="2"/>
        <v>22137.563200000001</v>
      </c>
      <c r="S38" s="22">
        <f t="shared" si="3"/>
        <v>2.9885710320000002E-2</v>
      </c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x14ac:dyDescent="0.3">
      <c r="A39" s="4">
        <v>34</v>
      </c>
      <c r="B39" s="4">
        <v>2416</v>
      </c>
      <c r="C39" s="4">
        <v>188.17</v>
      </c>
      <c r="D39" s="4">
        <v>61.11</v>
      </c>
      <c r="E39" s="7">
        <v>50.34</v>
      </c>
      <c r="F39" s="5">
        <v>124.72</v>
      </c>
      <c r="G39" s="4">
        <v>0.86</v>
      </c>
      <c r="H39" s="4">
        <v>65.599999999999994</v>
      </c>
      <c r="I39" s="6">
        <f t="shared" si="0"/>
        <v>55.477085417038872</v>
      </c>
      <c r="J39" s="4">
        <v>904</v>
      </c>
      <c r="K39" s="4">
        <v>1601</v>
      </c>
      <c r="L39" s="4">
        <v>142.43</v>
      </c>
      <c r="M39" s="4">
        <v>53.33</v>
      </c>
      <c r="N39" s="4">
        <v>1.21</v>
      </c>
      <c r="O39" s="4">
        <v>0.82</v>
      </c>
      <c r="P39" s="4">
        <v>0.94</v>
      </c>
      <c r="Q39" s="7">
        <f t="shared" si="1"/>
        <v>18.132200000000001</v>
      </c>
      <c r="R39" s="4">
        <f t="shared" si="2"/>
        <v>43807.395199999999</v>
      </c>
      <c r="S39" s="22">
        <f t="shared" si="3"/>
        <v>5.9139983520000002E-2</v>
      </c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x14ac:dyDescent="0.3">
      <c r="A40" s="4">
        <v>35</v>
      </c>
      <c r="B40" s="4">
        <v>2084</v>
      </c>
      <c r="C40" s="4">
        <v>193.82</v>
      </c>
      <c r="D40" s="4">
        <v>71.02</v>
      </c>
      <c r="E40" s="7">
        <v>37.36</v>
      </c>
      <c r="F40" s="5">
        <v>75.94</v>
      </c>
      <c r="G40" s="4">
        <v>0.7</v>
      </c>
      <c r="H40" s="4">
        <v>73.540000000000006</v>
      </c>
      <c r="I40" s="6">
        <f t="shared" si="0"/>
        <v>51.52452881942439</v>
      </c>
      <c r="J40" s="4">
        <v>2609</v>
      </c>
      <c r="K40" s="4">
        <v>1643</v>
      </c>
      <c r="L40" s="4">
        <v>67.62</v>
      </c>
      <c r="M40" s="4">
        <v>39.159999999999997</v>
      </c>
      <c r="N40" s="4">
        <v>1.9</v>
      </c>
      <c r="O40" s="4">
        <v>0.53</v>
      </c>
      <c r="P40" s="4">
        <v>0.89</v>
      </c>
      <c r="Q40" s="7">
        <f t="shared" si="1"/>
        <v>13.314399999999999</v>
      </c>
      <c r="R40" s="4">
        <f t="shared" si="2"/>
        <v>27747.209599999998</v>
      </c>
      <c r="S40" s="22">
        <f t="shared" si="3"/>
        <v>3.7458732959999998E-2</v>
      </c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x14ac:dyDescent="0.3">
      <c r="A41" s="4">
        <v>36</v>
      </c>
      <c r="B41" s="4">
        <v>572</v>
      </c>
      <c r="C41" s="4">
        <v>91.4</v>
      </c>
      <c r="D41" s="4">
        <v>28.61</v>
      </c>
      <c r="E41" s="7">
        <v>25.45</v>
      </c>
      <c r="F41" s="5">
        <v>5.77</v>
      </c>
      <c r="G41" s="4">
        <v>0.86</v>
      </c>
      <c r="H41" s="4">
        <v>32.31</v>
      </c>
      <c r="I41" s="6">
        <f t="shared" si="0"/>
        <v>26.993747801707077</v>
      </c>
      <c r="J41" s="4">
        <v>1709</v>
      </c>
      <c r="K41" s="4">
        <v>1625</v>
      </c>
      <c r="L41" s="4">
        <v>21.8</v>
      </c>
      <c r="M41" s="4">
        <v>27.73</v>
      </c>
      <c r="N41" s="4">
        <v>1.1200000000000001</v>
      </c>
      <c r="O41" s="4">
        <v>0.89</v>
      </c>
      <c r="P41" s="4">
        <v>0.89</v>
      </c>
      <c r="Q41" s="7">
        <f t="shared" si="1"/>
        <v>9.4282000000000004</v>
      </c>
      <c r="R41" s="4">
        <f t="shared" si="2"/>
        <v>5392.9304000000002</v>
      </c>
      <c r="S41" s="22">
        <f t="shared" si="3"/>
        <v>7.2804560400000001E-3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x14ac:dyDescent="0.3">
      <c r="A42" s="4">
        <v>37</v>
      </c>
      <c r="B42" s="4">
        <v>1720</v>
      </c>
      <c r="C42" s="4">
        <v>182.31</v>
      </c>
      <c r="D42" s="4">
        <v>52.82</v>
      </c>
      <c r="E42" s="7">
        <v>41.46</v>
      </c>
      <c r="F42" s="5">
        <v>85.31</v>
      </c>
      <c r="G42" s="4">
        <v>0.65</v>
      </c>
      <c r="H42" s="4">
        <v>60.3</v>
      </c>
      <c r="I42" s="6">
        <f t="shared" si="0"/>
        <v>46.809003434678793</v>
      </c>
      <c r="J42" s="4">
        <v>1533</v>
      </c>
      <c r="K42" s="4">
        <v>1619</v>
      </c>
      <c r="L42" s="4">
        <v>95.71</v>
      </c>
      <c r="M42" s="4">
        <v>44</v>
      </c>
      <c r="N42" s="4">
        <v>1.27</v>
      </c>
      <c r="O42" s="4">
        <v>0.78</v>
      </c>
      <c r="P42" s="4">
        <v>0.85</v>
      </c>
      <c r="Q42" s="7">
        <f t="shared" si="1"/>
        <v>14.96</v>
      </c>
      <c r="R42" s="4">
        <f t="shared" si="2"/>
        <v>25731.200000000001</v>
      </c>
      <c r="S42" s="22">
        <f t="shared" si="3"/>
        <v>3.4737120000000003E-2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x14ac:dyDescent="0.3">
      <c r="A43" s="4">
        <v>38</v>
      </c>
      <c r="B43" s="4">
        <v>3556</v>
      </c>
      <c r="C43" s="4">
        <v>229.42</v>
      </c>
      <c r="D43" s="4">
        <v>78.63</v>
      </c>
      <c r="E43" s="7">
        <v>57.58</v>
      </c>
      <c r="F43" s="5">
        <v>89.3</v>
      </c>
      <c r="G43" s="4">
        <v>0.85</v>
      </c>
      <c r="H43" s="4">
        <v>82.39</v>
      </c>
      <c r="I43" s="6">
        <f t="shared" si="0"/>
        <v>67.304801505780276</v>
      </c>
      <c r="J43" s="4">
        <v>1672</v>
      </c>
      <c r="K43" s="4">
        <v>1690</v>
      </c>
      <c r="L43" s="4">
        <v>95.57</v>
      </c>
      <c r="M43" s="4">
        <v>60</v>
      </c>
      <c r="N43" s="4">
        <v>1.37</v>
      </c>
      <c r="O43" s="4">
        <v>0.73</v>
      </c>
      <c r="P43" s="4">
        <v>0.94</v>
      </c>
      <c r="Q43" s="7">
        <f t="shared" si="1"/>
        <v>20.400000000000002</v>
      </c>
      <c r="R43" s="4">
        <f t="shared" si="2"/>
        <v>72542.400000000009</v>
      </c>
      <c r="S43" s="22">
        <f t="shared" si="3"/>
        <v>9.7932240000000018E-2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x14ac:dyDescent="0.3">
      <c r="A44" s="4">
        <v>39</v>
      </c>
      <c r="B44" s="4">
        <v>2756</v>
      </c>
      <c r="C44" s="4">
        <v>222.11</v>
      </c>
      <c r="D44" s="4">
        <v>77.489999999999995</v>
      </c>
      <c r="E44" s="7">
        <v>45.28</v>
      </c>
      <c r="F44" s="5">
        <v>135.30000000000001</v>
      </c>
      <c r="G44" s="4">
        <v>0.7</v>
      </c>
      <c r="H44" s="4">
        <v>82.22</v>
      </c>
      <c r="I44" s="6">
        <f t="shared" si="0"/>
        <v>59.252240678962572</v>
      </c>
      <c r="J44" s="4">
        <v>1404</v>
      </c>
      <c r="K44" s="4">
        <v>1704</v>
      </c>
      <c r="L44" s="4">
        <v>131.05000000000001</v>
      </c>
      <c r="M44" s="4">
        <v>50.91</v>
      </c>
      <c r="N44" s="4">
        <v>1.71</v>
      </c>
      <c r="O44" s="4">
        <v>0.57999999999999996</v>
      </c>
      <c r="P44" s="4">
        <v>0.9</v>
      </c>
      <c r="Q44" s="7">
        <f t="shared" si="1"/>
        <v>17.3094</v>
      </c>
      <c r="R44" s="4">
        <f t="shared" si="2"/>
        <v>47704.706400000003</v>
      </c>
      <c r="S44" s="22">
        <f t="shared" si="3"/>
        <v>6.4401353640000006E-2</v>
      </c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x14ac:dyDescent="0.3">
      <c r="A45" s="4">
        <v>40</v>
      </c>
      <c r="B45" s="4">
        <v>2016</v>
      </c>
      <c r="C45" s="4">
        <v>180.94</v>
      </c>
      <c r="D45" s="4">
        <v>66.430000000000007</v>
      </c>
      <c r="E45" s="7">
        <v>38.64</v>
      </c>
      <c r="F45" s="5">
        <v>142.11000000000001</v>
      </c>
      <c r="G45" s="4">
        <v>0.77</v>
      </c>
      <c r="H45" s="4">
        <v>67.23</v>
      </c>
      <c r="I45" s="6">
        <f t="shared" si="0"/>
        <v>50.676946102167982</v>
      </c>
      <c r="J45" s="4">
        <v>2231</v>
      </c>
      <c r="K45" s="4">
        <v>1712</v>
      </c>
      <c r="L45" s="4">
        <v>149.62</v>
      </c>
      <c r="M45" s="4">
        <v>42.39</v>
      </c>
      <c r="N45" s="4">
        <v>1.72</v>
      </c>
      <c r="O45" s="4">
        <v>0.57999999999999996</v>
      </c>
      <c r="P45" s="4">
        <v>0.9</v>
      </c>
      <c r="Q45" s="7">
        <f t="shared" si="1"/>
        <v>14.412600000000001</v>
      </c>
      <c r="R45" s="4">
        <f t="shared" si="2"/>
        <v>29055.801600000003</v>
      </c>
      <c r="S45" s="22">
        <f t="shared" si="3"/>
        <v>3.9225332160000001E-2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x14ac:dyDescent="0.3">
      <c r="A46" s="4">
        <v>41</v>
      </c>
      <c r="B46" s="4">
        <v>2448</v>
      </c>
      <c r="C46" s="4">
        <v>202.31</v>
      </c>
      <c r="D46" s="4">
        <v>72.73</v>
      </c>
      <c r="E46" s="7">
        <v>42.86</v>
      </c>
      <c r="F46" s="5">
        <v>169.59</v>
      </c>
      <c r="G46" s="4">
        <v>0.75</v>
      </c>
      <c r="H46" s="4">
        <v>74.67</v>
      </c>
      <c r="I46" s="6">
        <f t="shared" si="0"/>
        <v>55.843274774851963</v>
      </c>
      <c r="J46" s="4">
        <v>1459</v>
      </c>
      <c r="K46" s="4">
        <v>1731</v>
      </c>
      <c r="L46" s="4">
        <v>7.7</v>
      </c>
      <c r="M46" s="4">
        <v>43.64</v>
      </c>
      <c r="N46" s="4">
        <v>1.7</v>
      </c>
      <c r="O46" s="4">
        <v>0.59</v>
      </c>
      <c r="P46" s="4">
        <v>0.91</v>
      </c>
      <c r="Q46" s="7">
        <f t="shared" si="1"/>
        <v>14.837600000000002</v>
      </c>
      <c r="R46" s="4">
        <f t="shared" si="2"/>
        <v>36322.444800000005</v>
      </c>
      <c r="S46" s="22">
        <f t="shared" si="3"/>
        <v>4.9035300480000009E-2</v>
      </c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x14ac:dyDescent="0.3">
      <c r="A47" s="4">
        <v>42</v>
      </c>
      <c r="B47" s="4">
        <v>1308</v>
      </c>
      <c r="C47" s="4">
        <v>144.85</v>
      </c>
      <c r="D47" s="4">
        <v>47.63</v>
      </c>
      <c r="E47" s="7">
        <v>34.97</v>
      </c>
      <c r="F47" s="5">
        <v>171.49</v>
      </c>
      <c r="G47" s="4">
        <v>0.78</v>
      </c>
      <c r="H47" s="4">
        <v>51.42</v>
      </c>
      <c r="I47" s="6">
        <f t="shared" si="0"/>
        <v>40.819628099929574</v>
      </c>
      <c r="J47" s="4">
        <v>1771</v>
      </c>
      <c r="K47" s="4">
        <v>1725</v>
      </c>
      <c r="L47" s="4">
        <v>13.5</v>
      </c>
      <c r="M47" s="4">
        <v>38</v>
      </c>
      <c r="N47" s="4">
        <v>1.36</v>
      </c>
      <c r="O47" s="4">
        <v>0.73</v>
      </c>
      <c r="P47" s="4">
        <v>0.92</v>
      </c>
      <c r="Q47" s="7">
        <f t="shared" si="1"/>
        <v>12.920000000000002</v>
      </c>
      <c r="R47" s="4">
        <f t="shared" si="2"/>
        <v>16899.36</v>
      </c>
      <c r="S47" s="22">
        <f t="shared" si="3"/>
        <v>2.2814136000000002E-2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x14ac:dyDescent="0.3">
      <c r="A48" s="4">
        <v>43</v>
      </c>
      <c r="B48" s="4">
        <v>2188</v>
      </c>
      <c r="C48" s="4">
        <v>181.34</v>
      </c>
      <c r="D48" s="4">
        <v>66.12</v>
      </c>
      <c r="E48" s="7">
        <v>42.13</v>
      </c>
      <c r="F48" s="5">
        <v>91.16</v>
      </c>
      <c r="G48" s="4">
        <v>0.84</v>
      </c>
      <c r="H48" s="4">
        <v>66.48</v>
      </c>
      <c r="I48" s="6">
        <f t="shared" si="0"/>
        <v>52.794518148163974</v>
      </c>
      <c r="J48" s="4">
        <v>1098</v>
      </c>
      <c r="K48" s="4">
        <v>1734</v>
      </c>
      <c r="L48" s="4">
        <v>96.91</v>
      </c>
      <c r="M48" s="4">
        <v>42</v>
      </c>
      <c r="N48" s="4">
        <v>1.57</v>
      </c>
      <c r="O48" s="4">
        <v>0.64</v>
      </c>
      <c r="P48" s="4">
        <v>0.94</v>
      </c>
      <c r="Q48" s="7">
        <f t="shared" si="1"/>
        <v>14.280000000000001</v>
      </c>
      <c r="R48" s="4">
        <f t="shared" si="2"/>
        <v>31244.640000000003</v>
      </c>
      <c r="S48" s="22">
        <f t="shared" si="3"/>
        <v>4.2180264000000002E-2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ht="17.399999999999999" x14ac:dyDescent="0.3">
      <c r="A49" s="4">
        <v>44</v>
      </c>
      <c r="B49" s="4">
        <v>172</v>
      </c>
      <c r="C49" s="4">
        <v>57.25</v>
      </c>
      <c r="D49" s="4">
        <v>23.47</v>
      </c>
      <c r="E49" s="7">
        <v>9.33</v>
      </c>
      <c r="F49" s="5">
        <v>30.86</v>
      </c>
      <c r="G49" s="4">
        <v>0.66</v>
      </c>
      <c r="H49" s="4">
        <v>25.06</v>
      </c>
      <c r="I49" s="6">
        <f t="shared" si="0"/>
        <v>14.802306585622967</v>
      </c>
      <c r="J49" s="4">
        <v>1289</v>
      </c>
      <c r="K49" s="4">
        <v>1749</v>
      </c>
      <c r="L49" s="4">
        <v>28.61</v>
      </c>
      <c r="M49" s="4">
        <v>11.6</v>
      </c>
      <c r="N49" s="4">
        <v>2.52</v>
      </c>
      <c r="O49" s="4">
        <v>0.4</v>
      </c>
      <c r="P49" s="4">
        <v>0.81</v>
      </c>
      <c r="Q49" s="7">
        <f t="shared" si="1"/>
        <v>3.944</v>
      </c>
      <c r="R49" s="4">
        <f t="shared" si="2"/>
        <v>678.36799999999994</v>
      </c>
      <c r="S49" s="22">
        <f t="shared" si="3"/>
        <v>9.1579679999999992E-4</v>
      </c>
      <c r="Y49" s="24" t="s">
        <v>50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x14ac:dyDescent="0.3">
      <c r="A50" s="4">
        <v>45</v>
      </c>
      <c r="B50" s="4">
        <v>2232</v>
      </c>
      <c r="C50" s="4">
        <v>186.51</v>
      </c>
      <c r="D50" s="4">
        <v>58.84</v>
      </c>
      <c r="E50" s="7">
        <v>48.3</v>
      </c>
      <c r="F50" s="5">
        <v>112.18</v>
      </c>
      <c r="G50" s="4">
        <v>0.81</v>
      </c>
      <c r="H50" s="4">
        <v>62.8</v>
      </c>
      <c r="I50" s="6">
        <f t="shared" si="0"/>
        <v>53.322716565370413</v>
      </c>
      <c r="J50" s="4">
        <v>531</v>
      </c>
      <c r="K50" s="4">
        <v>1748</v>
      </c>
      <c r="L50" s="4">
        <v>127.23</v>
      </c>
      <c r="M50" s="4">
        <v>51.23</v>
      </c>
      <c r="N50" s="4">
        <v>1.22</v>
      </c>
      <c r="O50" s="4">
        <v>0.82</v>
      </c>
      <c r="P50" s="4">
        <v>0.93</v>
      </c>
      <c r="Q50" s="7">
        <f t="shared" si="1"/>
        <v>17.418199999999999</v>
      </c>
      <c r="R50" s="4">
        <f t="shared" si="2"/>
        <v>38877.422399999996</v>
      </c>
      <c r="S50" s="22">
        <f t="shared" si="3"/>
        <v>5.2484520239999992E-2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x14ac:dyDescent="0.3">
      <c r="A51" s="4">
        <v>46</v>
      </c>
      <c r="B51" s="4">
        <v>2316</v>
      </c>
      <c r="C51" s="4">
        <v>197.62</v>
      </c>
      <c r="D51" s="4">
        <v>71.489999999999995</v>
      </c>
      <c r="E51" s="7">
        <v>41.25</v>
      </c>
      <c r="F51" s="5">
        <v>81.489999999999995</v>
      </c>
      <c r="G51" s="4">
        <v>0.75</v>
      </c>
      <c r="H51" s="4">
        <v>74.430000000000007</v>
      </c>
      <c r="I51" s="6">
        <f t="shared" si="0"/>
        <v>54.316834143178667</v>
      </c>
      <c r="J51" s="4">
        <v>2054</v>
      </c>
      <c r="K51" s="4">
        <v>1748</v>
      </c>
      <c r="L51" s="4">
        <v>96.17</v>
      </c>
      <c r="M51" s="4">
        <v>42.35</v>
      </c>
      <c r="N51" s="4">
        <v>1.73</v>
      </c>
      <c r="O51" s="4">
        <v>0.57999999999999996</v>
      </c>
      <c r="P51" s="4">
        <v>0.91</v>
      </c>
      <c r="Q51" s="7">
        <f t="shared" si="1"/>
        <v>14.399000000000001</v>
      </c>
      <c r="R51" s="4">
        <f t="shared" si="2"/>
        <v>33348.084000000003</v>
      </c>
      <c r="S51" s="22">
        <f t="shared" si="3"/>
        <v>4.50199134E-2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x14ac:dyDescent="0.3">
      <c r="A52" s="4">
        <v>47</v>
      </c>
      <c r="B52" s="4">
        <v>7048</v>
      </c>
      <c r="C52" s="4">
        <v>335.45</v>
      </c>
      <c r="D52" s="4">
        <v>124.42</v>
      </c>
      <c r="E52" s="7">
        <v>72.12</v>
      </c>
      <c r="F52" s="5">
        <v>132.19999999999999</v>
      </c>
      <c r="G52" s="4">
        <v>0.79</v>
      </c>
      <c r="H52" s="4">
        <v>123.71</v>
      </c>
      <c r="I52" s="6">
        <f t="shared" si="0"/>
        <v>94.754123651926548</v>
      </c>
      <c r="J52" s="4">
        <v>1830</v>
      </c>
      <c r="K52" s="4">
        <v>1770</v>
      </c>
      <c r="L52" s="4">
        <v>145.54</v>
      </c>
      <c r="M52" s="4">
        <v>73.11</v>
      </c>
      <c r="N52" s="4">
        <v>1.73</v>
      </c>
      <c r="O52" s="4">
        <v>0.57999999999999996</v>
      </c>
      <c r="P52" s="4">
        <v>0.94</v>
      </c>
      <c r="Q52" s="7">
        <f t="shared" si="1"/>
        <v>24.857400000000002</v>
      </c>
      <c r="R52" s="4">
        <f t="shared" si="2"/>
        <v>175194.95520000003</v>
      </c>
      <c r="S52" s="22">
        <f t="shared" si="3"/>
        <v>0.23651318952000003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x14ac:dyDescent="0.3">
      <c r="A53" s="4">
        <v>48</v>
      </c>
      <c r="B53" s="4">
        <v>1784</v>
      </c>
      <c r="C53" s="4">
        <v>168.65</v>
      </c>
      <c r="D53" s="4">
        <v>58.98</v>
      </c>
      <c r="E53" s="7">
        <v>38.51</v>
      </c>
      <c r="F53" s="5">
        <v>29.95</v>
      </c>
      <c r="G53" s="4">
        <v>0.79</v>
      </c>
      <c r="H53" s="4">
        <v>60.46</v>
      </c>
      <c r="I53" s="6">
        <f t="shared" si="0"/>
        <v>47.671914844782066</v>
      </c>
      <c r="J53" s="4">
        <v>2081</v>
      </c>
      <c r="K53" s="4">
        <v>1791</v>
      </c>
      <c r="L53" s="4">
        <v>34.22</v>
      </c>
      <c r="M53" s="4">
        <v>43.23</v>
      </c>
      <c r="N53" s="4">
        <v>1.53</v>
      </c>
      <c r="O53" s="4">
        <v>0.65</v>
      </c>
      <c r="P53" s="4">
        <v>0.91</v>
      </c>
      <c r="Q53" s="7">
        <f t="shared" si="1"/>
        <v>14.6982</v>
      </c>
      <c r="R53" s="4">
        <f t="shared" si="2"/>
        <v>26221.588800000001</v>
      </c>
      <c r="S53" s="22">
        <f t="shared" si="3"/>
        <v>3.5399144880000004E-2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x14ac:dyDescent="0.3">
      <c r="A54" s="4">
        <v>49</v>
      </c>
      <c r="B54" s="4">
        <v>2104</v>
      </c>
      <c r="C54" s="4">
        <v>189.62</v>
      </c>
      <c r="D54" s="4">
        <v>70.97</v>
      </c>
      <c r="E54" s="7">
        <v>37.75</v>
      </c>
      <c r="F54" s="5">
        <v>68.239999999999995</v>
      </c>
      <c r="G54" s="4">
        <v>0.74</v>
      </c>
      <c r="H54" s="4">
        <v>72.28</v>
      </c>
      <c r="I54" s="6">
        <f t="shared" si="0"/>
        <v>51.771177087932465</v>
      </c>
      <c r="J54" s="4">
        <v>1520</v>
      </c>
      <c r="K54" s="4">
        <v>1826</v>
      </c>
      <c r="L54" s="4">
        <v>75.58</v>
      </c>
      <c r="M54" s="4">
        <v>41.14</v>
      </c>
      <c r="N54" s="4">
        <v>1.88</v>
      </c>
      <c r="O54" s="4">
        <v>0.53</v>
      </c>
      <c r="P54" s="4">
        <v>0.92</v>
      </c>
      <c r="Q54" s="7">
        <f t="shared" si="1"/>
        <v>13.9876</v>
      </c>
      <c r="R54" s="4">
        <f t="shared" si="2"/>
        <v>29429.910400000001</v>
      </c>
      <c r="S54" s="22">
        <f t="shared" si="3"/>
        <v>3.973037904E-2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x14ac:dyDescent="0.3">
      <c r="A55" s="4">
        <v>50</v>
      </c>
      <c r="B55" s="4">
        <v>436</v>
      </c>
      <c r="C55" s="4">
        <v>84.57</v>
      </c>
      <c r="D55" s="4">
        <v>32.119999999999997</v>
      </c>
      <c r="E55" s="7">
        <v>17.28</v>
      </c>
      <c r="F55" s="5">
        <v>20.52</v>
      </c>
      <c r="G55" s="4">
        <v>0.77</v>
      </c>
      <c r="H55" s="4">
        <v>32.979999999999997</v>
      </c>
      <c r="I55" s="6">
        <f t="shared" si="0"/>
        <v>23.567223271714752</v>
      </c>
      <c r="J55" s="4">
        <v>1242</v>
      </c>
      <c r="K55" s="4">
        <v>1832</v>
      </c>
      <c r="L55" s="4">
        <v>14.04</v>
      </c>
      <c r="M55" s="4">
        <v>19.61</v>
      </c>
      <c r="N55" s="4">
        <v>1.86</v>
      </c>
      <c r="O55" s="4">
        <v>0.54</v>
      </c>
      <c r="P55" s="4">
        <v>0.87</v>
      </c>
      <c r="Q55" s="7">
        <f t="shared" si="1"/>
        <v>6.6674000000000007</v>
      </c>
      <c r="R55" s="4">
        <f t="shared" si="2"/>
        <v>2906.9864000000002</v>
      </c>
      <c r="S55" s="22">
        <f t="shared" si="3"/>
        <v>3.92443164E-3</v>
      </c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x14ac:dyDescent="0.3">
      <c r="A56" s="4">
        <v>51</v>
      </c>
      <c r="B56" s="4">
        <v>1780</v>
      </c>
      <c r="C56" s="4">
        <v>173.34</v>
      </c>
      <c r="D56" s="4">
        <v>65.260000000000005</v>
      </c>
      <c r="E56" s="7">
        <v>34.729999999999997</v>
      </c>
      <c r="F56" s="5">
        <v>115.48</v>
      </c>
      <c r="G56" s="4">
        <v>0.74</v>
      </c>
      <c r="H56" s="4">
        <v>70.680000000000007</v>
      </c>
      <c r="I56" s="6">
        <f t="shared" si="0"/>
        <v>47.618441003112217</v>
      </c>
      <c r="J56" s="4">
        <v>970</v>
      </c>
      <c r="K56" s="4">
        <v>1889</v>
      </c>
      <c r="L56" s="4">
        <v>115.11</v>
      </c>
      <c r="M56" s="4">
        <v>38.46</v>
      </c>
      <c r="N56" s="4">
        <v>1.88</v>
      </c>
      <c r="O56" s="4">
        <v>0.53</v>
      </c>
      <c r="P56" s="4">
        <v>0.91</v>
      </c>
      <c r="Q56" s="7">
        <f t="shared" si="1"/>
        <v>13.076400000000001</v>
      </c>
      <c r="R56" s="4">
        <f t="shared" si="2"/>
        <v>23275.992000000002</v>
      </c>
      <c r="S56" s="22">
        <f t="shared" si="3"/>
        <v>3.1422589200000003E-2</v>
      </c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x14ac:dyDescent="0.3">
      <c r="A57" s="4">
        <v>52</v>
      </c>
      <c r="B57" s="4">
        <v>892</v>
      </c>
      <c r="C57" s="4">
        <v>115.2</v>
      </c>
      <c r="D57" s="4">
        <v>37.99</v>
      </c>
      <c r="E57" s="7">
        <v>29.89</v>
      </c>
      <c r="F57" s="5">
        <v>54.15</v>
      </c>
      <c r="G57" s="4">
        <v>0.84</v>
      </c>
      <c r="H57" s="4">
        <v>40.25</v>
      </c>
      <c r="I57" s="6">
        <f t="shared" si="0"/>
        <v>33.709134258893037</v>
      </c>
      <c r="J57" s="4">
        <v>2507</v>
      </c>
      <c r="K57" s="4">
        <v>1964</v>
      </c>
      <c r="L57" s="4">
        <v>63.43</v>
      </c>
      <c r="M57" s="4">
        <v>32</v>
      </c>
      <c r="N57" s="4">
        <v>1.27</v>
      </c>
      <c r="O57" s="4">
        <v>0.79</v>
      </c>
      <c r="P57" s="4">
        <v>0.93</v>
      </c>
      <c r="Q57" s="7">
        <f t="shared" si="1"/>
        <v>10.88</v>
      </c>
      <c r="R57" s="4">
        <f t="shared" si="2"/>
        <v>9704.9600000000009</v>
      </c>
      <c r="S57" s="22">
        <f t="shared" si="3"/>
        <v>1.3101696000000001E-2</v>
      </c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x14ac:dyDescent="0.3">
      <c r="A58" s="4">
        <v>53</v>
      </c>
      <c r="B58" s="4">
        <v>1136</v>
      </c>
      <c r="C58" s="4">
        <v>124.37</v>
      </c>
      <c r="D58" s="4">
        <v>40.98</v>
      </c>
      <c r="E58" s="7">
        <v>35.299999999999997</v>
      </c>
      <c r="F58" s="5">
        <v>37.229999999999997</v>
      </c>
      <c r="G58" s="4">
        <v>0.92</v>
      </c>
      <c r="H58" s="4">
        <v>43.91</v>
      </c>
      <c r="I58" s="6">
        <f t="shared" si="0"/>
        <v>38.041211310390516</v>
      </c>
      <c r="J58" s="4">
        <v>1298</v>
      </c>
      <c r="K58" s="4">
        <v>1974</v>
      </c>
      <c r="L58" s="4">
        <v>30.07</v>
      </c>
      <c r="M58" s="4">
        <v>36.54</v>
      </c>
      <c r="N58" s="4">
        <v>1.1599999999999999</v>
      </c>
      <c r="O58" s="4">
        <v>0.86</v>
      </c>
      <c r="P58" s="4">
        <v>0.93</v>
      </c>
      <c r="Q58" s="7">
        <f t="shared" si="1"/>
        <v>12.4236</v>
      </c>
      <c r="R58" s="4">
        <f t="shared" si="2"/>
        <v>14113.2096</v>
      </c>
      <c r="S58" s="22">
        <f t="shared" si="3"/>
        <v>1.9052832959999998E-2</v>
      </c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ht="17.399999999999999" x14ac:dyDescent="0.3">
      <c r="A59" s="4">
        <v>54</v>
      </c>
      <c r="B59" s="4">
        <v>1948</v>
      </c>
      <c r="C59" s="4">
        <v>172.45</v>
      </c>
      <c r="D59" s="4">
        <v>64.31</v>
      </c>
      <c r="E59" s="7">
        <v>38.56</v>
      </c>
      <c r="F59" s="5">
        <v>119.54</v>
      </c>
      <c r="G59" s="4">
        <v>0.82</v>
      </c>
      <c r="H59" s="4">
        <v>67.23</v>
      </c>
      <c r="I59" s="6">
        <f t="shared" si="0"/>
        <v>49.814944167592742</v>
      </c>
      <c r="J59" s="4">
        <v>829</v>
      </c>
      <c r="K59" s="4">
        <v>1980</v>
      </c>
      <c r="L59" s="4">
        <v>112.75</v>
      </c>
      <c r="M59" s="4">
        <v>41.01</v>
      </c>
      <c r="N59" s="4">
        <v>1.67</v>
      </c>
      <c r="O59" s="4">
        <v>0.6</v>
      </c>
      <c r="P59" s="4">
        <v>0.93</v>
      </c>
      <c r="Q59" s="7">
        <f t="shared" si="1"/>
        <v>13.9434</v>
      </c>
      <c r="R59" s="4">
        <f t="shared" si="2"/>
        <v>27161.743200000001</v>
      </c>
      <c r="S59" s="22">
        <f t="shared" si="3"/>
        <v>3.6668353319999999E-2</v>
      </c>
      <c r="X59" s="24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x14ac:dyDescent="0.3">
      <c r="A60" s="4">
        <v>55</v>
      </c>
      <c r="B60" s="4">
        <v>1852</v>
      </c>
      <c r="C60" s="4">
        <v>174.02</v>
      </c>
      <c r="D60" s="4">
        <v>67.680000000000007</v>
      </c>
      <c r="E60" s="7">
        <v>34.840000000000003</v>
      </c>
      <c r="F60" s="5">
        <v>178.09</v>
      </c>
      <c r="G60" s="4">
        <v>0.77</v>
      </c>
      <c r="H60" s="4">
        <v>68.73</v>
      </c>
      <c r="I60" s="6">
        <f t="shared" si="0"/>
        <v>48.571963814424969</v>
      </c>
      <c r="J60" s="4">
        <v>1348</v>
      </c>
      <c r="K60" s="4">
        <v>2034</v>
      </c>
      <c r="L60" s="4">
        <v>171.63</v>
      </c>
      <c r="M60" s="4">
        <v>36</v>
      </c>
      <c r="N60" s="4">
        <v>1.94</v>
      </c>
      <c r="O60" s="4">
        <v>0.51</v>
      </c>
      <c r="P60" s="4">
        <v>0.94</v>
      </c>
      <c r="Q60" s="7">
        <f t="shared" si="1"/>
        <v>12.24</v>
      </c>
      <c r="R60" s="4">
        <f t="shared" si="2"/>
        <v>22668.48</v>
      </c>
      <c r="S60" s="22">
        <f t="shared" si="3"/>
        <v>3.0602448000000001E-2</v>
      </c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x14ac:dyDescent="0.3">
      <c r="A61" s="4">
        <v>56</v>
      </c>
      <c r="B61" s="4">
        <v>784</v>
      </c>
      <c r="C61" s="4">
        <v>101.05</v>
      </c>
      <c r="D61" s="4">
        <v>33.08</v>
      </c>
      <c r="E61" s="7">
        <v>30.18</v>
      </c>
      <c r="F61" s="5">
        <v>121.25</v>
      </c>
      <c r="G61" s="4">
        <v>0.96</v>
      </c>
      <c r="H61" s="4">
        <v>34.99</v>
      </c>
      <c r="I61" s="6">
        <f t="shared" si="0"/>
        <v>31.602628287053616</v>
      </c>
      <c r="J61" s="4">
        <v>1598</v>
      </c>
      <c r="K61" s="4">
        <v>2134</v>
      </c>
      <c r="L61" s="4">
        <v>120.96</v>
      </c>
      <c r="M61" s="4">
        <v>31.11</v>
      </c>
      <c r="N61" s="4">
        <v>1.1000000000000001</v>
      </c>
      <c r="O61" s="4">
        <v>0.91</v>
      </c>
      <c r="P61" s="4">
        <v>0.94</v>
      </c>
      <c r="Q61" s="7">
        <f t="shared" si="1"/>
        <v>10.577400000000001</v>
      </c>
      <c r="R61" s="4">
        <f t="shared" si="2"/>
        <v>8292.6815999999999</v>
      </c>
      <c r="S61" s="22">
        <f t="shared" si="3"/>
        <v>1.119512016E-2</v>
      </c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x14ac:dyDescent="0.3">
      <c r="A62" s="4">
        <v>57</v>
      </c>
      <c r="B62" s="4">
        <v>4000</v>
      </c>
      <c r="C62" s="4">
        <v>268.05</v>
      </c>
      <c r="D62" s="4">
        <v>104.52</v>
      </c>
      <c r="E62" s="7">
        <v>48.73</v>
      </c>
      <c r="F62" s="5">
        <v>131.06</v>
      </c>
      <c r="G62" s="4">
        <v>0.7</v>
      </c>
      <c r="H62" s="4">
        <v>106.83</v>
      </c>
      <c r="I62" s="6">
        <f t="shared" si="0"/>
        <v>71.383061024824968</v>
      </c>
      <c r="J62" s="4">
        <v>2226</v>
      </c>
      <c r="K62" s="4">
        <v>2146</v>
      </c>
      <c r="L62" s="4">
        <v>128.16</v>
      </c>
      <c r="M62" s="4">
        <v>53.26</v>
      </c>
      <c r="N62" s="4">
        <v>2.15</v>
      </c>
      <c r="O62" s="4">
        <v>0.47</v>
      </c>
      <c r="P62" s="4">
        <v>0.93</v>
      </c>
      <c r="Q62" s="7">
        <f t="shared" si="1"/>
        <v>18.1084</v>
      </c>
      <c r="R62" s="4">
        <f t="shared" si="2"/>
        <v>72433.599999999991</v>
      </c>
      <c r="S62" s="22">
        <f t="shared" si="3"/>
        <v>9.7785359999999988E-2</v>
      </c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x14ac:dyDescent="0.3">
      <c r="A63" s="4">
        <v>58</v>
      </c>
      <c r="B63" s="4">
        <v>736</v>
      </c>
      <c r="C63" s="4">
        <v>103.4</v>
      </c>
      <c r="D63" s="4">
        <v>32.08</v>
      </c>
      <c r="E63" s="7">
        <v>29.21</v>
      </c>
      <c r="F63" s="5">
        <v>44.42</v>
      </c>
      <c r="G63" s="4">
        <v>0.87</v>
      </c>
      <c r="H63" s="4">
        <v>35.61</v>
      </c>
      <c r="I63" s="6">
        <f t="shared" si="0"/>
        <v>30.619921910978068</v>
      </c>
      <c r="J63" s="4">
        <v>2136</v>
      </c>
      <c r="K63" s="4">
        <v>2187</v>
      </c>
      <c r="L63" s="4">
        <v>51.84</v>
      </c>
      <c r="M63" s="4">
        <v>30</v>
      </c>
      <c r="N63" s="4">
        <v>1.1000000000000001</v>
      </c>
      <c r="O63" s="4">
        <v>0.91</v>
      </c>
      <c r="P63" s="4">
        <v>0.92</v>
      </c>
      <c r="Q63" s="7">
        <f t="shared" si="1"/>
        <v>10.200000000000001</v>
      </c>
      <c r="R63" s="4">
        <f t="shared" si="2"/>
        <v>7507.2000000000007</v>
      </c>
      <c r="S63" s="22">
        <f t="shared" si="3"/>
        <v>1.0134720000000002E-2</v>
      </c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x14ac:dyDescent="0.3">
      <c r="A64" s="4">
        <v>59</v>
      </c>
      <c r="B64" s="4">
        <v>3228</v>
      </c>
      <c r="C64" s="4">
        <v>218.79</v>
      </c>
      <c r="D64" s="4">
        <v>71.989999999999995</v>
      </c>
      <c r="E64" s="7">
        <v>57.09</v>
      </c>
      <c r="F64" s="5">
        <v>57.18</v>
      </c>
      <c r="G64" s="4">
        <v>0.85</v>
      </c>
      <c r="H64" s="4">
        <v>75.599999999999994</v>
      </c>
      <c r="I64" s="6">
        <f t="shared" si="0"/>
        <v>64.12567279045129</v>
      </c>
      <c r="J64" s="4">
        <v>1058</v>
      </c>
      <c r="K64" s="4">
        <v>2270</v>
      </c>
      <c r="L64" s="4">
        <v>52.52</v>
      </c>
      <c r="M64" s="4">
        <v>61.15</v>
      </c>
      <c r="N64" s="4">
        <v>1.26</v>
      </c>
      <c r="O64" s="4">
        <v>0.79</v>
      </c>
      <c r="P64" s="4">
        <v>0.94</v>
      </c>
      <c r="Q64" s="7">
        <f t="shared" si="1"/>
        <v>20.791</v>
      </c>
      <c r="R64" s="4">
        <f t="shared" si="2"/>
        <v>67113.347999999998</v>
      </c>
      <c r="S64" s="22">
        <f t="shared" si="3"/>
        <v>9.0603019800000004E-2</v>
      </c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x14ac:dyDescent="0.3">
      <c r="A65" s="4">
        <v>60</v>
      </c>
      <c r="B65" s="4">
        <v>1912</v>
      </c>
      <c r="C65" s="4">
        <v>167.68</v>
      </c>
      <c r="D65" s="4">
        <v>53.92</v>
      </c>
      <c r="E65" s="7">
        <v>45.14</v>
      </c>
      <c r="F65" s="5">
        <v>56.79</v>
      </c>
      <c r="G65" s="4">
        <v>0.85</v>
      </c>
      <c r="H65" s="4">
        <v>58.41</v>
      </c>
      <c r="I65" s="6">
        <f t="shared" si="0"/>
        <v>49.352495274392332</v>
      </c>
      <c r="J65" s="4">
        <v>1578</v>
      </c>
      <c r="K65" s="4">
        <v>2346</v>
      </c>
      <c r="L65" s="4">
        <v>51.95</v>
      </c>
      <c r="M65" s="4">
        <v>48.65</v>
      </c>
      <c r="N65" s="4">
        <v>1.19</v>
      </c>
      <c r="O65" s="4">
        <v>0.84</v>
      </c>
      <c r="P65" s="4">
        <v>0.93</v>
      </c>
      <c r="Q65" s="7">
        <f t="shared" si="1"/>
        <v>16.541</v>
      </c>
      <c r="R65" s="4">
        <f t="shared" si="2"/>
        <v>31626.392</v>
      </c>
      <c r="S65" s="22">
        <f t="shared" si="3"/>
        <v>4.2695629200000002E-2</v>
      </c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x14ac:dyDescent="0.3">
      <c r="A66" s="4">
        <v>61</v>
      </c>
      <c r="B66" s="4">
        <v>2192</v>
      </c>
      <c r="C66" s="4">
        <v>204.45</v>
      </c>
      <c r="D66" s="4">
        <v>71.41</v>
      </c>
      <c r="E66" s="7">
        <v>39.090000000000003</v>
      </c>
      <c r="F66" s="5">
        <v>88.87</v>
      </c>
      <c r="G66" s="4">
        <v>0.66</v>
      </c>
      <c r="H66" s="4">
        <v>72.989999999999995</v>
      </c>
      <c r="I66" s="6">
        <f t="shared" si="0"/>
        <v>52.842754355711712</v>
      </c>
      <c r="J66" s="4">
        <v>1440</v>
      </c>
      <c r="K66" s="4">
        <v>2398</v>
      </c>
      <c r="L66" s="4">
        <v>99.46</v>
      </c>
      <c r="M66" s="4">
        <v>44.83</v>
      </c>
      <c r="N66" s="4">
        <v>1.83</v>
      </c>
      <c r="O66" s="4">
        <v>0.55000000000000004</v>
      </c>
      <c r="P66" s="4">
        <v>0.87</v>
      </c>
      <c r="Q66" s="7">
        <f t="shared" si="1"/>
        <v>15.2422</v>
      </c>
      <c r="R66" s="4">
        <f t="shared" si="2"/>
        <v>33410.902399999999</v>
      </c>
      <c r="S66" s="22">
        <f t="shared" si="3"/>
        <v>4.5104718240000001E-2</v>
      </c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x14ac:dyDescent="0.3">
      <c r="A67" s="4">
        <v>62</v>
      </c>
      <c r="B67" s="4">
        <v>1784</v>
      </c>
      <c r="C67" s="4">
        <v>181.14</v>
      </c>
      <c r="D67" s="4">
        <v>59.96</v>
      </c>
      <c r="E67" s="7">
        <v>37.880000000000003</v>
      </c>
      <c r="F67" s="5">
        <v>174.31</v>
      </c>
      <c r="G67" s="4">
        <v>0.68</v>
      </c>
      <c r="H67" s="4">
        <v>63.56</v>
      </c>
      <c r="I67" s="6">
        <f t="shared" si="0"/>
        <v>47.671914844782066</v>
      </c>
      <c r="J67" s="4">
        <v>1516</v>
      </c>
      <c r="K67" s="4">
        <v>2463</v>
      </c>
      <c r="L67" s="4">
        <v>167.28</v>
      </c>
      <c r="M67" s="4">
        <v>38</v>
      </c>
      <c r="N67" s="4">
        <v>1.58</v>
      </c>
      <c r="O67" s="4">
        <v>0.63</v>
      </c>
      <c r="P67" s="4">
        <v>0.91</v>
      </c>
      <c r="Q67" s="7">
        <f t="shared" si="1"/>
        <v>12.920000000000002</v>
      </c>
      <c r="R67" s="4">
        <f t="shared" si="2"/>
        <v>23049.280000000002</v>
      </c>
      <c r="S67" s="22">
        <f t="shared" si="3"/>
        <v>3.1116528000000004E-2</v>
      </c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x14ac:dyDescent="0.3">
      <c r="A68" s="4">
        <v>63</v>
      </c>
      <c r="B68" s="4">
        <v>3160</v>
      </c>
      <c r="C68" s="4">
        <v>224.25</v>
      </c>
      <c r="D68" s="4">
        <v>76.34</v>
      </c>
      <c r="E68" s="7">
        <v>52.7</v>
      </c>
      <c r="F68" s="5">
        <v>149.16999999999999</v>
      </c>
      <c r="G68" s="4">
        <v>0.79</v>
      </c>
      <c r="H68" s="4">
        <v>78.23</v>
      </c>
      <c r="I68" s="6">
        <f t="shared" si="0"/>
        <v>63.446652449174728</v>
      </c>
      <c r="J68" s="4">
        <v>1644</v>
      </c>
      <c r="K68" s="4">
        <v>2488</v>
      </c>
      <c r="L68" s="4">
        <v>147.53</v>
      </c>
      <c r="M68" s="4">
        <v>55.41</v>
      </c>
      <c r="N68" s="4">
        <v>1.45</v>
      </c>
      <c r="O68" s="4">
        <v>0.69</v>
      </c>
      <c r="P68" s="4">
        <v>0.93</v>
      </c>
      <c r="Q68" s="7">
        <f t="shared" si="1"/>
        <v>18.839400000000001</v>
      </c>
      <c r="R68" s="4">
        <f t="shared" si="2"/>
        <v>59532.504000000001</v>
      </c>
      <c r="S68" s="22">
        <f t="shared" si="3"/>
        <v>8.0368880399999995E-2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x14ac:dyDescent="0.3">
      <c r="A69" s="4">
        <v>64</v>
      </c>
      <c r="B69" s="4">
        <v>3516</v>
      </c>
      <c r="C69" s="4">
        <v>237.91</v>
      </c>
      <c r="D69" s="4">
        <v>80.61</v>
      </c>
      <c r="E69" s="7">
        <v>55.53</v>
      </c>
      <c r="F69" s="5">
        <v>116.88</v>
      </c>
      <c r="G69" s="4">
        <v>0.78</v>
      </c>
      <c r="H69" s="4">
        <v>83.76</v>
      </c>
      <c r="I69" s="6">
        <f t="shared" si="0"/>
        <v>66.925188768652305</v>
      </c>
      <c r="J69" s="4">
        <v>822</v>
      </c>
      <c r="K69" s="4">
        <v>2531</v>
      </c>
      <c r="L69" s="4">
        <v>123.31</v>
      </c>
      <c r="M69" s="4">
        <v>58.17</v>
      </c>
      <c r="N69" s="4">
        <v>1.45</v>
      </c>
      <c r="O69" s="4">
        <v>0.69</v>
      </c>
      <c r="P69" s="4">
        <v>0.93</v>
      </c>
      <c r="Q69" s="7">
        <f t="shared" si="1"/>
        <v>19.777800000000003</v>
      </c>
      <c r="R69" s="4">
        <f t="shared" si="2"/>
        <v>69538.744800000015</v>
      </c>
      <c r="S69" s="22">
        <f t="shared" si="3"/>
        <v>9.387730548000002E-2</v>
      </c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x14ac:dyDescent="0.3">
      <c r="A70" s="4">
        <v>65</v>
      </c>
      <c r="B70" s="4">
        <v>2280</v>
      </c>
      <c r="C70" s="4">
        <v>182.31</v>
      </c>
      <c r="D70" s="4">
        <v>57.55</v>
      </c>
      <c r="E70" s="7">
        <v>50.44</v>
      </c>
      <c r="F70" s="5">
        <v>142.82</v>
      </c>
      <c r="G70" s="4">
        <v>0.86</v>
      </c>
      <c r="H70" s="4">
        <v>61.06</v>
      </c>
      <c r="I70" s="6">
        <f t="shared" si="0"/>
        <v>53.893029222025682</v>
      </c>
      <c r="J70" s="4">
        <v>1396</v>
      </c>
      <c r="K70" s="4">
        <v>2537</v>
      </c>
      <c r="L70" s="4">
        <v>121.61</v>
      </c>
      <c r="M70" s="4">
        <v>52.36</v>
      </c>
      <c r="N70" s="4">
        <v>1.1399999999999999</v>
      </c>
      <c r="O70" s="4">
        <v>0.88</v>
      </c>
      <c r="P70" s="4">
        <v>0.93</v>
      </c>
      <c r="Q70" s="7">
        <f t="shared" si="1"/>
        <v>17.802400000000002</v>
      </c>
      <c r="R70" s="4">
        <f t="shared" si="2"/>
        <v>40589.472000000002</v>
      </c>
      <c r="S70" s="22">
        <f t="shared" si="3"/>
        <v>5.4795787200000001E-2</v>
      </c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x14ac:dyDescent="0.3">
      <c r="A71" s="4">
        <v>66</v>
      </c>
      <c r="B71" s="4">
        <v>1864</v>
      </c>
      <c r="C71" s="4">
        <v>166.99</v>
      </c>
      <c r="D71" s="4">
        <v>56.5</v>
      </c>
      <c r="E71" s="7">
        <v>42.01</v>
      </c>
      <c r="F71" s="5">
        <v>79.06</v>
      </c>
      <c r="G71" s="4">
        <v>0.84</v>
      </c>
      <c r="H71" s="4">
        <v>58.55</v>
      </c>
      <c r="I71" s="6">
        <f t="shared" ref="I71:I77" si="4">SQRT(((4*B71)/3.14))</f>
        <v>48.729070307093181</v>
      </c>
      <c r="J71" s="4">
        <v>2029</v>
      </c>
      <c r="K71" s="4">
        <v>2619</v>
      </c>
      <c r="L71" s="4">
        <v>97.85</v>
      </c>
      <c r="M71" s="4">
        <v>42.34</v>
      </c>
      <c r="N71" s="4">
        <v>1.34</v>
      </c>
      <c r="O71" s="4">
        <v>0.74</v>
      </c>
      <c r="P71" s="4">
        <v>0.93</v>
      </c>
      <c r="Q71" s="7">
        <f t="shared" ref="Q71:Q77" si="5">0.34*M71</f>
        <v>14.395600000000002</v>
      </c>
      <c r="R71" s="4">
        <f t="shared" ref="R71:R77" si="6">Q71*B71</f>
        <v>26833.398400000002</v>
      </c>
      <c r="S71" s="22">
        <f t="shared" ref="S71:S77" si="7">0.00000135*R71</f>
        <v>3.6225087840000003E-2</v>
      </c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x14ac:dyDescent="0.3">
      <c r="A72" s="4">
        <v>67</v>
      </c>
      <c r="B72" s="4">
        <v>496</v>
      </c>
      <c r="C72" s="4">
        <v>84.57</v>
      </c>
      <c r="D72" s="4">
        <v>30.42</v>
      </c>
      <c r="E72" s="7">
        <v>20.76</v>
      </c>
      <c r="F72" s="5">
        <v>8.84</v>
      </c>
      <c r="G72" s="4">
        <v>0.87</v>
      </c>
      <c r="H72" s="4">
        <v>32.979999999999997</v>
      </c>
      <c r="I72" s="6">
        <f t="shared" si="4"/>
        <v>25.136569649774444</v>
      </c>
      <c r="J72" s="4">
        <v>2436</v>
      </c>
      <c r="K72" s="4">
        <v>2730</v>
      </c>
      <c r="L72" s="4">
        <v>14.04</v>
      </c>
      <c r="M72" s="4">
        <v>22</v>
      </c>
      <c r="N72" s="4">
        <v>1.46</v>
      </c>
      <c r="O72" s="4">
        <v>0.68</v>
      </c>
      <c r="P72" s="4">
        <v>0.91</v>
      </c>
      <c r="Q72" s="7">
        <f t="shared" si="5"/>
        <v>7.48</v>
      </c>
      <c r="R72" s="4">
        <f t="shared" si="6"/>
        <v>3710.0800000000004</v>
      </c>
      <c r="S72" s="22">
        <f t="shared" si="7"/>
        <v>5.0086080000000003E-3</v>
      </c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x14ac:dyDescent="0.3">
      <c r="A73" s="4">
        <v>68</v>
      </c>
      <c r="B73" s="4">
        <v>628</v>
      </c>
      <c r="C73" s="4">
        <v>109.05</v>
      </c>
      <c r="D73" s="4">
        <v>40.72</v>
      </c>
      <c r="E73" s="7">
        <v>19.64</v>
      </c>
      <c r="F73" s="5">
        <v>148.16999999999999</v>
      </c>
      <c r="G73" s="4">
        <v>0.66</v>
      </c>
      <c r="H73" s="4">
        <v>44.94</v>
      </c>
      <c r="I73" s="6">
        <f t="shared" si="4"/>
        <v>28.284271247461902</v>
      </c>
      <c r="J73" s="4">
        <v>833</v>
      </c>
      <c r="K73" s="4">
        <v>2734</v>
      </c>
      <c r="L73" s="4">
        <v>147.72</v>
      </c>
      <c r="M73" s="4">
        <v>23.07</v>
      </c>
      <c r="N73" s="4">
        <v>2.0699999999999998</v>
      </c>
      <c r="O73" s="4">
        <v>0.48</v>
      </c>
      <c r="P73" s="4">
        <v>0.87</v>
      </c>
      <c r="Q73" s="7">
        <f t="shared" si="5"/>
        <v>7.8438000000000008</v>
      </c>
      <c r="R73" s="4">
        <f t="shared" si="6"/>
        <v>4925.9064000000008</v>
      </c>
      <c r="S73" s="22">
        <f t="shared" si="7"/>
        <v>6.6499736400000009E-3</v>
      </c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x14ac:dyDescent="0.3">
      <c r="A74" s="4">
        <v>69</v>
      </c>
      <c r="B74" s="4">
        <v>1744</v>
      </c>
      <c r="C74" s="4">
        <v>244.74</v>
      </c>
      <c r="D74" s="4">
        <v>64.12</v>
      </c>
      <c r="E74" s="7">
        <v>34.630000000000003</v>
      </c>
      <c r="F74" s="5">
        <v>157.47</v>
      </c>
      <c r="G74" s="4">
        <v>0.37</v>
      </c>
      <c r="H74" s="4">
        <v>71.47</v>
      </c>
      <c r="I74" s="6">
        <f t="shared" si="4"/>
        <v>47.134446543429505</v>
      </c>
      <c r="J74" s="4">
        <v>2301</v>
      </c>
      <c r="K74" s="4">
        <v>2765</v>
      </c>
      <c r="L74" s="4">
        <v>162.07</v>
      </c>
      <c r="M74" s="4">
        <v>42.8</v>
      </c>
      <c r="N74" s="4">
        <v>1.85</v>
      </c>
      <c r="O74" s="4">
        <v>0.54</v>
      </c>
      <c r="P74" s="4">
        <v>0.79</v>
      </c>
      <c r="Q74" s="7">
        <f t="shared" si="5"/>
        <v>14.552</v>
      </c>
      <c r="R74" s="4">
        <f t="shared" si="6"/>
        <v>25378.687999999998</v>
      </c>
      <c r="S74" s="22">
        <f t="shared" si="7"/>
        <v>3.4261228799999995E-2</v>
      </c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x14ac:dyDescent="0.3">
      <c r="A75" s="4">
        <v>70</v>
      </c>
      <c r="B75" s="4">
        <v>3240</v>
      </c>
      <c r="C75" s="4">
        <v>236.25</v>
      </c>
      <c r="D75" s="4">
        <v>79.650000000000006</v>
      </c>
      <c r="E75" s="7">
        <v>51.79</v>
      </c>
      <c r="F75" s="5">
        <v>13.05</v>
      </c>
      <c r="G75" s="4">
        <v>0.73</v>
      </c>
      <c r="H75" s="4">
        <v>81.58</v>
      </c>
      <c r="I75" s="6">
        <f t="shared" si="4"/>
        <v>64.244754922342466</v>
      </c>
      <c r="J75" s="4">
        <v>1850</v>
      </c>
      <c r="K75" s="4">
        <v>2947</v>
      </c>
      <c r="L75" s="4">
        <v>11.31</v>
      </c>
      <c r="M75" s="4">
        <v>52.56</v>
      </c>
      <c r="N75" s="4">
        <v>1.54</v>
      </c>
      <c r="O75" s="4">
        <v>0.65</v>
      </c>
      <c r="P75" s="4">
        <v>0.94</v>
      </c>
      <c r="Q75" s="7">
        <f t="shared" si="5"/>
        <v>17.870400000000004</v>
      </c>
      <c r="R75" s="4">
        <f t="shared" si="6"/>
        <v>57900.096000000012</v>
      </c>
      <c r="S75" s="22">
        <f t="shared" si="7"/>
        <v>7.8165129600000022E-2</v>
      </c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x14ac:dyDescent="0.3">
      <c r="A76" s="4">
        <v>71</v>
      </c>
      <c r="B76" s="4">
        <v>2856</v>
      </c>
      <c r="C76" s="4">
        <v>228.94</v>
      </c>
      <c r="D76" s="4">
        <v>69.650000000000006</v>
      </c>
      <c r="E76" s="7">
        <v>52.21</v>
      </c>
      <c r="F76" s="5">
        <v>0.31</v>
      </c>
      <c r="G76" s="4">
        <v>0.68</v>
      </c>
      <c r="H76" s="4">
        <v>71.39</v>
      </c>
      <c r="I76" s="6">
        <f t="shared" si="4"/>
        <v>60.317630594292694</v>
      </c>
      <c r="J76" s="4">
        <v>1455</v>
      </c>
      <c r="K76" s="4">
        <v>2950</v>
      </c>
      <c r="L76" s="4">
        <v>168.69</v>
      </c>
      <c r="M76" s="4">
        <v>56</v>
      </c>
      <c r="N76" s="4">
        <v>1.33</v>
      </c>
      <c r="O76" s="4">
        <v>0.75</v>
      </c>
      <c r="P76" s="4">
        <v>0.93</v>
      </c>
      <c r="Q76" s="7">
        <f t="shared" si="5"/>
        <v>19.040000000000003</v>
      </c>
      <c r="R76" s="4">
        <f t="shared" si="6"/>
        <v>54378.240000000005</v>
      </c>
      <c r="S76" s="22">
        <f t="shared" si="7"/>
        <v>7.3410624000000008E-2</v>
      </c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x14ac:dyDescent="0.3">
      <c r="A77" s="4">
        <v>72</v>
      </c>
      <c r="B77" s="4">
        <v>976</v>
      </c>
      <c r="C77" s="4">
        <v>130.51</v>
      </c>
      <c r="D77" s="4">
        <v>41.73</v>
      </c>
      <c r="E77" s="7">
        <v>29.78</v>
      </c>
      <c r="F77" s="5">
        <v>25.59</v>
      </c>
      <c r="G77" s="4">
        <v>0.72</v>
      </c>
      <c r="H77" s="4">
        <v>47.54</v>
      </c>
      <c r="I77" s="6">
        <f t="shared" si="4"/>
        <v>35.260631048108429</v>
      </c>
      <c r="J77" s="4">
        <v>1744</v>
      </c>
      <c r="K77" s="4">
        <v>2957</v>
      </c>
      <c r="L77" s="4">
        <v>22.25</v>
      </c>
      <c r="M77" s="4">
        <v>32.53</v>
      </c>
      <c r="N77" s="4">
        <v>1.4</v>
      </c>
      <c r="O77" s="4">
        <v>0.71</v>
      </c>
      <c r="P77" s="4">
        <v>0.89</v>
      </c>
      <c r="Q77" s="7">
        <f t="shared" si="5"/>
        <v>11.060200000000002</v>
      </c>
      <c r="R77" s="4">
        <f t="shared" si="6"/>
        <v>10794.755200000001</v>
      </c>
      <c r="S77" s="22">
        <f t="shared" si="7"/>
        <v>1.4572919520000002E-2</v>
      </c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x14ac:dyDescent="0.3">
      <c r="A78" s="4"/>
      <c r="B78" s="4"/>
      <c r="C78" s="4"/>
      <c r="D78" s="4"/>
      <c r="E78" s="7"/>
      <c r="F78" s="5"/>
      <c r="G78" s="4"/>
      <c r="H78" s="4"/>
      <c r="I78" s="6"/>
      <c r="J78" s="4"/>
      <c r="K78" s="4"/>
      <c r="L78" s="4"/>
      <c r="M78" s="4"/>
      <c r="N78" s="4"/>
      <c r="O78" s="4"/>
      <c r="P78" s="4"/>
      <c r="Q78" s="7"/>
      <c r="R78" s="4"/>
      <c r="S78" s="22"/>
      <c r="U78" s="10"/>
      <c r="V78" s="10"/>
      <c r="W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x14ac:dyDescent="0.3">
      <c r="A79" s="4"/>
      <c r="B79" s="4"/>
      <c r="C79" s="4"/>
      <c r="D79" s="4"/>
      <c r="E79" s="7"/>
      <c r="F79" s="5"/>
      <c r="G79" s="4"/>
      <c r="H79" s="4"/>
      <c r="I79" s="6"/>
      <c r="J79" s="4"/>
      <c r="K79" s="4"/>
      <c r="L79" s="4"/>
      <c r="M79" s="4"/>
      <c r="N79" s="4"/>
      <c r="O79" s="4"/>
      <c r="P79" s="4"/>
      <c r="Q79" s="7"/>
      <c r="R79" s="4"/>
      <c r="S79" s="22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x14ac:dyDescent="0.3">
      <c r="A80" s="4"/>
      <c r="B80" s="4"/>
      <c r="C80" s="4"/>
      <c r="D80" s="4"/>
      <c r="E80" s="7"/>
      <c r="F80" s="5"/>
      <c r="G80" s="4"/>
      <c r="H80" s="4"/>
      <c r="I80" s="6"/>
      <c r="J80" s="4"/>
      <c r="K80" s="4"/>
      <c r="L80" s="4"/>
      <c r="M80" s="4"/>
      <c r="N80" s="4"/>
      <c r="O80" s="4"/>
      <c r="P80" s="4"/>
      <c r="Q80" s="7"/>
      <c r="R80" s="4"/>
      <c r="S80" s="22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x14ac:dyDescent="0.3">
      <c r="A81" s="4"/>
      <c r="B81" s="4"/>
      <c r="C81" s="4"/>
      <c r="D81" s="4"/>
      <c r="E81" s="7"/>
      <c r="F81" s="5"/>
      <c r="G81" s="4"/>
      <c r="H81" s="4"/>
      <c r="I81" s="6"/>
      <c r="J81" s="4"/>
      <c r="K81" s="4"/>
      <c r="L81" s="4"/>
      <c r="M81" s="4"/>
      <c r="N81" s="4"/>
      <c r="O81" s="4"/>
      <c r="P81" s="4"/>
      <c r="Q81" s="7"/>
      <c r="R81" s="4"/>
      <c r="S81" s="22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x14ac:dyDescent="0.3">
      <c r="A82" s="4"/>
      <c r="B82" s="4"/>
      <c r="C82" s="4"/>
      <c r="D82" s="4"/>
      <c r="E82" s="7"/>
      <c r="F82" s="5"/>
      <c r="G82" s="4"/>
      <c r="H82" s="4"/>
      <c r="I82" s="6"/>
      <c r="J82" s="4"/>
      <c r="K82" s="4"/>
      <c r="L82" s="4"/>
      <c r="M82" s="4"/>
      <c r="N82" s="4"/>
      <c r="O82" s="4"/>
      <c r="P82" s="4"/>
      <c r="Q82" s="7"/>
      <c r="R82" s="4"/>
      <c r="S82" s="22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x14ac:dyDescent="0.3">
      <c r="A83" s="4"/>
      <c r="B83" s="4"/>
      <c r="C83" s="4"/>
      <c r="D83" s="4"/>
      <c r="E83" s="7"/>
      <c r="F83" s="5"/>
      <c r="G83" s="4"/>
      <c r="H83" s="4"/>
      <c r="I83" s="6"/>
      <c r="J83" s="4"/>
      <c r="K83" s="4"/>
      <c r="L83" s="4"/>
      <c r="M83" s="4"/>
      <c r="N83" s="4"/>
      <c r="O83" s="4"/>
      <c r="P83" s="4"/>
      <c r="Q83" s="7"/>
      <c r="R83" s="4"/>
      <c r="S83" s="22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x14ac:dyDescent="0.3">
      <c r="A84" s="4"/>
      <c r="B84" s="4"/>
      <c r="C84" s="4"/>
      <c r="D84" s="4"/>
      <c r="E84" s="7"/>
      <c r="F84" s="5"/>
      <c r="G84" s="4"/>
      <c r="H84" s="4"/>
      <c r="I84" s="6"/>
      <c r="J84" s="4"/>
      <c r="K84" s="4"/>
      <c r="L84" s="4"/>
      <c r="M84" s="4"/>
      <c r="N84" s="4"/>
      <c r="O84" s="4"/>
      <c r="P84" s="4"/>
      <c r="Q84" s="7"/>
      <c r="R84" s="4"/>
      <c r="S84" s="22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x14ac:dyDescent="0.3">
      <c r="A85" s="4"/>
      <c r="B85" s="4"/>
      <c r="C85" s="4"/>
      <c r="D85" s="4"/>
      <c r="E85" s="7"/>
      <c r="F85" s="5"/>
      <c r="G85" s="4"/>
      <c r="H85" s="4"/>
      <c r="I85" s="6"/>
      <c r="J85" s="4"/>
      <c r="K85" s="4"/>
      <c r="L85" s="4"/>
      <c r="M85" s="4"/>
      <c r="N85" s="4"/>
      <c r="O85" s="4"/>
      <c r="P85" s="4"/>
      <c r="Q85" s="7"/>
      <c r="R85" s="4"/>
      <c r="S85" s="22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x14ac:dyDescent="0.3">
      <c r="A86" s="4"/>
      <c r="B86" s="4"/>
      <c r="C86" s="4"/>
      <c r="D86" s="4"/>
      <c r="E86" s="7"/>
      <c r="F86" s="5"/>
      <c r="G86" s="4"/>
      <c r="H86" s="4"/>
      <c r="I86" s="6"/>
      <c r="J86" s="4"/>
      <c r="K86" s="4"/>
      <c r="L86" s="4"/>
      <c r="M86" s="4"/>
      <c r="N86" s="4"/>
      <c r="O86" s="4"/>
      <c r="P86" s="4"/>
      <c r="Q86" s="7"/>
      <c r="R86" s="4"/>
      <c r="S86" s="22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x14ac:dyDescent="0.3">
      <c r="A87" s="4"/>
      <c r="B87" s="4"/>
      <c r="C87" s="4"/>
      <c r="D87" s="4"/>
      <c r="E87" s="7"/>
      <c r="F87" s="5"/>
      <c r="G87" s="4"/>
      <c r="H87" s="4"/>
      <c r="I87" s="6"/>
      <c r="J87" s="4"/>
      <c r="K87" s="4"/>
      <c r="L87" s="4"/>
      <c r="M87" s="4"/>
      <c r="N87" s="4"/>
      <c r="O87" s="4"/>
      <c r="P87" s="4"/>
      <c r="Q87" s="7"/>
      <c r="R87" s="4"/>
      <c r="S87" s="22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x14ac:dyDescent="0.3">
      <c r="A88" s="4"/>
      <c r="B88" s="4"/>
      <c r="C88" s="4"/>
      <c r="D88" s="4"/>
      <c r="E88" s="7"/>
      <c r="F88" s="5"/>
      <c r="G88" s="4"/>
      <c r="H88" s="4"/>
      <c r="I88" s="6"/>
      <c r="J88" s="4"/>
      <c r="K88" s="4"/>
      <c r="L88" s="4"/>
      <c r="M88" s="4"/>
      <c r="N88" s="4"/>
      <c r="O88" s="4"/>
      <c r="P88" s="4"/>
      <c r="Q88" s="7"/>
      <c r="R88" s="4"/>
      <c r="S88" s="22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x14ac:dyDescent="0.3">
      <c r="A89" s="4"/>
      <c r="B89" s="4"/>
      <c r="C89" s="4"/>
      <c r="D89" s="4"/>
      <c r="E89" s="7"/>
      <c r="F89" s="5"/>
      <c r="G89" s="4"/>
      <c r="H89" s="4"/>
      <c r="I89" s="6"/>
      <c r="J89" s="4"/>
      <c r="K89" s="4"/>
      <c r="L89" s="4"/>
      <c r="M89" s="4"/>
      <c r="N89" s="4"/>
      <c r="O89" s="4"/>
      <c r="P89" s="4"/>
      <c r="Q89" s="7"/>
      <c r="R89" s="4"/>
      <c r="S89" s="22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x14ac:dyDescent="0.3">
      <c r="A90" s="4"/>
      <c r="B90" s="4"/>
      <c r="C90" s="4"/>
      <c r="D90" s="4"/>
      <c r="E90" s="7"/>
      <c r="F90" s="5"/>
      <c r="G90" s="4"/>
      <c r="H90" s="4"/>
      <c r="I90" s="6"/>
      <c r="J90" s="4"/>
      <c r="K90" s="4"/>
      <c r="L90" s="4"/>
      <c r="M90" s="4"/>
      <c r="N90" s="4"/>
      <c r="O90" s="4"/>
      <c r="P90" s="4"/>
      <c r="Q90" s="7"/>
      <c r="R90" s="4"/>
      <c r="S90" s="22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x14ac:dyDescent="0.3">
      <c r="A91" s="4"/>
      <c r="B91" s="4"/>
      <c r="C91" s="4"/>
      <c r="D91" s="4"/>
      <c r="E91" s="7"/>
      <c r="F91" s="5"/>
      <c r="G91" s="4"/>
      <c r="H91" s="4"/>
      <c r="I91" s="6"/>
      <c r="J91" s="4"/>
      <c r="K91" s="4"/>
      <c r="L91" s="4"/>
      <c r="M91" s="4"/>
      <c r="N91" s="4"/>
      <c r="O91" s="4"/>
      <c r="P91" s="4"/>
      <c r="Q91" s="7"/>
      <c r="R91" s="4"/>
      <c r="S91" s="22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x14ac:dyDescent="0.3">
      <c r="A92" s="4"/>
      <c r="B92" s="4"/>
      <c r="C92" s="4"/>
      <c r="D92" s="4"/>
      <c r="E92" s="7"/>
      <c r="F92" s="5"/>
      <c r="G92" s="4"/>
      <c r="H92" s="4"/>
      <c r="I92" s="6"/>
      <c r="J92" s="4"/>
      <c r="K92" s="4"/>
      <c r="L92" s="4"/>
      <c r="M92" s="4"/>
      <c r="N92" s="4"/>
      <c r="O92" s="4"/>
      <c r="P92" s="4"/>
      <c r="Q92" s="7"/>
      <c r="R92" s="4"/>
      <c r="S92" s="22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</row>
    <row r="93" spans="1:71" ht="17.399999999999999" x14ac:dyDescent="0.3">
      <c r="A93" s="4"/>
      <c r="B93" s="4"/>
      <c r="C93" s="4"/>
      <c r="D93" s="4"/>
      <c r="E93" s="7"/>
      <c r="F93" s="5"/>
      <c r="G93" s="4"/>
      <c r="H93" s="4"/>
      <c r="I93" s="6"/>
      <c r="J93" s="4"/>
      <c r="K93" s="4"/>
      <c r="L93" s="4"/>
      <c r="M93" s="4"/>
      <c r="N93" s="4"/>
      <c r="O93" s="4"/>
      <c r="P93" s="4"/>
      <c r="Q93" s="7"/>
      <c r="R93" s="4"/>
      <c r="S93" s="22"/>
      <c r="Y93" s="24" t="s">
        <v>49</v>
      </c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</row>
    <row r="94" spans="1:71" x14ac:dyDescent="0.3">
      <c r="A94" s="4"/>
      <c r="B94" s="4"/>
      <c r="C94" s="4"/>
      <c r="D94" s="4"/>
      <c r="E94" s="7"/>
      <c r="F94" s="5"/>
      <c r="G94" s="4"/>
      <c r="H94" s="4"/>
      <c r="I94" s="6"/>
      <c r="J94" s="4"/>
      <c r="K94" s="4"/>
      <c r="L94" s="4"/>
      <c r="M94" s="4"/>
      <c r="N94" s="4"/>
      <c r="O94" s="4"/>
      <c r="P94" s="4"/>
      <c r="Q94" s="7"/>
      <c r="R94" s="4"/>
      <c r="S94" s="22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</row>
    <row r="95" spans="1:71" x14ac:dyDescent="0.3">
      <c r="A95" s="4"/>
      <c r="B95" s="4"/>
      <c r="C95" s="4"/>
      <c r="D95" s="4"/>
      <c r="E95" s="7"/>
      <c r="F95" s="5"/>
      <c r="G95" s="4"/>
      <c r="H95" s="4"/>
      <c r="I95" s="6"/>
      <c r="J95" s="4"/>
      <c r="K95" s="4"/>
      <c r="L95" s="4"/>
      <c r="M95" s="4"/>
      <c r="N95" s="4"/>
      <c r="O95" s="4"/>
      <c r="P95" s="4"/>
      <c r="Q95" s="7"/>
      <c r="R95" s="4"/>
      <c r="S95" s="22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</row>
    <row r="96" spans="1:71" x14ac:dyDescent="0.3">
      <c r="A96" s="4"/>
      <c r="B96" s="4"/>
      <c r="C96" s="4"/>
      <c r="D96" s="4"/>
      <c r="E96" s="7"/>
      <c r="F96" s="5"/>
      <c r="G96" s="4"/>
      <c r="H96" s="4"/>
      <c r="I96" s="6"/>
      <c r="J96" s="4"/>
      <c r="K96" s="4"/>
      <c r="L96" s="4"/>
      <c r="M96" s="4"/>
      <c r="N96" s="4"/>
      <c r="O96" s="4"/>
      <c r="P96" s="4"/>
      <c r="Q96" s="7"/>
      <c r="R96" s="4"/>
      <c r="S96" s="22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</row>
    <row r="97" spans="1:71" x14ac:dyDescent="0.3">
      <c r="A97" s="4"/>
      <c r="B97" s="4"/>
      <c r="C97" s="4"/>
      <c r="D97" s="4"/>
      <c r="E97" s="7"/>
      <c r="F97" s="5"/>
      <c r="G97" s="4"/>
      <c r="H97" s="4"/>
      <c r="I97" s="6"/>
      <c r="J97" s="4"/>
      <c r="K97" s="4"/>
      <c r="L97" s="4"/>
      <c r="M97" s="4"/>
      <c r="N97" s="4"/>
      <c r="O97" s="4"/>
      <c r="P97" s="4"/>
      <c r="Q97" s="7"/>
      <c r="R97" s="4"/>
      <c r="S97" s="22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</row>
    <row r="98" spans="1:71" x14ac:dyDescent="0.3">
      <c r="A98" s="4"/>
      <c r="B98" s="4"/>
      <c r="C98" s="4"/>
      <c r="D98" s="4"/>
      <c r="E98" s="7"/>
      <c r="F98" s="5"/>
      <c r="G98" s="4"/>
      <c r="H98" s="4"/>
      <c r="I98" s="6"/>
      <c r="J98" s="4"/>
      <c r="K98" s="4"/>
      <c r="L98" s="4"/>
      <c r="M98" s="4"/>
      <c r="N98" s="4"/>
      <c r="O98" s="4"/>
      <c r="P98" s="4"/>
      <c r="Q98" s="7"/>
      <c r="R98" s="4"/>
      <c r="S98" s="22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</row>
    <row r="99" spans="1:71" x14ac:dyDescent="0.3">
      <c r="A99" s="4"/>
      <c r="B99" s="4"/>
      <c r="C99" s="4"/>
      <c r="D99" s="4"/>
      <c r="E99" s="7"/>
      <c r="F99" s="5"/>
      <c r="G99" s="4"/>
      <c r="H99" s="4"/>
      <c r="I99" s="6"/>
      <c r="J99" s="4"/>
      <c r="K99" s="4"/>
      <c r="L99" s="4"/>
      <c r="M99" s="4"/>
      <c r="N99" s="4"/>
      <c r="O99" s="4"/>
      <c r="P99" s="4"/>
      <c r="Q99" s="7"/>
      <c r="R99" s="4"/>
      <c r="S99" s="22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</row>
    <row r="100" spans="1:71" x14ac:dyDescent="0.3">
      <c r="A100" s="4"/>
      <c r="B100" s="4"/>
      <c r="C100" s="4"/>
      <c r="D100" s="4"/>
      <c r="E100" s="7"/>
      <c r="F100" s="5"/>
      <c r="G100" s="4"/>
      <c r="H100" s="4"/>
      <c r="I100" s="6"/>
      <c r="J100" s="4"/>
      <c r="K100" s="4"/>
      <c r="L100" s="4"/>
      <c r="M100" s="4"/>
      <c r="N100" s="4"/>
      <c r="O100" s="4"/>
      <c r="P100" s="4"/>
      <c r="Q100" s="7"/>
      <c r="R100" s="4"/>
      <c r="S100" s="22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</row>
    <row r="101" spans="1:71" x14ac:dyDescent="0.3">
      <c r="A101" s="4"/>
      <c r="B101" s="4"/>
      <c r="C101" s="4"/>
      <c r="D101" s="4"/>
      <c r="E101" s="7"/>
      <c r="F101" s="5"/>
      <c r="G101" s="4"/>
      <c r="H101" s="4"/>
      <c r="I101" s="6"/>
      <c r="J101" s="4"/>
      <c r="K101" s="4"/>
      <c r="L101" s="4"/>
      <c r="M101" s="4"/>
      <c r="N101" s="4"/>
      <c r="O101" s="4"/>
      <c r="P101" s="4"/>
      <c r="Q101" s="7"/>
      <c r="R101" s="4"/>
      <c r="S101" s="22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</row>
    <row r="102" spans="1:71" x14ac:dyDescent="0.3">
      <c r="A102" s="4"/>
      <c r="B102" s="4"/>
      <c r="C102" s="4"/>
      <c r="D102" s="4"/>
      <c r="E102" s="7"/>
      <c r="F102" s="5"/>
      <c r="G102" s="4"/>
      <c r="H102" s="4"/>
      <c r="I102" s="6"/>
      <c r="J102" s="4"/>
      <c r="K102" s="4"/>
      <c r="L102" s="4"/>
      <c r="M102" s="4"/>
      <c r="N102" s="4"/>
      <c r="O102" s="4"/>
      <c r="P102" s="4"/>
      <c r="Q102" s="7"/>
      <c r="R102" s="4"/>
      <c r="S102" s="22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</row>
    <row r="103" spans="1:71" x14ac:dyDescent="0.3">
      <c r="A103" s="4"/>
      <c r="B103" s="4"/>
      <c r="C103" s="4"/>
      <c r="D103" s="4"/>
      <c r="E103" s="7"/>
      <c r="F103" s="5"/>
      <c r="G103" s="4"/>
      <c r="H103" s="4"/>
      <c r="I103" s="6"/>
      <c r="J103" s="4"/>
      <c r="K103" s="4"/>
      <c r="L103" s="4"/>
      <c r="M103" s="4"/>
      <c r="N103" s="4"/>
      <c r="O103" s="4"/>
      <c r="P103" s="4"/>
      <c r="Q103" s="7"/>
      <c r="R103" s="4"/>
      <c r="S103" s="22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</row>
    <row r="104" spans="1:71" x14ac:dyDescent="0.3">
      <c r="A104" s="4"/>
      <c r="B104" s="4"/>
      <c r="C104" s="4"/>
      <c r="D104" s="4"/>
      <c r="E104" s="7"/>
      <c r="F104" s="5"/>
      <c r="G104" s="4"/>
      <c r="H104" s="4"/>
      <c r="I104" s="6"/>
      <c r="J104" s="4"/>
      <c r="K104" s="4"/>
      <c r="L104" s="4"/>
      <c r="M104" s="4"/>
      <c r="N104" s="4"/>
      <c r="O104" s="4"/>
      <c r="P104" s="4"/>
      <c r="Q104" s="7"/>
      <c r="R104" s="4"/>
      <c r="S104" s="22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</row>
    <row r="105" spans="1:71" x14ac:dyDescent="0.3">
      <c r="A105" s="4"/>
      <c r="B105" s="4"/>
      <c r="C105" s="4"/>
      <c r="D105" s="4"/>
      <c r="E105" s="7"/>
      <c r="F105" s="5"/>
      <c r="G105" s="4"/>
      <c r="H105" s="4"/>
      <c r="I105" s="6"/>
      <c r="J105" s="4"/>
      <c r="K105" s="4"/>
      <c r="L105" s="4"/>
      <c r="M105" s="4"/>
      <c r="N105" s="4"/>
      <c r="O105" s="4"/>
      <c r="P105" s="4"/>
      <c r="Q105" s="7"/>
      <c r="R105" s="4"/>
      <c r="S105" s="22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</row>
    <row r="106" spans="1:71" x14ac:dyDescent="0.3">
      <c r="A106" s="4"/>
      <c r="B106" s="4"/>
      <c r="C106" s="4"/>
      <c r="D106" s="4"/>
      <c r="E106" s="7"/>
      <c r="F106" s="5"/>
      <c r="G106" s="4"/>
      <c r="H106" s="4"/>
      <c r="I106" s="6"/>
      <c r="J106" s="4"/>
      <c r="K106" s="4"/>
      <c r="L106" s="4"/>
      <c r="M106" s="4"/>
      <c r="N106" s="4"/>
      <c r="O106" s="4"/>
      <c r="P106" s="4"/>
      <c r="Q106" s="7"/>
      <c r="R106" s="4"/>
      <c r="S106" s="22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</row>
    <row r="107" spans="1:71" x14ac:dyDescent="0.3">
      <c r="A107" s="4"/>
      <c r="B107" s="4"/>
      <c r="C107" s="4"/>
      <c r="D107" s="4"/>
      <c r="E107" s="7"/>
      <c r="F107" s="5"/>
      <c r="G107" s="4"/>
      <c r="H107" s="4"/>
      <c r="I107" s="6"/>
      <c r="J107" s="4"/>
      <c r="K107" s="4"/>
      <c r="L107" s="4"/>
      <c r="M107" s="4"/>
      <c r="N107" s="4"/>
      <c r="O107" s="4"/>
      <c r="P107" s="4"/>
      <c r="Q107" s="7"/>
      <c r="R107" s="4"/>
      <c r="S107" s="22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</row>
    <row r="108" spans="1:71" x14ac:dyDescent="0.3">
      <c r="A108" s="4"/>
      <c r="B108" s="4"/>
      <c r="C108" s="4"/>
      <c r="D108" s="4"/>
      <c r="E108" s="7"/>
      <c r="F108" s="5"/>
      <c r="G108" s="4"/>
      <c r="H108" s="4"/>
      <c r="I108" s="6"/>
      <c r="J108" s="4"/>
      <c r="K108" s="4"/>
      <c r="L108" s="4"/>
      <c r="M108" s="4"/>
      <c r="N108" s="4"/>
      <c r="O108" s="4"/>
      <c r="P108" s="4"/>
      <c r="Q108" s="7"/>
      <c r="R108" s="4"/>
      <c r="S108" s="22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</row>
    <row r="109" spans="1:71" x14ac:dyDescent="0.3">
      <c r="A109" s="4"/>
      <c r="B109" s="4"/>
      <c r="C109" s="4"/>
      <c r="D109" s="4"/>
      <c r="E109" s="7"/>
      <c r="F109" s="5"/>
      <c r="G109" s="4"/>
      <c r="H109" s="4"/>
      <c r="I109" s="6"/>
      <c r="J109" s="4"/>
      <c r="K109" s="4"/>
      <c r="L109" s="4"/>
      <c r="M109" s="4"/>
      <c r="N109" s="4"/>
      <c r="O109" s="4"/>
      <c r="P109" s="4"/>
      <c r="Q109" s="7"/>
      <c r="R109" s="4"/>
      <c r="S109" s="22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</row>
    <row r="110" spans="1:71" x14ac:dyDescent="0.3">
      <c r="A110" s="4"/>
      <c r="B110" s="4"/>
      <c r="C110" s="4"/>
      <c r="D110" s="4"/>
      <c r="E110" s="7"/>
      <c r="F110" s="5"/>
      <c r="G110" s="4"/>
      <c r="H110" s="4"/>
      <c r="I110" s="6"/>
      <c r="J110" s="4"/>
      <c r="K110" s="4"/>
      <c r="L110" s="4"/>
      <c r="M110" s="4"/>
      <c r="N110" s="4"/>
      <c r="O110" s="4"/>
      <c r="P110" s="4"/>
      <c r="Q110" s="7"/>
      <c r="R110" s="4"/>
      <c r="S110" s="22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</row>
    <row r="111" spans="1:71" x14ac:dyDescent="0.3">
      <c r="A111" s="4"/>
      <c r="B111" s="4"/>
      <c r="C111" s="4"/>
      <c r="D111" s="4"/>
      <c r="E111" s="7"/>
      <c r="F111" s="5"/>
      <c r="G111" s="4"/>
      <c r="H111" s="4"/>
      <c r="I111" s="6"/>
      <c r="J111" s="4"/>
      <c r="K111" s="4"/>
      <c r="L111" s="4"/>
      <c r="M111" s="4"/>
      <c r="N111" s="4"/>
      <c r="O111" s="4"/>
      <c r="P111" s="4"/>
      <c r="Q111" s="7"/>
      <c r="R111" s="4"/>
      <c r="S111" s="22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</row>
    <row r="112" spans="1:71" x14ac:dyDescent="0.3">
      <c r="A112" s="4"/>
      <c r="B112" s="4"/>
      <c r="C112" s="4"/>
      <c r="D112" s="4"/>
      <c r="E112" s="7"/>
      <c r="F112" s="5"/>
      <c r="G112" s="4"/>
      <c r="H112" s="4"/>
      <c r="I112" s="6"/>
      <c r="J112" s="4"/>
      <c r="K112" s="4"/>
      <c r="L112" s="4"/>
      <c r="M112" s="4"/>
      <c r="N112" s="4"/>
      <c r="O112" s="4"/>
      <c r="P112" s="4"/>
      <c r="Q112" s="7"/>
      <c r="R112" s="4"/>
      <c r="S112" s="22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</row>
    <row r="113" spans="1:71" x14ac:dyDescent="0.3">
      <c r="A113" s="4"/>
      <c r="B113" s="4"/>
      <c r="C113" s="4"/>
      <c r="D113" s="4"/>
      <c r="E113" s="7"/>
      <c r="F113" s="5"/>
      <c r="G113" s="4"/>
      <c r="H113" s="4"/>
      <c r="I113" s="6"/>
      <c r="J113" s="4"/>
      <c r="K113" s="4"/>
      <c r="L113" s="4"/>
      <c r="M113" s="4"/>
      <c r="N113" s="4"/>
      <c r="O113" s="4"/>
      <c r="P113" s="4"/>
      <c r="Q113" s="7"/>
      <c r="R113" s="4"/>
      <c r="S113" s="22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x14ac:dyDescent="0.3">
      <c r="A114" s="4"/>
      <c r="B114" s="4"/>
      <c r="C114" s="4"/>
      <c r="D114" s="4"/>
      <c r="E114" s="7"/>
      <c r="F114" s="5"/>
      <c r="G114" s="4"/>
      <c r="H114" s="4"/>
      <c r="I114" s="6"/>
      <c r="J114" s="4"/>
      <c r="K114" s="4"/>
      <c r="L114" s="4"/>
      <c r="M114" s="4"/>
      <c r="N114" s="4"/>
      <c r="O114" s="4"/>
      <c r="P114" s="4"/>
      <c r="Q114" s="7"/>
      <c r="R114" s="4"/>
      <c r="S114" s="22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</row>
    <row r="115" spans="1:71" x14ac:dyDescent="0.3">
      <c r="A115" s="4"/>
      <c r="B115" s="4"/>
      <c r="C115" s="4"/>
      <c r="D115" s="4"/>
      <c r="E115" s="7"/>
      <c r="F115" s="5"/>
      <c r="G115" s="4"/>
      <c r="H115" s="4"/>
      <c r="I115" s="6"/>
      <c r="J115" s="4"/>
      <c r="K115" s="4"/>
      <c r="L115" s="4"/>
      <c r="M115" s="4"/>
      <c r="N115" s="4"/>
      <c r="O115" s="4"/>
      <c r="P115" s="4"/>
      <c r="Q115" s="7"/>
      <c r="R115" s="4"/>
      <c r="S115" s="22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  <row r="116" spans="1:71" x14ac:dyDescent="0.3">
      <c r="A116" s="4"/>
      <c r="B116" s="4"/>
      <c r="C116" s="4"/>
      <c r="D116" s="4"/>
      <c r="E116" s="7"/>
      <c r="F116" s="5"/>
      <c r="G116" s="4"/>
      <c r="H116" s="4"/>
      <c r="I116" s="6"/>
      <c r="J116" s="4"/>
      <c r="K116" s="4"/>
      <c r="L116" s="4"/>
      <c r="M116" s="4"/>
      <c r="N116" s="4"/>
      <c r="O116" s="4"/>
      <c r="P116" s="4"/>
      <c r="Q116" s="7"/>
      <c r="R116" s="4"/>
      <c r="S116" s="22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</row>
    <row r="117" spans="1:71" x14ac:dyDescent="0.3">
      <c r="A117" s="4"/>
      <c r="B117" s="4"/>
      <c r="C117" s="4"/>
      <c r="D117" s="4"/>
      <c r="E117" s="7"/>
      <c r="F117" s="5"/>
      <c r="G117" s="4"/>
      <c r="H117" s="4"/>
      <c r="I117" s="6"/>
      <c r="J117" s="4"/>
      <c r="K117" s="4"/>
      <c r="L117" s="4"/>
      <c r="M117" s="4"/>
      <c r="N117" s="4"/>
      <c r="O117" s="4"/>
      <c r="P117" s="4"/>
      <c r="Q117" s="7"/>
      <c r="R117" s="4"/>
      <c r="S117" s="22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</row>
    <row r="118" spans="1:71" x14ac:dyDescent="0.3">
      <c r="A118" s="4"/>
      <c r="B118" s="4"/>
      <c r="C118" s="4"/>
      <c r="D118" s="4"/>
      <c r="E118" s="7"/>
      <c r="F118" s="5"/>
      <c r="G118" s="4"/>
      <c r="H118" s="4"/>
      <c r="I118" s="6"/>
      <c r="J118" s="4"/>
      <c r="K118" s="4"/>
      <c r="L118" s="4"/>
      <c r="M118" s="4"/>
      <c r="N118" s="4"/>
      <c r="O118" s="4"/>
      <c r="P118" s="4"/>
      <c r="Q118" s="7"/>
      <c r="R118" s="4"/>
      <c r="S118" s="22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</row>
    <row r="119" spans="1:71" x14ac:dyDescent="0.3">
      <c r="A119" s="4"/>
      <c r="B119" s="4"/>
      <c r="C119" s="4"/>
      <c r="D119" s="4"/>
      <c r="E119" s="7"/>
      <c r="F119" s="5"/>
      <c r="G119" s="4"/>
      <c r="H119" s="4"/>
      <c r="I119" s="6"/>
      <c r="J119" s="4"/>
      <c r="K119" s="4"/>
      <c r="L119" s="4"/>
      <c r="M119" s="4"/>
      <c r="N119" s="4"/>
      <c r="O119" s="4"/>
      <c r="P119" s="4"/>
      <c r="Q119" s="7"/>
      <c r="R119" s="4"/>
      <c r="S119" s="22"/>
      <c r="T119" s="53"/>
      <c r="U119" s="54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</row>
    <row r="120" spans="1:71" x14ac:dyDescent="0.3">
      <c r="A120" s="4"/>
      <c r="B120" s="4"/>
      <c r="C120" s="4"/>
      <c r="D120" s="4"/>
      <c r="E120" s="7"/>
      <c r="F120" s="5"/>
      <c r="G120" s="4"/>
      <c r="H120" s="4"/>
      <c r="I120" s="6"/>
      <c r="J120" s="4"/>
      <c r="K120" s="4"/>
      <c r="L120" s="4"/>
      <c r="M120" s="4"/>
      <c r="N120" s="4"/>
      <c r="O120" s="4"/>
      <c r="P120" s="4"/>
      <c r="Q120" s="7"/>
      <c r="R120" s="4"/>
      <c r="S120" s="52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</row>
    <row r="121" spans="1:71" x14ac:dyDescent="0.3">
      <c r="A121" s="4"/>
      <c r="B121" s="4"/>
      <c r="C121" s="4"/>
      <c r="D121" s="4"/>
      <c r="E121" s="7"/>
      <c r="F121" s="5"/>
      <c r="G121" s="4"/>
      <c r="H121" s="4"/>
      <c r="I121" s="6"/>
      <c r="J121" s="4"/>
      <c r="K121" s="4"/>
      <c r="L121" s="4"/>
      <c r="M121" s="4"/>
      <c r="N121" s="4"/>
      <c r="O121" s="4"/>
      <c r="P121" s="4"/>
      <c r="Q121" s="7"/>
      <c r="R121" s="4"/>
      <c r="S121" s="52"/>
      <c r="T121" s="53"/>
      <c r="U121" s="54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</row>
    <row r="122" spans="1:71" x14ac:dyDescent="0.3">
      <c r="A122" s="4"/>
      <c r="B122" s="4"/>
      <c r="C122" s="4"/>
      <c r="D122" s="4"/>
      <c r="E122" s="7"/>
      <c r="F122" s="5"/>
      <c r="G122" s="4"/>
      <c r="H122" s="4"/>
      <c r="I122" s="6"/>
      <c r="J122" s="4"/>
      <c r="K122" s="4"/>
      <c r="L122" s="4"/>
      <c r="M122" s="4"/>
      <c r="N122" s="4"/>
      <c r="O122" s="4"/>
      <c r="P122" s="4"/>
      <c r="Q122" s="7"/>
      <c r="R122" s="4"/>
      <c r="S122" s="52"/>
      <c r="T122" s="53"/>
      <c r="U122" s="54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</row>
    <row r="123" spans="1:71" x14ac:dyDescent="0.3">
      <c r="A123" s="4"/>
      <c r="B123" s="4"/>
      <c r="C123" s="4"/>
      <c r="D123" s="4"/>
      <c r="E123" s="7"/>
      <c r="F123" s="5"/>
      <c r="G123" s="4"/>
      <c r="H123" s="4"/>
      <c r="I123" s="6"/>
      <c r="J123" s="4"/>
      <c r="K123" s="4"/>
      <c r="L123" s="4"/>
      <c r="M123" s="4"/>
      <c r="N123" s="4"/>
      <c r="O123" s="4"/>
      <c r="P123" s="4"/>
      <c r="Q123" s="7"/>
      <c r="R123" s="4"/>
      <c r="S123" s="52"/>
      <c r="T123" s="53"/>
      <c r="U123" s="54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</row>
    <row r="124" spans="1:71" x14ac:dyDescent="0.3">
      <c r="A124" s="4"/>
      <c r="B124" s="4"/>
      <c r="C124" s="4"/>
      <c r="D124" s="4"/>
      <c r="E124" s="7"/>
      <c r="F124" s="5"/>
      <c r="G124" s="4"/>
      <c r="H124" s="4"/>
      <c r="I124" s="6"/>
      <c r="J124" s="4"/>
      <c r="K124" s="4"/>
      <c r="L124" s="4"/>
      <c r="M124" s="4"/>
      <c r="N124" s="4"/>
      <c r="O124" s="4"/>
      <c r="P124" s="4"/>
      <c r="Q124" s="7"/>
      <c r="R124" s="4"/>
      <c r="S124" s="52"/>
      <c r="T124" s="53"/>
      <c r="U124" s="54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</row>
    <row r="125" spans="1:71" x14ac:dyDescent="0.3">
      <c r="A125" s="4"/>
      <c r="B125" s="4"/>
      <c r="C125" s="4"/>
      <c r="D125" s="4"/>
      <c r="E125" s="7"/>
      <c r="F125" s="5"/>
      <c r="G125" s="4"/>
      <c r="H125" s="4"/>
      <c r="I125" s="6"/>
      <c r="J125" s="4"/>
      <c r="K125" s="4"/>
      <c r="L125" s="4"/>
      <c r="M125" s="4"/>
      <c r="N125" s="4"/>
      <c r="O125" s="4"/>
      <c r="P125" s="4"/>
      <c r="Q125" s="7"/>
      <c r="R125" s="4"/>
      <c r="S125" s="52"/>
      <c r="T125" s="53"/>
      <c r="U125" s="54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</row>
    <row r="126" spans="1:71" x14ac:dyDescent="0.3">
      <c r="A126" s="4"/>
      <c r="B126" s="4"/>
      <c r="C126" s="4"/>
      <c r="D126" s="4"/>
      <c r="E126" s="7"/>
      <c r="F126" s="5"/>
      <c r="G126" s="4"/>
      <c r="H126" s="4"/>
      <c r="I126" s="6"/>
      <c r="J126" s="4"/>
      <c r="K126" s="4"/>
      <c r="L126" s="4"/>
      <c r="M126" s="4"/>
      <c r="N126" s="4"/>
      <c r="O126" s="4"/>
      <c r="P126" s="4"/>
      <c r="Q126" s="7"/>
      <c r="R126" s="4"/>
      <c r="S126" s="52"/>
      <c r="T126" s="53"/>
      <c r="U126" s="54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</row>
    <row r="127" spans="1:71" x14ac:dyDescent="0.3">
      <c r="A127" s="4"/>
      <c r="B127" s="4"/>
      <c r="C127" s="4"/>
      <c r="D127" s="4"/>
      <c r="E127" s="7"/>
      <c r="F127" s="5"/>
      <c r="G127" s="4"/>
      <c r="H127" s="4"/>
      <c r="I127" s="6"/>
      <c r="J127" s="4"/>
      <c r="K127" s="4"/>
      <c r="L127" s="4"/>
      <c r="M127" s="4"/>
      <c r="N127" s="4"/>
      <c r="O127" s="4"/>
      <c r="P127" s="4"/>
      <c r="Q127" s="7"/>
      <c r="R127" s="4"/>
      <c r="S127" s="52"/>
      <c r="T127" s="53"/>
      <c r="U127" s="54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</row>
    <row r="128" spans="1:71" x14ac:dyDescent="0.3">
      <c r="A128" s="4"/>
      <c r="B128" s="4"/>
      <c r="C128" s="4"/>
      <c r="D128" s="4"/>
      <c r="E128" s="7"/>
      <c r="F128" s="5"/>
      <c r="G128" s="4"/>
      <c r="H128" s="4"/>
      <c r="I128" s="6"/>
      <c r="J128" s="4"/>
      <c r="K128" s="4"/>
      <c r="L128" s="4"/>
      <c r="M128" s="4"/>
      <c r="N128" s="4"/>
      <c r="O128" s="4"/>
      <c r="P128" s="4"/>
      <c r="Q128" s="7"/>
      <c r="R128" s="4"/>
      <c r="S128" s="52"/>
      <c r="T128" s="53"/>
      <c r="U128" s="54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</row>
    <row r="129" spans="1:71" x14ac:dyDescent="0.3">
      <c r="A129" s="4"/>
      <c r="B129" s="4"/>
      <c r="C129" s="4"/>
      <c r="D129" s="4"/>
      <c r="E129" s="7"/>
      <c r="F129" s="5"/>
      <c r="G129" s="4"/>
      <c r="H129" s="4"/>
      <c r="I129" s="6"/>
      <c r="J129" s="4"/>
      <c r="K129" s="4"/>
      <c r="L129" s="4"/>
      <c r="M129" s="4"/>
      <c r="N129" s="4"/>
      <c r="O129" s="4"/>
      <c r="P129" s="4"/>
      <c r="Q129" s="7"/>
      <c r="R129" s="4"/>
      <c r="S129" s="52"/>
      <c r="T129" s="53"/>
      <c r="U129" s="54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</row>
    <row r="130" spans="1:71" x14ac:dyDescent="0.3">
      <c r="A130" s="4"/>
      <c r="B130" s="4"/>
      <c r="C130" s="4"/>
      <c r="D130" s="4"/>
      <c r="E130" s="7"/>
      <c r="F130" s="5"/>
      <c r="G130" s="4"/>
      <c r="H130" s="4"/>
      <c r="I130" s="6"/>
      <c r="J130" s="4"/>
      <c r="K130" s="4"/>
      <c r="L130" s="4"/>
      <c r="M130" s="4"/>
      <c r="N130" s="4"/>
      <c r="O130" s="4"/>
      <c r="P130" s="4"/>
      <c r="Q130" s="7"/>
      <c r="R130" s="4"/>
      <c r="S130" s="52"/>
      <c r="T130" s="53"/>
      <c r="U130" s="54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x14ac:dyDescent="0.3">
      <c r="A131" s="4"/>
      <c r="B131" s="4"/>
      <c r="C131" s="4"/>
      <c r="D131" s="4"/>
      <c r="E131" s="7"/>
      <c r="F131" s="5"/>
      <c r="G131" s="4"/>
      <c r="H131" s="4"/>
      <c r="I131" s="6"/>
      <c r="J131" s="4"/>
      <c r="K131" s="4"/>
      <c r="L131" s="4"/>
      <c r="M131" s="4"/>
      <c r="N131" s="4"/>
      <c r="O131" s="4"/>
      <c r="P131" s="4"/>
      <c r="Q131" s="7"/>
      <c r="R131" s="4"/>
      <c r="S131" s="52"/>
      <c r="T131" s="53"/>
      <c r="U131" s="54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</row>
    <row r="132" spans="1:71" x14ac:dyDescent="0.3">
      <c r="A132" s="4"/>
      <c r="B132" s="4"/>
      <c r="C132" s="4"/>
      <c r="D132" s="4"/>
      <c r="E132" s="7"/>
      <c r="F132" s="5"/>
      <c r="G132" s="4"/>
      <c r="H132" s="4"/>
      <c r="I132" s="6"/>
      <c r="J132" s="4"/>
      <c r="K132" s="4"/>
      <c r="L132" s="4"/>
      <c r="M132" s="4"/>
      <c r="N132" s="4"/>
      <c r="O132" s="4"/>
      <c r="P132" s="4"/>
      <c r="Q132" s="7"/>
      <c r="R132" s="4"/>
      <c r="S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</row>
    <row r="133" spans="1:71" x14ac:dyDescent="0.3">
      <c r="A133" s="4"/>
      <c r="B133" s="4"/>
      <c r="C133" s="4"/>
      <c r="D133" s="4"/>
      <c r="E133" s="7"/>
      <c r="F133" s="5"/>
      <c r="G133" s="4"/>
      <c r="H133" s="4"/>
      <c r="I133" s="6"/>
      <c r="J133" s="4"/>
      <c r="K133" s="4"/>
      <c r="L133" s="4"/>
      <c r="M133" s="4"/>
      <c r="N133" s="4"/>
      <c r="O133" s="4"/>
      <c r="P133" s="4"/>
      <c r="Q133" s="7"/>
      <c r="R133" s="4"/>
      <c r="S133" s="22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</row>
    <row r="134" spans="1:71" x14ac:dyDescent="0.3">
      <c r="A134" s="4"/>
      <c r="B134" s="4"/>
      <c r="C134" s="4"/>
      <c r="D134" s="4"/>
      <c r="E134" s="7"/>
      <c r="F134" s="5"/>
      <c r="G134" s="4"/>
      <c r="H134" s="4"/>
      <c r="I134" s="6"/>
      <c r="J134" s="4"/>
      <c r="K134" s="4"/>
      <c r="L134" s="4"/>
      <c r="M134" s="4"/>
      <c r="N134" s="4"/>
      <c r="O134" s="4"/>
      <c r="P134" s="4"/>
      <c r="Q134" s="7"/>
      <c r="R134" s="4"/>
      <c r="S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</row>
    <row r="135" spans="1:71" x14ac:dyDescent="0.3">
      <c r="A135" s="4"/>
      <c r="B135" s="4"/>
      <c r="C135" s="4"/>
      <c r="D135" s="4"/>
      <c r="E135" s="7"/>
      <c r="F135" s="5"/>
      <c r="G135" s="4"/>
      <c r="H135" s="4"/>
      <c r="I135" s="6"/>
      <c r="J135" s="4"/>
      <c r="K135" s="4"/>
      <c r="L135" s="4"/>
      <c r="M135" s="4"/>
      <c r="N135" s="4"/>
      <c r="O135" s="4"/>
      <c r="P135" s="4"/>
      <c r="Q135" s="7"/>
      <c r="R135" s="4"/>
      <c r="S135" s="52"/>
      <c r="T135" s="53"/>
      <c r="U135" s="54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</row>
    <row r="136" spans="1:71" x14ac:dyDescent="0.3">
      <c r="A136" s="4"/>
      <c r="B136" s="4"/>
      <c r="C136" s="4"/>
      <c r="D136" s="4"/>
      <c r="E136" s="7"/>
      <c r="F136" s="5"/>
      <c r="G136" s="4"/>
      <c r="H136" s="4"/>
      <c r="I136" s="6"/>
      <c r="J136" s="4"/>
      <c r="K136" s="4"/>
      <c r="L136" s="4"/>
      <c r="M136" s="4"/>
      <c r="N136" s="4"/>
      <c r="O136" s="4"/>
      <c r="P136" s="4"/>
      <c r="Q136" s="7"/>
      <c r="R136" s="4"/>
      <c r="S136" s="22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</row>
    <row r="137" spans="1:71" x14ac:dyDescent="0.3">
      <c r="A137" s="4"/>
      <c r="B137" s="4"/>
      <c r="C137" s="4"/>
      <c r="D137" s="4"/>
      <c r="E137" s="7"/>
      <c r="F137" s="5"/>
      <c r="G137" s="4"/>
      <c r="H137" s="4"/>
      <c r="I137" s="6"/>
      <c r="J137" s="4"/>
      <c r="K137" s="4"/>
      <c r="L137" s="4"/>
      <c r="M137" s="4"/>
      <c r="N137" s="4"/>
      <c r="O137" s="4"/>
      <c r="P137" s="4"/>
      <c r="Q137" s="7"/>
      <c r="R137" s="4"/>
      <c r="S137" s="22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</row>
    <row r="138" spans="1:71" x14ac:dyDescent="0.3">
      <c r="A138" s="4"/>
      <c r="B138" s="4"/>
      <c r="C138" s="4"/>
      <c r="D138" s="4"/>
      <c r="E138" s="7"/>
      <c r="F138" s="5"/>
      <c r="G138" s="4"/>
      <c r="H138" s="4"/>
      <c r="I138" s="6"/>
      <c r="J138" s="4"/>
      <c r="K138" s="4"/>
      <c r="L138" s="4"/>
      <c r="M138" s="4"/>
      <c r="N138" s="4"/>
      <c r="O138" s="4"/>
      <c r="P138" s="4"/>
      <c r="Q138" s="7"/>
      <c r="R138" s="4"/>
      <c r="S138" s="22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</row>
    <row r="139" spans="1:71" x14ac:dyDescent="0.3">
      <c r="A139" s="4"/>
      <c r="B139" s="4"/>
      <c r="C139" s="4"/>
      <c r="D139" s="4"/>
      <c r="E139" s="7"/>
      <c r="F139" s="5"/>
      <c r="G139" s="4"/>
      <c r="H139" s="4"/>
      <c r="I139" s="6"/>
      <c r="J139" s="4"/>
      <c r="K139" s="4"/>
      <c r="L139" s="4"/>
      <c r="M139" s="4"/>
      <c r="N139" s="4"/>
      <c r="O139" s="4"/>
      <c r="P139" s="4"/>
      <c r="Q139" s="7"/>
      <c r="R139" s="4"/>
      <c r="S139" s="22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</row>
    <row r="140" spans="1:71" x14ac:dyDescent="0.3">
      <c r="A140" s="4"/>
      <c r="B140" s="4"/>
      <c r="C140" s="4"/>
      <c r="D140" s="4"/>
      <c r="E140" s="7"/>
      <c r="F140" s="5"/>
      <c r="G140" s="4"/>
      <c r="H140" s="4"/>
      <c r="I140" s="6"/>
      <c r="J140" s="4"/>
      <c r="K140" s="4"/>
      <c r="L140" s="4"/>
      <c r="M140" s="4"/>
      <c r="N140" s="4"/>
      <c r="O140" s="4"/>
      <c r="P140" s="4"/>
      <c r="Q140" s="7"/>
      <c r="R140" s="4"/>
      <c r="S140" s="22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</row>
    <row r="141" spans="1:71" x14ac:dyDescent="0.3">
      <c r="A141" s="4"/>
      <c r="B141" s="4"/>
      <c r="C141" s="4"/>
      <c r="D141" s="4"/>
      <c r="E141" s="7"/>
      <c r="F141" s="5"/>
      <c r="G141" s="4"/>
      <c r="H141" s="4"/>
      <c r="I141" s="6"/>
      <c r="J141" s="4"/>
      <c r="K141" s="4"/>
      <c r="L141" s="4"/>
      <c r="M141" s="4"/>
      <c r="N141" s="4"/>
      <c r="O141" s="4"/>
      <c r="P141" s="4"/>
      <c r="Q141" s="7"/>
      <c r="R141" s="4"/>
      <c r="S141" s="22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</row>
    <row r="142" spans="1:71" x14ac:dyDescent="0.3">
      <c r="A142" s="4"/>
      <c r="B142" s="4"/>
      <c r="C142" s="4"/>
      <c r="D142" s="4"/>
      <c r="E142" s="7"/>
      <c r="F142" s="5"/>
      <c r="G142" s="4"/>
      <c r="H142" s="4"/>
      <c r="I142" s="6"/>
      <c r="J142" s="4"/>
      <c r="K142" s="4"/>
      <c r="L142" s="4"/>
      <c r="M142" s="4"/>
      <c r="N142" s="4"/>
      <c r="O142" s="4"/>
      <c r="P142" s="4"/>
      <c r="Q142" s="7"/>
      <c r="R142" s="4"/>
      <c r="S142" s="22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</row>
    <row r="143" spans="1:71" x14ac:dyDescent="0.3">
      <c r="A143" s="4"/>
      <c r="B143" s="4"/>
      <c r="C143" s="4"/>
      <c r="D143" s="4"/>
      <c r="E143" s="7"/>
      <c r="F143" s="5"/>
      <c r="G143" s="4"/>
      <c r="H143" s="4"/>
      <c r="I143" s="6"/>
      <c r="J143" s="4"/>
      <c r="K143" s="4"/>
      <c r="L143" s="4"/>
      <c r="M143" s="4"/>
      <c r="N143" s="4"/>
      <c r="O143" s="4"/>
      <c r="P143" s="4"/>
      <c r="Q143" s="7"/>
      <c r="R143" s="4"/>
      <c r="S143" s="22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</row>
    <row r="144" spans="1:71" x14ac:dyDescent="0.3">
      <c r="A144" s="4"/>
      <c r="B144" s="4"/>
      <c r="C144" s="4"/>
      <c r="D144" s="4"/>
      <c r="E144" s="7"/>
      <c r="F144" s="5"/>
      <c r="G144" s="4"/>
      <c r="H144" s="4"/>
      <c r="I144" s="6"/>
      <c r="J144" s="4"/>
      <c r="K144" s="4"/>
      <c r="L144" s="4"/>
      <c r="M144" s="4"/>
      <c r="N144" s="4"/>
      <c r="O144" s="4"/>
      <c r="P144" s="4"/>
      <c r="Q144" s="7"/>
      <c r="R144" s="4"/>
      <c r="S144" s="22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</row>
    <row r="145" spans="1:71" x14ac:dyDescent="0.3">
      <c r="A145" s="4"/>
      <c r="B145" s="4"/>
      <c r="C145" s="4"/>
      <c r="D145" s="4"/>
      <c r="E145" s="7"/>
      <c r="F145" s="5"/>
      <c r="G145" s="4"/>
      <c r="H145" s="4"/>
      <c r="I145" s="6"/>
      <c r="J145" s="4"/>
      <c r="K145" s="4"/>
      <c r="L145" s="4"/>
      <c r="M145" s="4"/>
      <c r="N145" s="4"/>
      <c r="O145" s="4"/>
      <c r="P145" s="4"/>
      <c r="Q145" s="7"/>
      <c r="R145" s="4"/>
      <c r="S145" s="22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</row>
    <row r="146" spans="1:71" x14ac:dyDescent="0.3">
      <c r="A146" s="4"/>
      <c r="B146" s="4"/>
      <c r="C146" s="4"/>
      <c r="D146" s="4"/>
      <c r="E146" s="7"/>
      <c r="F146" s="5"/>
      <c r="G146" s="4"/>
      <c r="H146" s="4"/>
      <c r="I146" s="6"/>
      <c r="J146" s="4"/>
      <c r="K146" s="4"/>
      <c r="L146" s="4"/>
      <c r="M146" s="4"/>
      <c r="N146" s="4"/>
      <c r="O146" s="4"/>
      <c r="P146" s="4"/>
      <c r="Q146" s="7"/>
      <c r="R146" s="4"/>
      <c r="S146" s="22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</row>
    <row r="147" spans="1:71" x14ac:dyDescent="0.3">
      <c r="A147" s="4"/>
      <c r="B147" s="4"/>
      <c r="C147" s="4"/>
      <c r="D147" s="4"/>
      <c r="E147" s="7"/>
      <c r="F147" s="5"/>
      <c r="G147" s="4"/>
      <c r="H147" s="4"/>
      <c r="I147" s="6"/>
      <c r="J147" s="4"/>
      <c r="K147" s="4"/>
      <c r="L147" s="4"/>
      <c r="M147" s="4"/>
      <c r="N147" s="4"/>
      <c r="O147" s="4"/>
      <c r="P147" s="4"/>
      <c r="Q147" s="7"/>
      <c r="R147" s="4"/>
      <c r="S147" s="22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</row>
    <row r="148" spans="1:71" x14ac:dyDescent="0.3">
      <c r="A148" s="4"/>
      <c r="B148" s="4"/>
      <c r="C148" s="4"/>
      <c r="D148" s="4"/>
      <c r="E148" s="7"/>
      <c r="F148" s="5"/>
      <c r="G148" s="4"/>
      <c r="H148" s="4"/>
      <c r="I148" s="6"/>
      <c r="J148" s="4"/>
      <c r="K148" s="4"/>
      <c r="L148" s="4"/>
      <c r="M148" s="4"/>
      <c r="N148" s="4"/>
      <c r="O148" s="4"/>
      <c r="P148" s="4"/>
      <c r="Q148" s="7"/>
      <c r="R148" s="4"/>
      <c r="S148" s="22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</row>
    <row r="149" spans="1:71" x14ac:dyDescent="0.3">
      <c r="A149" s="4"/>
      <c r="B149" s="4"/>
      <c r="C149" s="4"/>
      <c r="D149" s="4"/>
      <c r="E149" s="7"/>
      <c r="F149" s="5"/>
      <c r="G149" s="4"/>
      <c r="H149" s="4"/>
      <c r="I149" s="6"/>
      <c r="J149" s="4"/>
      <c r="K149" s="4"/>
      <c r="L149" s="4"/>
      <c r="M149" s="4"/>
      <c r="N149" s="4"/>
      <c r="O149" s="4"/>
      <c r="P149" s="4"/>
      <c r="Q149" s="7"/>
      <c r="R149" s="4"/>
      <c r="S149" s="22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</row>
    <row r="150" spans="1:71" x14ac:dyDescent="0.3">
      <c r="A150" s="4"/>
      <c r="B150" s="4"/>
      <c r="C150" s="4"/>
      <c r="D150" s="4"/>
      <c r="E150" s="7"/>
      <c r="F150" s="5"/>
      <c r="G150" s="4"/>
      <c r="H150" s="4"/>
      <c r="I150" s="6"/>
      <c r="J150" s="4"/>
      <c r="K150" s="4"/>
      <c r="L150" s="4"/>
      <c r="M150" s="4"/>
      <c r="N150" s="4"/>
      <c r="O150" s="4"/>
      <c r="P150" s="4"/>
      <c r="Q150" s="7"/>
      <c r="R150" s="4"/>
      <c r="S150" s="22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</row>
    <row r="151" spans="1:71" x14ac:dyDescent="0.3">
      <c r="A151" s="4"/>
      <c r="B151" s="4"/>
      <c r="C151" s="4"/>
      <c r="D151" s="4"/>
      <c r="E151" s="7"/>
      <c r="F151" s="5"/>
      <c r="G151" s="4"/>
      <c r="H151" s="4"/>
      <c r="I151" s="6"/>
      <c r="J151" s="4"/>
      <c r="K151" s="4"/>
      <c r="L151" s="4"/>
      <c r="M151" s="4"/>
      <c r="N151" s="4"/>
      <c r="O151" s="4"/>
      <c r="P151" s="4"/>
      <c r="Q151" s="7"/>
      <c r="R151" s="4"/>
      <c r="S151" s="22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</row>
    <row r="152" spans="1:71" x14ac:dyDescent="0.3">
      <c r="A152" s="4"/>
      <c r="B152" s="4"/>
      <c r="C152" s="4"/>
      <c r="D152" s="4"/>
      <c r="E152" s="7"/>
      <c r="F152" s="5"/>
      <c r="G152" s="4"/>
      <c r="H152" s="4"/>
      <c r="I152" s="6"/>
      <c r="J152" s="4"/>
      <c r="K152" s="4"/>
      <c r="L152" s="4"/>
      <c r="M152" s="4"/>
      <c r="N152" s="4"/>
      <c r="O152" s="4"/>
      <c r="P152" s="4"/>
      <c r="Q152" s="7"/>
      <c r="R152" s="4"/>
      <c r="S152" s="22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</row>
    <row r="153" spans="1:71" x14ac:dyDescent="0.3">
      <c r="A153" s="4"/>
      <c r="B153" s="4"/>
      <c r="C153" s="4"/>
      <c r="D153" s="4"/>
      <c r="E153" s="7"/>
      <c r="F153" s="5"/>
      <c r="G153" s="4"/>
      <c r="H153" s="4"/>
      <c r="I153" s="6"/>
      <c r="J153" s="4"/>
      <c r="K153" s="4"/>
      <c r="L153" s="4"/>
      <c r="M153" s="4"/>
      <c r="N153" s="4"/>
      <c r="O153" s="4"/>
      <c r="P153" s="4"/>
      <c r="Q153" s="7"/>
      <c r="R153" s="4"/>
      <c r="S153" s="22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</row>
    <row r="154" spans="1:71" x14ac:dyDescent="0.3">
      <c r="A154" s="4"/>
      <c r="B154" s="4"/>
      <c r="C154" s="4"/>
      <c r="D154" s="4"/>
      <c r="E154" s="7"/>
      <c r="F154" s="5"/>
      <c r="G154" s="4"/>
      <c r="H154" s="4"/>
      <c r="I154" s="6"/>
      <c r="J154" s="4"/>
      <c r="K154" s="4"/>
      <c r="L154" s="4"/>
      <c r="M154" s="4"/>
      <c r="N154" s="4"/>
      <c r="O154" s="4"/>
      <c r="P154" s="4"/>
      <c r="Q154" s="7"/>
      <c r="R154" s="4"/>
      <c r="S154" s="22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</row>
    <row r="155" spans="1:71" x14ac:dyDescent="0.3">
      <c r="A155" s="4"/>
      <c r="B155" s="4"/>
      <c r="C155" s="4"/>
      <c r="D155" s="4"/>
      <c r="E155" s="7"/>
      <c r="F155" s="5"/>
      <c r="G155" s="4"/>
      <c r="H155" s="4"/>
      <c r="I155" s="6"/>
      <c r="J155" s="4"/>
      <c r="K155" s="4"/>
      <c r="L155" s="4"/>
      <c r="M155" s="4"/>
      <c r="N155" s="4"/>
      <c r="O155" s="4"/>
      <c r="P155" s="4"/>
      <c r="Q155" s="7"/>
      <c r="R155" s="4"/>
      <c r="S155" s="22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</row>
    <row r="156" spans="1:71" x14ac:dyDescent="0.3">
      <c r="A156" s="4"/>
      <c r="B156" s="4"/>
      <c r="C156" s="4"/>
      <c r="D156" s="4"/>
      <c r="E156" s="7"/>
      <c r="F156" s="5"/>
      <c r="G156" s="4"/>
      <c r="H156" s="4"/>
      <c r="I156" s="6"/>
      <c r="J156" s="4"/>
      <c r="K156" s="4"/>
      <c r="L156" s="4"/>
      <c r="M156" s="4"/>
      <c r="N156" s="4"/>
      <c r="O156" s="4"/>
      <c r="P156" s="4"/>
      <c r="Q156" s="7"/>
      <c r="R156" s="4"/>
      <c r="S156" s="22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</row>
    <row r="157" spans="1:71" x14ac:dyDescent="0.3">
      <c r="A157" s="4"/>
      <c r="B157" s="4"/>
      <c r="C157" s="4"/>
      <c r="D157" s="4"/>
      <c r="E157" s="7"/>
      <c r="F157" s="5"/>
      <c r="G157" s="4"/>
      <c r="H157" s="4"/>
      <c r="I157" s="6"/>
      <c r="J157" s="4"/>
      <c r="K157" s="4"/>
      <c r="L157" s="4"/>
      <c r="M157" s="4"/>
      <c r="N157" s="4"/>
      <c r="O157" s="4"/>
      <c r="P157" s="4"/>
      <c r="Q157" s="7"/>
      <c r="R157" s="4"/>
      <c r="S157" s="22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</row>
    <row r="158" spans="1:71" x14ac:dyDescent="0.3">
      <c r="A158" s="4"/>
      <c r="B158" s="4"/>
      <c r="C158" s="4"/>
      <c r="D158" s="4"/>
      <c r="E158" s="7"/>
      <c r="F158" s="5"/>
      <c r="G158" s="4"/>
      <c r="H158" s="4"/>
      <c r="I158" s="6"/>
      <c r="J158" s="4"/>
      <c r="K158" s="4"/>
      <c r="L158" s="4"/>
      <c r="M158" s="4"/>
      <c r="N158" s="4"/>
      <c r="O158" s="4"/>
      <c r="P158" s="4"/>
      <c r="Q158" s="7"/>
      <c r="R158" s="4"/>
      <c r="S158" s="22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</row>
    <row r="159" spans="1:71" x14ac:dyDescent="0.3">
      <c r="A159" s="4"/>
      <c r="B159" s="4"/>
      <c r="C159" s="4"/>
      <c r="D159" s="4"/>
      <c r="E159" s="7"/>
      <c r="F159" s="5"/>
      <c r="G159" s="4"/>
      <c r="H159" s="4"/>
      <c r="I159" s="6"/>
      <c r="J159" s="4"/>
      <c r="K159" s="4"/>
      <c r="L159" s="4"/>
      <c r="M159" s="4"/>
      <c r="N159" s="4"/>
      <c r="O159" s="4"/>
      <c r="P159" s="4"/>
      <c r="Q159" s="7"/>
      <c r="R159" s="4"/>
      <c r="S159" s="22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</row>
    <row r="160" spans="1:71" x14ac:dyDescent="0.3">
      <c r="A160" s="4"/>
      <c r="B160" s="4"/>
      <c r="C160" s="4"/>
      <c r="D160" s="4"/>
      <c r="E160" s="7"/>
      <c r="F160" s="5"/>
      <c r="G160" s="4"/>
      <c r="H160" s="4"/>
      <c r="I160" s="6"/>
      <c r="J160" s="4"/>
      <c r="K160" s="4"/>
      <c r="L160" s="4"/>
      <c r="M160" s="4"/>
      <c r="N160" s="4"/>
      <c r="O160" s="4"/>
      <c r="P160" s="4"/>
      <c r="Q160" s="7"/>
      <c r="R160" s="4"/>
      <c r="S160" s="22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</row>
    <row r="161" spans="1:71" x14ac:dyDescent="0.3">
      <c r="A161" s="4"/>
      <c r="B161" s="4"/>
      <c r="C161" s="4"/>
      <c r="D161" s="4"/>
      <c r="E161" s="7"/>
      <c r="F161" s="5"/>
      <c r="G161" s="4"/>
      <c r="H161" s="4"/>
      <c r="I161" s="6"/>
      <c r="J161" s="4"/>
      <c r="K161" s="4"/>
      <c r="L161" s="4"/>
      <c r="M161" s="4"/>
      <c r="N161" s="4"/>
      <c r="O161" s="4"/>
      <c r="P161" s="4"/>
      <c r="Q161" s="7"/>
      <c r="R161" s="4"/>
      <c r="S161" s="22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</row>
    <row r="162" spans="1:71" x14ac:dyDescent="0.3">
      <c r="A162" s="4"/>
      <c r="B162" s="4"/>
      <c r="C162" s="4"/>
      <c r="D162" s="4"/>
      <c r="E162" s="7"/>
      <c r="F162" s="5"/>
      <c r="G162" s="4"/>
      <c r="H162" s="4"/>
      <c r="I162" s="6"/>
      <c r="J162" s="4"/>
      <c r="K162" s="4"/>
      <c r="L162" s="4"/>
      <c r="M162" s="4"/>
      <c r="N162" s="4"/>
      <c r="O162" s="4"/>
      <c r="P162" s="4"/>
      <c r="Q162" s="7"/>
      <c r="R162" s="4"/>
      <c r="S162" s="22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</row>
    <row r="163" spans="1:71" x14ac:dyDescent="0.3">
      <c r="A163" s="4"/>
      <c r="B163" s="4"/>
      <c r="C163" s="4"/>
      <c r="D163" s="4"/>
      <c r="E163" s="7"/>
      <c r="F163" s="5"/>
      <c r="G163" s="4"/>
      <c r="H163" s="4"/>
      <c r="I163" s="6"/>
      <c r="J163" s="4"/>
      <c r="K163" s="4"/>
      <c r="L163" s="4"/>
      <c r="M163" s="4"/>
      <c r="N163" s="4"/>
      <c r="O163" s="4"/>
      <c r="P163" s="4"/>
      <c r="Q163" s="7"/>
      <c r="R163" s="4"/>
      <c r="S163" s="22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</row>
    <row r="164" spans="1:71" x14ac:dyDescent="0.3">
      <c r="A164" s="4"/>
      <c r="B164" s="4"/>
      <c r="C164" s="4"/>
      <c r="D164" s="4"/>
      <c r="E164" s="7"/>
      <c r="F164" s="5"/>
      <c r="G164" s="4"/>
      <c r="H164" s="4"/>
      <c r="I164" s="6"/>
      <c r="J164" s="4"/>
      <c r="K164" s="4"/>
      <c r="L164" s="4"/>
      <c r="M164" s="4"/>
      <c r="N164" s="4"/>
      <c r="O164" s="4"/>
      <c r="P164" s="4"/>
      <c r="Q164" s="7"/>
      <c r="R164" s="4"/>
      <c r="S164" s="22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</row>
    <row r="165" spans="1:71" x14ac:dyDescent="0.3">
      <c r="A165" s="4"/>
      <c r="B165" s="4"/>
      <c r="C165" s="4"/>
      <c r="D165" s="4"/>
      <c r="E165" s="7"/>
      <c r="F165" s="5"/>
      <c r="G165" s="4"/>
      <c r="H165" s="4"/>
      <c r="I165" s="6"/>
      <c r="J165" s="4"/>
      <c r="K165" s="4"/>
      <c r="L165" s="4"/>
      <c r="M165" s="4"/>
      <c r="N165" s="4"/>
      <c r="O165" s="4"/>
      <c r="P165" s="4"/>
      <c r="Q165" s="7"/>
      <c r="R165" s="4"/>
      <c r="S165" s="22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</row>
    <row r="166" spans="1:71" x14ac:dyDescent="0.3">
      <c r="A166" s="4"/>
      <c r="B166" s="4"/>
      <c r="C166" s="4"/>
      <c r="D166" s="4"/>
      <c r="E166" s="7"/>
      <c r="F166" s="5"/>
      <c r="G166" s="4"/>
      <c r="H166" s="4"/>
      <c r="I166" s="6"/>
      <c r="J166" s="4"/>
      <c r="K166" s="4"/>
      <c r="L166" s="4"/>
      <c r="M166" s="4"/>
      <c r="N166" s="4"/>
      <c r="O166" s="4"/>
      <c r="P166" s="4"/>
      <c r="Q166" s="7"/>
      <c r="R166" s="4"/>
      <c r="S166" s="22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</row>
    <row r="167" spans="1:71" x14ac:dyDescent="0.3">
      <c r="A167" s="4"/>
      <c r="B167" s="4"/>
      <c r="C167" s="4"/>
      <c r="D167" s="4"/>
      <c r="E167" s="7"/>
      <c r="F167" s="5"/>
      <c r="G167" s="4"/>
      <c r="H167" s="4"/>
      <c r="I167" s="6"/>
      <c r="J167" s="4"/>
      <c r="K167" s="4"/>
      <c r="L167" s="4"/>
      <c r="M167" s="4"/>
      <c r="N167" s="4"/>
      <c r="O167" s="4"/>
      <c r="P167" s="4"/>
      <c r="Q167" s="7"/>
      <c r="R167" s="4"/>
      <c r="S167" s="22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</row>
    <row r="168" spans="1:71" x14ac:dyDescent="0.3">
      <c r="A168" s="4"/>
      <c r="B168" s="4"/>
      <c r="C168" s="4"/>
      <c r="D168" s="4"/>
      <c r="E168" s="7"/>
      <c r="F168" s="5"/>
      <c r="G168" s="4"/>
      <c r="H168" s="4"/>
      <c r="I168" s="6"/>
      <c r="J168" s="4"/>
      <c r="K168" s="4"/>
      <c r="L168" s="4"/>
      <c r="M168" s="4"/>
      <c r="N168" s="4"/>
      <c r="O168" s="4"/>
      <c r="P168" s="4"/>
      <c r="Q168" s="7"/>
      <c r="R168" s="4"/>
      <c r="S168" s="22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</row>
    <row r="169" spans="1:71" x14ac:dyDescent="0.3">
      <c r="A169" s="4"/>
      <c r="B169" s="4"/>
      <c r="C169" s="4"/>
      <c r="D169" s="4"/>
      <c r="E169" s="7"/>
      <c r="F169" s="5"/>
      <c r="G169" s="4"/>
      <c r="H169" s="4"/>
      <c r="I169" s="6"/>
      <c r="J169" s="4"/>
      <c r="K169" s="4"/>
      <c r="L169" s="4"/>
      <c r="M169" s="4"/>
      <c r="N169" s="4"/>
      <c r="O169" s="4"/>
      <c r="P169" s="4"/>
      <c r="Q169" s="7"/>
      <c r="R169" s="4"/>
      <c r="S169" s="22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</row>
    <row r="170" spans="1:71" x14ac:dyDescent="0.3">
      <c r="A170" s="4"/>
      <c r="B170" s="4"/>
      <c r="C170" s="4"/>
      <c r="D170" s="4"/>
      <c r="E170" s="7"/>
      <c r="F170" s="5"/>
      <c r="G170" s="4"/>
      <c r="H170" s="4"/>
      <c r="I170" s="6"/>
      <c r="J170" s="4"/>
      <c r="K170" s="4"/>
      <c r="L170" s="4"/>
      <c r="M170" s="4"/>
      <c r="N170" s="4"/>
      <c r="O170" s="4"/>
      <c r="P170" s="4"/>
      <c r="Q170" s="7"/>
      <c r="R170" s="4"/>
      <c r="S170" s="22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</row>
    <row r="171" spans="1:71" x14ac:dyDescent="0.3">
      <c r="A171" s="4"/>
      <c r="B171" s="4"/>
      <c r="C171" s="4"/>
      <c r="D171" s="4"/>
      <c r="E171" s="7"/>
      <c r="F171" s="5"/>
      <c r="G171" s="4"/>
      <c r="H171" s="4"/>
      <c r="I171" s="6"/>
      <c r="J171" s="4"/>
      <c r="K171" s="4"/>
      <c r="L171" s="4"/>
      <c r="M171" s="4"/>
      <c r="N171" s="4"/>
      <c r="O171" s="4"/>
      <c r="P171" s="4"/>
      <c r="Q171" s="7"/>
      <c r="R171" s="4"/>
      <c r="S171" s="22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</row>
    <row r="172" spans="1:71" x14ac:dyDescent="0.3">
      <c r="A172" s="4"/>
      <c r="B172" s="4"/>
      <c r="C172" s="4"/>
      <c r="D172" s="4"/>
      <c r="E172" s="7"/>
      <c r="F172" s="5"/>
      <c r="G172" s="4"/>
      <c r="H172" s="4"/>
      <c r="I172" s="6"/>
      <c r="J172" s="4"/>
      <c r="K172" s="4"/>
      <c r="L172" s="4"/>
      <c r="M172" s="4"/>
      <c r="N172" s="4"/>
      <c r="O172" s="4"/>
      <c r="P172" s="4"/>
      <c r="Q172" s="7"/>
      <c r="R172" s="4"/>
      <c r="S172" s="22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</row>
    <row r="173" spans="1:71" x14ac:dyDescent="0.3">
      <c r="A173" s="4"/>
      <c r="B173" s="4"/>
      <c r="C173" s="4"/>
      <c r="D173" s="4"/>
      <c r="E173" s="7"/>
      <c r="F173" s="5"/>
      <c r="G173" s="4"/>
      <c r="H173" s="4"/>
      <c r="I173" s="6"/>
      <c r="J173" s="4"/>
      <c r="K173" s="4"/>
      <c r="L173" s="4"/>
      <c r="M173" s="4"/>
      <c r="N173" s="4"/>
      <c r="O173" s="4"/>
      <c r="P173" s="4"/>
      <c r="Q173" s="7"/>
      <c r="R173" s="4"/>
      <c r="S173" s="22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</row>
    <row r="174" spans="1:71" x14ac:dyDescent="0.3">
      <c r="A174" s="4"/>
      <c r="B174" s="4"/>
      <c r="C174" s="4"/>
      <c r="D174" s="4"/>
      <c r="E174" s="7"/>
      <c r="F174" s="5"/>
      <c r="G174" s="4"/>
      <c r="H174" s="4"/>
      <c r="I174" s="6"/>
      <c r="J174" s="4"/>
      <c r="K174" s="4"/>
      <c r="L174" s="4"/>
      <c r="M174" s="4"/>
      <c r="N174" s="4"/>
      <c r="O174" s="4"/>
      <c r="P174" s="4"/>
      <c r="Q174" s="7"/>
      <c r="R174" s="4"/>
      <c r="S174" s="22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</row>
    <row r="175" spans="1:71" x14ac:dyDescent="0.3">
      <c r="A175" s="4"/>
      <c r="B175" s="4"/>
      <c r="C175" s="4"/>
      <c r="D175" s="4"/>
      <c r="E175" s="7"/>
      <c r="F175" s="5"/>
      <c r="G175" s="4"/>
      <c r="H175" s="4"/>
      <c r="I175" s="6"/>
      <c r="J175" s="4"/>
      <c r="K175" s="4"/>
      <c r="L175" s="4"/>
      <c r="M175" s="4"/>
      <c r="N175" s="4"/>
      <c r="O175" s="4"/>
      <c r="P175" s="4"/>
      <c r="Q175" s="7"/>
      <c r="R175" s="4"/>
      <c r="S175" s="22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</row>
    <row r="176" spans="1:71" x14ac:dyDescent="0.3">
      <c r="A176" s="4"/>
      <c r="B176" s="4"/>
      <c r="C176" s="4"/>
      <c r="D176" s="4"/>
      <c r="E176" s="7"/>
      <c r="F176" s="5"/>
      <c r="G176" s="4"/>
      <c r="H176" s="4"/>
      <c r="I176" s="6"/>
      <c r="J176" s="4"/>
      <c r="K176" s="4"/>
      <c r="L176" s="4"/>
      <c r="M176" s="4"/>
      <c r="N176" s="4"/>
      <c r="O176" s="4"/>
      <c r="P176" s="4"/>
      <c r="Q176" s="7"/>
      <c r="R176" s="4"/>
      <c r="S176" s="22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</row>
    <row r="177" spans="1:71" x14ac:dyDescent="0.3">
      <c r="A177" s="4"/>
      <c r="B177" s="4"/>
      <c r="C177" s="4"/>
      <c r="D177" s="4"/>
      <c r="E177" s="7"/>
      <c r="F177" s="5"/>
      <c r="G177" s="4"/>
      <c r="H177" s="4"/>
      <c r="I177" s="6"/>
      <c r="J177" s="4"/>
      <c r="K177" s="4"/>
      <c r="L177" s="4"/>
      <c r="M177" s="4"/>
      <c r="N177" s="4"/>
      <c r="O177" s="4"/>
      <c r="P177" s="4"/>
      <c r="Q177" s="7"/>
      <c r="R177" s="4"/>
      <c r="S177" s="22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</row>
    <row r="178" spans="1:71" x14ac:dyDescent="0.3">
      <c r="A178" s="4"/>
      <c r="B178" s="4"/>
      <c r="C178" s="4"/>
      <c r="D178" s="4"/>
      <c r="E178" s="7"/>
      <c r="F178" s="5"/>
      <c r="G178" s="4"/>
      <c r="H178" s="4"/>
      <c r="I178" s="6"/>
      <c r="J178" s="4"/>
      <c r="K178" s="4"/>
      <c r="L178" s="4"/>
      <c r="M178" s="4"/>
      <c r="N178" s="4"/>
      <c r="O178" s="4"/>
      <c r="P178" s="4"/>
      <c r="Q178" s="7"/>
      <c r="R178" s="4"/>
      <c r="S178" s="22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</row>
    <row r="179" spans="1:71" x14ac:dyDescent="0.3">
      <c r="A179" s="4"/>
      <c r="B179" s="4"/>
      <c r="C179" s="4"/>
      <c r="D179" s="4"/>
      <c r="E179" s="7"/>
      <c r="F179" s="5"/>
      <c r="G179" s="4"/>
      <c r="H179" s="4"/>
      <c r="I179" s="6"/>
      <c r="J179" s="4"/>
      <c r="K179" s="4"/>
      <c r="L179" s="4"/>
      <c r="M179" s="4"/>
      <c r="N179" s="4"/>
      <c r="O179" s="4"/>
      <c r="P179" s="4"/>
      <c r="Q179" s="7"/>
      <c r="R179" s="4"/>
      <c r="S179" s="22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</row>
    <row r="180" spans="1:71" x14ac:dyDescent="0.3">
      <c r="A180" s="4"/>
      <c r="B180" s="4"/>
      <c r="C180" s="4"/>
      <c r="D180" s="4"/>
      <c r="E180" s="7"/>
      <c r="F180" s="5"/>
      <c r="G180" s="4"/>
      <c r="H180" s="4"/>
      <c r="I180" s="6"/>
      <c r="J180" s="4"/>
      <c r="K180" s="4"/>
      <c r="L180" s="4"/>
      <c r="M180" s="4"/>
      <c r="N180" s="4"/>
      <c r="O180" s="4"/>
      <c r="P180" s="4"/>
      <c r="Q180" s="7"/>
      <c r="R180" s="4"/>
      <c r="S180" s="22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</row>
    <row r="181" spans="1:71" x14ac:dyDescent="0.3">
      <c r="A181" s="4"/>
      <c r="B181" s="4"/>
      <c r="C181" s="4"/>
      <c r="D181" s="4"/>
      <c r="E181" s="7"/>
      <c r="F181" s="5"/>
      <c r="G181" s="4"/>
      <c r="H181" s="4"/>
      <c r="I181" s="6"/>
      <c r="J181" s="4"/>
      <c r="K181" s="4"/>
      <c r="L181" s="4"/>
      <c r="M181" s="4"/>
      <c r="N181" s="4"/>
      <c r="O181" s="4"/>
      <c r="P181" s="4"/>
      <c r="Q181" s="7"/>
      <c r="R181" s="4"/>
      <c r="S181" s="22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</row>
    <row r="182" spans="1:71" x14ac:dyDescent="0.3">
      <c r="A182" s="4"/>
      <c r="B182" s="4"/>
      <c r="C182" s="4"/>
      <c r="D182" s="4"/>
      <c r="E182" s="7"/>
      <c r="F182" s="5"/>
      <c r="G182" s="4"/>
      <c r="H182" s="4"/>
      <c r="I182" s="6"/>
      <c r="J182" s="4"/>
      <c r="K182" s="4"/>
      <c r="L182" s="4"/>
      <c r="M182" s="4"/>
      <c r="N182" s="4"/>
      <c r="O182" s="4"/>
      <c r="P182" s="4"/>
      <c r="Q182" s="7"/>
      <c r="R182" s="4"/>
      <c r="S182" s="22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</row>
    <row r="183" spans="1:71" x14ac:dyDescent="0.3">
      <c r="A183" s="4"/>
      <c r="B183" s="4"/>
      <c r="C183" s="4"/>
      <c r="D183" s="4"/>
      <c r="E183" s="7"/>
      <c r="F183" s="5"/>
      <c r="G183" s="4"/>
      <c r="H183" s="4"/>
      <c r="I183" s="6"/>
      <c r="J183" s="4"/>
      <c r="K183" s="4"/>
      <c r="L183" s="4"/>
      <c r="M183" s="4"/>
      <c r="N183" s="4"/>
      <c r="O183" s="4"/>
      <c r="P183" s="4"/>
      <c r="Q183" s="7"/>
      <c r="R183" s="4"/>
      <c r="S183" s="22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</row>
    <row r="184" spans="1:71" x14ac:dyDescent="0.3">
      <c r="A184" s="4"/>
      <c r="B184" s="4"/>
      <c r="C184" s="4"/>
      <c r="D184" s="4"/>
      <c r="E184" s="7"/>
      <c r="F184" s="5"/>
      <c r="G184" s="4"/>
      <c r="H184" s="4"/>
      <c r="I184" s="6"/>
      <c r="J184" s="4"/>
      <c r="K184" s="4"/>
      <c r="L184" s="4"/>
      <c r="M184" s="4"/>
      <c r="N184" s="4"/>
      <c r="O184" s="4"/>
      <c r="P184" s="4"/>
      <c r="Q184" s="7"/>
      <c r="R184" s="4"/>
      <c r="S184" s="22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</row>
    <row r="185" spans="1:71" x14ac:dyDescent="0.3">
      <c r="A185" s="4"/>
      <c r="B185" s="4"/>
      <c r="C185" s="4"/>
      <c r="D185" s="4"/>
      <c r="E185" s="7"/>
      <c r="F185" s="5"/>
      <c r="G185" s="4"/>
      <c r="H185" s="4"/>
      <c r="I185" s="6"/>
      <c r="J185" s="4"/>
      <c r="K185" s="4"/>
      <c r="L185" s="4"/>
      <c r="M185" s="4"/>
      <c r="N185" s="4"/>
      <c r="O185" s="4"/>
      <c r="P185" s="4"/>
      <c r="Q185" s="7"/>
      <c r="R185" s="4"/>
      <c r="S185" s="22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</row>
    <row r="186" spans="1:71" x14ac:dyDescent="0.3">
      <c r="A186" s="4"/>
      <c r="B186" s="4"/>
      <c r="C186" s="4"/>
      <c r="D186" s="4"/>
      <c r="E186" s="7"/>
      <c r="F186" s="5"/>
      <c r="G186" s="4"/>
      <c r="H186" s="4"/>
      <c r="I186" s="6"/>
      <c r="J186" s="4"/>
      <c r="K186" s="4"/>
      <c r="L186" s="4"/>
      <c r="M186" s="4"/>
      <c r="N186" s="4"/>
      <c r="O186" s="4"/>
      <c r="P186" s="4"/>
      <c r="Q186" s="7"/>
      <c r="R186" s="4"/>
      <c r="S186" s="22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</row>
    <row r="187" spans="1:71" x14ac:dyDescent="0.3">
      <c r="A187" s="4"/>
      <c r="B187" s="4"/>
      <c r="C187" s="4"/>
      <c r="D187" s="4"/>
      <c r="E187" s="7"/>
      <c r="F187" s="5"/>
      <c r="G187" s="4"/>
      <c r="H187" s="4"/>
      <c r="I187" s="6"/>
      <c r="J187" s="4"/>
      <c r="K187" s="4"/>
      <c r="L187" s="4"/>
      <c r="M187" s="4"/>
      <c r="N187" s="4"/>
      <c r="O187" s="4"/>
      <c r="P187" s="4"/>
      <c r="Q187" s="7"/>
      <c r="R187" s="4"/>
      <c r="S187" s="22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</row>
    <row r="188" spans="1:71" x14ac:dyDescent="0.3">
      <c r="A188" s="4"/>
      <c r="B188" s="4"/>
      <c r="C188" s="4"/>
      <c r="D188" s="4"/>
      <c r="E188" s="7"/>
      <c r="F188" s="5"/>
      <c r="G188" s="4"/>
      <c r="H188" s="4"/>
      <c r="I188" s="6"/>
      <c r="J188" s="4"/>
      <c r="K188" s="4"/>
      <c r="L188" s="4"/>
      <c r="M188" s="4"/>
      <c r="N188" s="4"/>
      <c r="O188" s="4"/>
      <c r="P188" s="4"/>
      <c r="Q188" s="7"/>
      <c r="R188" s="4"/>
      <c r="S188" s="22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</row>
    <row r="189" spans="1:71" x14ac:dyDescent="0.3">
      <c r="A189" s="4"/>
      <c r="B189" s="4"/>
      <c r="C189" s="4"/>
      <c r="D189" s="4"/>
      <c r="E189" s="7"/>
      <c r="F189" s="5"/>
      <c r="G189" s="4"/>
      <c r="H189" s="4"/>
      <c r="I189" s="6"/>
      <c r="J189" s="4"/>
      <c r="K189" s="4"/>
      <c r="L189" s="4"/>
      <c r="M189" s="4"/>
      <c r="N189" s="4"/>
      <c r="O189" s="4"/>
      <c r="P189" s="4"/>
      <c r="Q189" s="7"/>
      <c r="R189" s="4"/>
      <c r="S189" s="22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</row>
    <row r="190" spans="1:71" x14ac:dyDescent="0.3">
      <c r="A190" s="4"/>
      <c r="B190" s="4"/>
      <c r="C190" s="4"/>
      <c r="D190" s="4"/>
      <c r="E190" s="7"/>
      <c r="F190" s="5"/>
      <c r="G190" s="4"/>
      <c r="H190" s="4"/>
      <c r="I190" s="6"/>
      <c r="J190" s="4"/>
      <c r="K190" s="4"/>
      <c r="L190" s="4"/>
      <c r="M190" s="4"/>
      <c r="N190" s="4"/>
      <c r="O190" s="4"/>
      <c r="P190" s="4"/>
      <c r="Q190" s="7"/>
      <c r="R190" s="4"/>
      <c r="S190" s="22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</row>
    <row r="191" spans="1:71" x14ac:dyDescent="0.3">
      <c r="A191" s="4"/>
      <c r="B191" s="4"/>
      <c r="C191" s="4"/>
      <c r="D191" s="4"/>
      <c r="E191" s="7"/>
      <c r="F191" s="5"/>
      <c r="G191" s="4"/>
      <c r="H191" s="4"/>
      <c r="I191" s="6"/>
      <c r="J191" s="4"/>
      <c r="K191" s="4"/>
      <c r="L191" s="4"/>
      <c r="M191" s="4"/>
      <c r="N191" s="4"/>
      <c r="O191" s="4"/>
      <c r="P191" s="4"/>
      <c r="Q191" s="7"/>
      <c r="R191" s="4"/>
      <c r="S191" s="22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</row>
    <row r="192" spans="1:71" x14ac:dyDescent="0.3">
      <c r="A192" s="4"/>
      <c r="B192" s="4"/>
      <c r="C192" s="4"/>
      <c r="D192" s="4"/>
      <c r="E192" s="7"/>
      <c r="F192" s="5"/>
      <c r="G192" s="4"/>
      <c r="H192" s="4"/>
      <c r="I192" s="6"/>
      <c r="J192" s="4"/>
      <c r="K192" s="4"/>
      <c r="L192" s="4"/>
      <c r="M192" s="4"/>
      <c r="N192" s="4"/>
      <c r="O192" s="4"/>
      <c r="P192" s="4"/>
      <c r="Q192" s="7"/>
      <c r="R192" s="4"/>
      <c r="S192" s="22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</row>
    <row r="193" spans="1:71" x14ac:dyDescent="0.3">
      <c r="A193" s="4"/>
      <c r="B193" s="4"/>
      <c r="C193" s="4"/>
      <c r="D193" s="4"/>
      <c r="E193" s="7"/>
      <c r="F193" s="5"/>
      <c r="G193" s="4"/>
      <c r="H193" s="4"/>
      <c r="I193" s="6"/>
      <c r="J193" s="4"/>
      <c r="K193" s="4"/>
      <c r="L193" s="4"/>
      <c r="M193" s="4"/>
      <c r="N193" s="4"/>
      <c r="O193" s="4"/>
      <c r="P193" s="4"/>
      <c r="Q193" s="7"/>
      <c r="R193" s="4"/>
      <c r="S193" s="22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</row>
    <row r="194" spans="1:71" x14ac:dyDescent="0.3">
      <c r="A194" s="4"/>
      <c r="B194" s="4"/>
      <c r="C194" s="4"/>
      <c r="D194" s="4"/>
      <c r="E194" s="7"/>
      <c r="F194" s="5"/>
      <c r="G194" s="4"/>
      <c r="H194" s="4"/>
      <c r="I194" s="6"/>
      <c r="J194" s="4"/>
      <c r="K194" s="4"/>
      <c r="L194" s="4"/>
      <c r="M194" s="4"/>
      <c r="N194" s="4"/>
      <c r="O194" s="4"/>
      <c r="P194" s="4"/>
      <c r="Q194" s="7"/>
      <c r="R194" s="4"/>
      <c r="S194" s="22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</row>
    <row r="195" spans="1:71" x14ac:dyDescent="0.3">
      <c r="A195" s="4"/>
      <c r="B195" s="4"/>
      <c r="C195" s="4"/>
      <c r="D195" s="4"/>
      <c r="E195" s="7"/>
      <c r="F195" s="5"/>
      <c r="G195" s="4"/>
      <c r="H195" s="4"/>
      <c r="I195" s="6"/>
      <c r="J195" s="4"/>
      <c r="K195" s="4"/>
      <c r="L195" s="4"/>
      <c r="M195" s="4"/>
      <c r="N195" s="4"/>
      <c r="O195" s="4"/>
      <c r="P195" s="4"/>
      <c r="Q195" s="7"/>
      <c r="R195" s="4"/>
      <c r="S195" s="22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</row>
    <row r="196" spans="1:71" x14ac:dyDescent="0.3">
      <c r="A196" s="4"/>
      <c r="B196" s="4"/>
      <c r="C196" s="4"/>
      <c r="D196" s="4"/>
      <c r="E196" s="7"/>
      <c r="F196" s="5"/>
      <c r="G196" s="4"/>
      <c r="H196" s="4"/>
      <c r="I196" s="6"/>
      <c r="J196" s="4"/>
      <c r="K196" s="4"/>
      <c r="L196" s="4"/>
      <c r="M196" s="4"/>
      <c r="N196" s="4"/>
      <c r="O196" s="4"/>
      <c r="P196" s="4"/>
      <c r="Q196" s="7"/>
      <c r="R196" s="4"/>
      <c r="S196" s="22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</row>
    <row r="197" spans="1:71" x14ac:dyDescent="0.3">
      <c r="A197" s="4"/>
      <c r="B197" s="4"/>
      <c r="C197" s="4"/>
      <c r="D197" s="4"/>
      <c r="E197" s="7"/>
      <c r="F197" s="5"/>
      <c r="G197" s="4"/>
      <c r="H197" s="4"/>
      <c r="I197" s="6"/>
      <c r="J197" s="4"/>
      <c r="K197" s="4"/>
      <c r="L197" s="4"/>
      <c r="M197" s="4"/>
      <c r="N197" s="4"/>
      <c r="O197" s="4"/>
      <c r="P197" s="4"/>
      <c r="Q197" s="7"/>
      <c r="R197" s="4"/>
      <c r="S197" s="22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</row>
    <row r="198" spans="1:71" x14ac:dyDescent="0.3">
      <c r="A198" s="4"/>
      <c r="B198" s="4"/>
      <c r="C198" s="4"/>
      <c r="D198" s="4"/>
      <c r="E198" s="7"/>
      <c r="F198" s="5"/>
      <c r="G198" s="4"/>
      <c r="H198" s="4"/>
      <c r="I198" s="6"/>
      <c r="J198" s="4"/>
      <c r="K198" s="4"/>
      <c r="L198" s="4"/>
      <c r="M198" s="4"/>
      <c r="N198" s="4"/>
      <c r="O198" s="4"/>
      <c r="P198" s="4"/>
      <c r="Q198" s="7"/>
      <c r="R198" s="4"/>
      <c r="S198" s="22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</row>
    <row r="199" spans="1:71" x14ac:dyDescent="0.3">
      <c r="A199" s="4"/>
      <c r="B199" s="4"/>
      <c r="C199" s="4"/>
      <c r="D199" s="4"/>
      <c r="E199" s="7"/>
      <c r="F199" s="5"/>
      <c r="G199" s="4"/>
      <c r="H199" s="4"/>
      <c r="I199" s="6"/>
      <c r="J199" s="4"/>
      <c r="K199" s="4"/>
      <c r="L199" s="4"/>
      <c r="M199" s="4"/>
      <c r="N199" s="4"/>
      <c r="O199" s="4"/>
      <c r="P199" s="4"/>
      <c r="Q199" s="7"/>
      <c r="R199" s="4"/>
      <c r="S199" s="22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</row>
    <row r="200" spans="1:71" x14ac:dyDescent="0.3">
      <c r="A200" s="4"/>
      <c r="B200" s="4"/>
      <c r="C200" s="4"/>
      <c r="D200" s="4"/>
      <c r="E200" s="7"/>
      <c r="F200" s="5"/>
      <c r="G200" s="4"/>
      <c r="H200" s="4"/>
      <c r="I200" s="6"/>
      <c r="J200" s="4"/>
      <c r="K200" s="4"/>
      <c r="L200" s="4"/>
      <c r="M200" s="4"/>
      <c r="N200" s="4"/>
      <c r="O200" s="4"/>
      <c r="P200" s="4"/>
      <c r="Q200" s="7"/>
      <c r="R200" s="4"/>
      <c r="S200" s="22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</row>
    <row r="201" spans="1:71" x14ac:dyDescent="0.3">
      <c r="A201" s="4"/>
      <c r="B201" s="4"/>
      <c r="C201" s="4"/>
      <c r="D201" s="4"/>
      <c r="E201" s="7"/>
      <c r="F201" s="5"/>
      <c r="G201" s="4"/>
      <c r="H201" s="4"/>
      <c r="I201" s="6"/>
      <c r="J201" s="4"/>
      <c r="K201" s="4"/>
      <c r="L201" s="4"/>
      <c r="M201" s="4"/>
      <c r="N201" s="4"/>
      <c r="O201" s="4"/>
      <c r="P201" s="4"/>
      <c r="Q201" s="7"/>
      <c r="R201" s="4"/>
      <c r="S201" s="22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</row>
    <row r="202" spans="1:71" x14ac:dyDescent="0.3">
      <c r="A202" s="4"/>
      <c r="B202" s="4"/>
      <c r="C202" s="4"/>
      <c r="D202" s="4"/>
      <c r="E202" s="7"/>
      <c r="F202" s="5"/>
      <c r="G202" s="4"/>
      <c r="H202" s="4"/>
      <c r="I202" s="6"/>
      <c r="J202" s="4"/>
      <c r="K202" s="4"/>
      <c r="L202" s="4"/>
      <c r="M202" s="4"/>
      <c r="N202" s="4"/>
      <c r="O202" s="4"/>
      <c r="P202" s="4"/>
      <c r="Q202" s="7"/>
      <c r="R202" s="4"/>
      <c r="S202" s="22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</row>
    <row r="203" spans="1:71" x14ac:dyDescent="0.3">
      <c r="A203" s="4"/>
      <c r="B203" s="4"/>
      <c r="C203" s="4"/>
      <c r="D203" s="4"/>
      <c r="E203" s="7"/>
      <c r="F203" s="5"/>
      <c r="G203" s="4"/>
      <c r="H203" s="4"/>
      <c r="I203" s="6"/>
      <c r="J203" s="4"/>
      <c r="K203" s="4"/>
      <c r="L203" s="4"/>
      <c r="M203" s="4"/>
      <c r="N203" s="4"/>
      <c r="O203" s="4"/>
      <c r="P203" s="4"/>
      <c r="Q203" s="7"/>
      <c r="R203" s="4"/>
      <c r="S203" s="22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</row>
    <row r="204" spans="1:71" x14ac:dyDescent="0.3">
      <c r="A204" s="4"/>
      <c r="B204" s="4"/>
      <c r="C204" s="4"/>
      <c r="D204" s="4"/>
      <c r="E204" s="7"/>
      <c r="F204" s="5"/>
      <c r="G204" s="4"/>
      <c r="H204" s="4"/>
      <c r="I204" s="6"/>
      <c r="J204" s="4"/>
      <c r="K204" s="4"/>
      <c r="L204" s="4"/>
      <c r="M204" s="4"/>
      <c r="N204" s="4"/>
      <c r="O204" s="4"/>
      <c r="P204" s="4"/>
      <c r="Q204" s="7"/>
      <c r="R204" s="4"/>
      <c r="S204" s="22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</row>
    <row r="205" spans="1:71" x14ac:dyDescent="0.3">
      <c r="A205" s="4"/>
      <c r="B205" s="4"/>
      <c r="C205" s="4"/>
      <c r="D205" s="4"/>
      <c r="E205" s="7"/>
      <c r="F205" s="5"/>
      <c r="G205" s="4"/>
      <c r="H205" s="4"/>
      <c r="I205" s="6"/>
      <c r="J205" s="4"/>
      <c r="K205" s="4"/>
      <c r="L205" s="4"/>
      <c r="M205" s="4"/>
      <c r="N205" s="4"/>
      <c r="O205" s="4"/>
      <c r="P205" s="4"/>
      <c r="Q205" s="7"/>
      <c r="R205" s="4"/>
      <c r="S205" s="22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</row>
    <row r="206" spans="1:71" x14ac:dyDescent="0.3">
      <c r="A206" s="4"/>
      <c r="B206" s="4"/>
      <c r="C206" s="4"/>
      <c r="D206" s="4"/>
      <c r="E206" s="7"/>
      <c r="F206" s="5"/>
      <c r="G206" s="4"/>
      <c r="H206" s="4"/>
      <c r="I206" s="6"/>
      <c r="J206" s="4"/>
      <c r="K206" s="4"/>
      <c r="L206" s="4"/>
      <c r="M206" s="4"/>
      <c r="N206" s="4"/>
      <c r="O206" s="4"/>
      <c r="P206" s="4"/>
      <c r="Q206" s="7"/>
      <c r="R206" s="4"/>
      <c r="S206" s="22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</row>
    <row r="207" spans="1:71" x14ac:dyDescent="0.3">
      <c r="A207" s="4"/>
      <c r="B207" s="4"/>
      <c r="C207" s="4"/>
      <c r="D207" s="4"/>
      <c r="E207" s="7"/>
      <c r="F207" s="5"/>
      <c r="G207" s="4"/>
      <c r="H207" s="4"/>
      <c r="I207" s="6"/>
      <c r="J207" s="4"/>
      <c r="K207" s="4"/>
      <c r="L207" s="4"/>
      <c r="M207" s="4"/>
      <c r="N207" s="4"/>
      <c r="O207" s="4"/>
      <c r="P207" s="4"/>
      <c r="Q207" s="7"/>
      <c r="R207" s="4"/>
      <c r="S207" s="22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</row>
    <row r="208" spans="1:71" x14ac:dyDescent="0.3">
      <c r="A208" s="4"/>
      <c r="B208" s="4"/>
      <c r="C208" s="4"/>
      <c r="D208" s="4"/>
      <c r="E208" s="7"/>
      <c r="F208" s="5"/>
      <c r="G208" s="4"/>
      <c r="H208" s="4"/>
      <c r="I208" s="6"/>
      <c r="J208" s="4"/>
      <c r="K208" s="4"/>
      <c r="L208" s="4"/>
      <c r="M208" s="4"/>
      <c r="N208" s="4"/>
      <c r="O208" s="4"/>
      <c r="P208" s="4"/>
      <c r="Q208" s="7"/>
      <c r="R208" s="4"/>
      <c r="S208" s="22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</row>
    <row r="209" spans="1:71" x14ac:dyDescent="0.3">
      <c r="A209" s="4"/>
      <c r="B209" s="4"/>
      <c r="C209" s="4"/>
      <c r="D209" s="4"/>
      <c r="E209" s="7"/>
      <c r="F209" s="5"/>
      <c r="G209" s="4"/>
      <c r="H209" s="4"/>
      <c r="I209" s="6"/>
      <c r="J209" s="4"/>
      <c r="K209" s="4"/>
      <c r="L209" s="4"/>
      <c r="M209" s="4"/>
      <c r="N209" s="4"/>
      <c r="O209" s="4"/>
      <c r="P209" s="4"/>
      <c r="Q209" s="7"/>
      <c r="R209" s="4"/>
      <c r="S209" s="22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</row>
    <row r="210" spans="1:71" x14ac:dyDescent="0.3">
      <c r="A210" s="4"/>
      <c r="B210" s="4"/>
      <c r="C210" s="4"/>
      <c r="D210" s="4"/>
      <c r="E210" s="7"/>
      <c r="F210" s="5"/>
      <c r="G210" s="4"/>
      <c r="H210" s="4"/>
      <c r="I210" s="6"/>
      <c r="J210" s="4"/>
      <c r="K210" s="4"/>
      <c r="L210" s="4"/>
      <c r="M210" s="4"/>
      <c r="N210" s="4"/>
      <c r="O210" s="4"/>
      <c r="P210" s="4"/>
      <c r="Q210" s="7"/>
      <c r="R210" s="4"/>
      <c r="S210" s="22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</row>
    <row r="211" spans="1:71" x14ac:dyDescent="0.3">
      <c r="A211" s="4"/>
      <c r="B211" s="4"/>
      <c r="C211" s="4"/>
      <c r="D211" s="4"/>
      <c r="E211" s="7"/>
      <c r="F211" s="5"/>
      <c r="G211" s="4"/>
      <c r="H211" s="4"/>
      <c r="I211" s="6"/>
      <c r="J211" s="4"/>
      <c r="K211" s="4"/>
      <c r="L211" s="4"/>
      <c r="M211" s="4"/>
      <c r="N211" s="4"/>
      <c r="O211" s="4"/>
      <c r="P211" s="4"/>
      <c r="Q211" s="7"/>
      <c r="R211" s="4"/>
      <c r="S211" s="22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</row>
    <row r="212" spans="1:71" x14ac:dyDescent="0.3">
      <c r="A212" s="4"/>
      <c r="B212" s="4"/>
      <c r="C212" s="4"/>
      <c r="D212" s="4"/>
      <c r="E212" s="7"/>
      <c r="F212" s="5"/>
      <c r="G212" s="4"/>
      <c r="H212" s="4"/>
      <c r="I212" s="6"/>
      <c r="J212" s="4"/>
      <c r="K212" s="4"/>
      <c r="L212" s="4"/>
      <c r="M212" s="4"/>
      <c r="N212" s="4"/>
      <c r="O212" s="4"/>
      <c r="P212" s="4"/>
      <c r="Q212" s="7"/>
      <c r="R212" s="4"/>
      <c r="S212" s="22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</row>
    <row r="213" spans="1:71" x14ac:dyDescent="0.3">
      <c r="A213" s="4"/>
      <c r="B213" s="4"/>
      <c r="C213" s="4"/>
      <c r="D213" s="4"/>
      <c r="E213" s="7"/>
      <c r="F213" s="5"/>
      <c r="G213" s="4"/>
      <c r="H213" s="4"/>
      <c r="I213" s="6"/>
      <c r="J213" s="4"/>
      <c r="K213" s="4"/>
      <c r="L213" s="4"/>
      <c r="M213" s="4"/>
      <c r="N213" s="4"/>
      <c r="O213" s="4"/>
      <c r="P213" s="4"/>
      <c r="Q213" s="7"/>
      <c r="R213" s="4"/>
      <c r="S213" s="22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</row>
    <row r="214" spans="1:71" x14ac:dyDescent="0.3">
      <c r="A214" s="4"/>
      <c r="B214" s="4"/>
      <c r="C214" s="4"/>
      <c r="D214" s="4"/>
      <c r="E214" s="7"/>
      <c r="F214" s="5"/>
      <c r="G214" s="4"/>
      <c r="H214" s="4"/>
      <c r="I214" s="6"/>
      <c r="J214" s="4"/>
      <c r="K214" s="4"/>
      <c r="L214" s="4"/>
      <c r="M214" s="4"/>
      <c r="N214" s="4"/>
      <c r="O214" s="4"/>
      <c r="P214" s="4"/>
      <c r="Q214" s="7"/>
      <c r="R214" s="4"/>
      <c r="S214" s="22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</row>
    <row r="215" spans="1:71" x14ac:dyDescent="0.3">
      <c r="A215" s="4"/>
      <c r="B215" s="4"/>
      <c r="C215" s="4"/>
      <c r="D215" s="4"/>
      <c r="E215" s="7"/>
      <c r="F215" s="5"/>
      <c r="G215" s="4"/>
      <c r="H215" s="4"/>
      <c r="I215" s="6"/>
      <c r="J215" s="4"/>
      <c r="K215" s="4"/>
      <c r="L215" s="4"/>
      <c r="M215" s="4"/>
      <c r="N215" s="4"/>
      <c r="O215" s="4"/>
      <c r="P215" s="4"/>
      <c r="Q215" s="7"/>
      <c r="R215" s="4"/>
      <c r="S215" s="22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</row>
    <row r="216" spans="1:71" x14ac:dyDescent="0.3">
      <c r="A216" s="4"/>
      <c r="B216" s="4"/>
      <c r="C216" s="4"/>
      <c r="D216" s="4"/>
      <c r="E216" s="7"/>
      <c r="F216" s="5"/>
      <c r="G216" s="4"/>
      <c r="H216" s="4"/>
      <c r="I216" s="6"/>
      <c r="J216" s="4"/>
      <c r="K216" s="4"/>
      <c r="L216" s="4"/>
      <c r="M216" s="4"/>
      <c r="N216" s="4"/>
      <c r="O216" s="4"/>
      <c r="P216" s="4"/>
      <c r="Q216" s="7"/>
      <c r="R216" s="4"/>
      <c r="S216" s="22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</row>
    <row r="217" spans="1:71" x14ac:dyDescent="0.3">
      <c r="A217" s="4"/>
      <c r="B217" s="4"/>
      <c r="C217" s="4"/>
      <c r="D217" s="4"/>
      <c r="E217" s="7"/>
      <c r="F217" s="5"/>
      <c r="G217" s="4"/>
      <c r="H217" s="4"/>
      <c r="I217" s="6"/>
      <c r="J217" s="4"/>
      <c r="K217" s="4"/>
      <c r="L217" s="4"/>
      <c r="M217" s="4"/>
      <c r="N217" s="4"/>
      <c r="O217" s="4"/>
      <c r="P217" s="4"/>
      <c r="Q217" s="7"/>
      <c r="R217" s="4"/>
      <c r="S217" s="22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</row>
    <row r="218" spans="1:71" x14ac:dyDescent="0.3">
      <c r="A218" s="4"/>
      <c r="B218" s="4"/>
      <c r="C218" s="4"/>
      <c r="D218" s="4"/>
      <c r="E218" s="7"/>
      <c r="F218" s="5"/>
      <c r="G218" s="4"/>
      <c r="H218" s="4"/>
      <c r="I218" s="6"/>
      <c r="J218" s="4"/>
      <c r="K218" s="4"/>
      <c r="L218" s="4"/>
      <c r="M218" s="4"/>
      <c r="N218" s="4"/>
      <c r="O218" s="4"/>
      <c r="P218" s="4"/>
      <c r="Q218" s="7"/>
      <c r="R218" s="4"/>
      <c r="S218" s="22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</row>
    <row r="219" spans="1:71" x14ac:dyDescent="0.3">
      <c r="A219" s="4"/>
      <c r="B219" s="4"/>
      <c r="C219" s="4"/>
      <c r="D219" s="4"/>
      <c r="E219" s="7"/>
      <c r="F219" s="5"/>
      <c r="G219" s="4"/>
      <c r="H219" s="4"/>
      <c r="I219" s="6"/>
      <c r="J219" s="4"/>
      <c r="K219" s="4"/>
      <c r="L219" s="4"/>
      <c r="M219" s="4"/>
      <c r="N219" s="4"/>
      <c r="O219" s="4"/>
      <c r="P219" s="4"/>
      <c r="Q219" s="7"/>
      <c r="R219" s="4"/>
      <c r="S219" s="22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</row>
    <row r="220" spans="1:71" x14ac:dyDescent="0.3">
      <c r="A220" s="4"/>
      <c r="B220" s="4"/>
      <c r="C220" s="4"/>
      <c r="D220" s="4"/>
      <c r="E220" s="7"/>
      <c r="F220" s="5"/>
      <c r="G220" s="4"/>
      <c r="H220" s="4"/>
      <c r="I220" s="6"/>
      <c r="J220" s="4"/>
      <c r="K220" s="4"/>
      <c r="L220" s="4"/>
      <c r="M220" s="4"/>
      <c r="N220" s="4"/>
      <c r="O220" s="4"/>
      <c r="P220" s="4"/>
      <c r="Q220" s="7"/>
      <c r="R220" s="4"/>
      <c r="S220" s="22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</row>
    <row r="221" spans="1:71" x14ac:dyDescent="0.3">
      <c r="A221" s="4"/>
      <c r="B221" s="4"/>
      <c r="C221" s="4"/>
      <c r="D221" s="4"/>
      <c r="E221" s="7"/>
      <c r="F221" s="5"/>
      <c r="G221" s="4"/>
      <c r="H221" s="4"/>
      <c r="I221" s="6"/>
      <c r="J221" s="4"/>
      <c r="K221" s="4"/>
      <c r="L221" s="4"/>
      <c r="M221" s="4"/>
      <c r="N221" s="4"/>
      <c r="O221" s="4"/>
      <c r="P221" s="4"/>
      <c r="Q221" s="7"/>
      <c r="R221" s="4"/>
      <c r="S221" s="22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</row>
    <row r="222" spans="1:71" x14ac:dyDescent="0.3">
      <c r="A222" s="4"/>
      <c r="B222" s="4"/>
      <c r="C222" s="4"/>
      <c r="D222" s="4"/>
      <c r="E222" s="7"/>
      <c r="F222" s="5"/>
      <c r="G222" s="4"/>
      <c r="H222" s="4"/>
      <c r="I222" s="6"/>
      <c r="J222" s="4"/>
      <c r="K222" s="4"/>
      <c r="L222" s="4"/>
      <c r="M222" s="4"/>
      <c r="N222" s="4"/>
      <c r="O222" s="4"/>
      <c r="P222" s="4"/>
      <c r="Q222" s="7"/>
      <c r="R222" s="4"/>
      <c r="S222" s="22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</row>
    <row r="223" spans="1:71" x14ac:dyDescent="0.3">
      <c r="A223" s="4"/>
      <c r="B223" s="4"/>
      <c r="C223" s="4"/>
      <c r="D223" s="4"/>
      <c r="E223" s="7"/>
      <c r="F223" s="5"/>
      <c r="G223" s="4"/>
      <c r="H223" s="4"/>
      <c r="I223" s="6"/>
      <c r="J223" s="4"/>
      <c r="K223" s="4"/>
      <c r="L223" s="4"/>
      <c r="M223" s="4"/>
      <c r="N223" s="4"/>
      <c r="O223" s="4"/>
      <c r="P223" s="4"/>
      <c r="Q223" s="7"/>
      <c r="R223" s="4"/>
      <c r="S223" s="22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</row>
    <row r="224" spans="1:71" x14ac:dyDescent="0.3">
      <c r="A224" s="4"/>
      <c r="B224" s="4"/>
      <c r="C224" s="4"/>
      <c r="D224" s="4"/>
      <c r="E224" s="7"/>
      <c r="F224" s="5"/>
      <c r="G224" s="4"/>
      <c r="H224" s="4"/>
      <c r="I224" s="6"/>
      <c r="J224" s="4"/>
      <c r="K224" s="4"/>
      <c r="L224" s="4"/>
      <c r="M224" s="4"/>
      <c r="N224" s="4"/>
      <c r="O224" s="4"/>
      <c r="P224" s="4"/>
      <c r="Q224" s="7"/>
      <c r="R224" s="4"/>
      <c r="S224" s="22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</row>
    <row r="225" spans="1:71" x14ac:dyDescent="0.3">
      <c r="A225" s="4"/>
      <c r="B225" s="4"/>
      <c r="C225" s="4"/>
      <c r="D225" s="4"/>
      <c r="E225" s="7"/>
      <c r="F225" s="5"/>
      <c r="G225" s="4"/>
      <c r="H225" s="4"/>
      <c r="I225" s="6"/>
      <c r="J225" s="4"/>
      <c r="K225" s="4"/>
      <c r="L225" s="4"/>
      <c r="M225" s="4"/>
      <c r="N225" s="4"/>
      <c r="O225" s="4"/>
      <c r="P225" s="4"/>
      <c r="Q225" s="7"/>
      <c r="R225" s="4"/>
      <c r="S225" s="22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</row>
    <row r="226" spans="1:71" x14ac:dyDescent="0.3">
      <c r="A226" s="4"/>
      <c r="B226" s="4"/>
      <c r="C226" s="4"/>
      <c r="D226" s="4"/>
      <c r="E226" s="7"/>
      <c r="F226" s="5"/>
      <c r="G226" s="4"/>
      <c r="H226" s="4"/>
      <c r="I226" s="6"/>
      <c r="J226" s="4"/>
      <c r="K226" s="4"/>
      <c r="L226" s="4"/>
      <c r="M226" s="4"/>
      <c r="N226" s="4"/>
      <c r="O226" s="4"/>
      <c r="P226" s="4"/>
      <c r="Q226" s="7"/>
      <c r="R226" s="4"/>
      <c r="S226" s="22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</row>
    <row r="227" spans="1:71" x14ac:dyDescent="0.3">
      <c r="A227" s="4"/>
      <c r="B227" s="4"/>
      <c r="C227" s="4"/>
      <c r="D227" s="4"/>
      <c r="E227" s="7"/>
      <c r="F227" s="5"/>
      <c r="G227" s="4"/>
      <c r="H227" s="4"/>
      <c r="I227" s="6"/>
      <c r="J227" s="4"/>
      <c r="K227" s="4"/>
      <c r="L227" s="4"/>
      <c r="M227" s="4"/>
      <c r="N227" s="4"/>
      <c r="O227" s="4"/>
      <c r="P227" s="4"/>
      <c r="Q227" s="7"/>
      <c r="R227" s="4"/>
      <c r="S227" s="22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</row>
    <row r="228" spans="1:71" x14ac:dyDescent="0.3">
      <c r="A228" s="4"/>
      <c r="B228" s="4"/>
      <c r="C228" s="4"/>
      <c r="D228" s="4"/>
      <c r="E228" s="7"/>
      <c r="F228" s="5"/>
      <c r="G228" s="4"/>
      <c r="H228" s="4"/>
      <c r="I228" s="6"/>
      <c r="J228" s="4"/>
      <c r="K228" s="4"/>
      <c r="L228" s="4"/>
      <c r="M228" s="4"/>
      <c r="N228" s="4"/>
      <c r="O228" s="4"/>
      <c r="P228" s="4"/>
      <c r="Q228" s="7"/>
      <c r="R228" s="4"/>
      <c r="S228" s="22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</row>
    <row r="229" spans="1:71" x14ac:dyDescent="0.3">
      <c r="A229" s="4"/>
      <c r="B229" s="4"/>
      <c r="C229" s="4"/>
      <c r="D229" s="4"/>
      <c r="E229" s="7"/>
      <c r="F229" s="5"/>
      <c r="G229" s="4"/>
      <c r="H229" s="4"/>
      <c r="I229" s="6"/>
      <c r="J229" s="4"/>
      <c r="K229" s="4"/>
      <c r="L229" s="4"/>
      <c r="M229" s="4"/>
      <c r="N229" s="4"/>
      <c r="O229" s="4"/>
      <c r="P229" s="4"/>
      <c r="Q229" s="7"/>
      <c r="R229" s="4"/>
      <c r="S229" s="22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</row>
    <row r="230" spans="1:71" x14ac:dyDescent="0.3">
      <c r="A230" s="4"/>
      <c r="B230" s="4"/>
      <c r="C230" s="4"/>
      <c r="D230" s="4"/>
      <c r="E230" s="7"/>
      <c r="F230" s="5"/>
      <c r="G230" s="4"/>
      <c r="H230" s="4"/>
      <c r="I230" s="6"/>
      <c r="J230" s="4"/>
      <c r="K230" s="4"/>
      <c r="L230" s="4"/>
      <c r="M230" s="4"/>
      <c r="N230" s="4"/>
      <c r="O230" s="4"/>
      <c r="P230" s="4"/>
      <c r="Q230" s="7"/>
      <c r="R230" s="4"/>
      <c r="S230" s="22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</row>
    <row r="231" spans="1:71" x14ac:dyDescent="0.3">
      <c r="A231" s="4"/>
      <c r="B231" s="4"/>
      <c r="C231" s="4"/>
      <c r="D231" s="4"/>
      <c r="E231" s="7"/>
      <c r="F231" s="5"/>
      <c r="G231" s="4"/>
      <c r="H231" s="4"/>
      <c r="I231" s="6"/>
      <c r="J231" s="4"/>
      <c r="K231" s="4"/>
      <c r="L231" s="4"/>
      <c r="M231" s="4"/>
      <c r="N231" s="4"/>
      <c r="O231" s="4"/>
      <c r="P231" s="4"/>
      <c r="Q231" s="7"/>
      <c r="R231" s="4"/>
      <c r="S231" s="22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</row>
    <row r="232" spans="1:71" x14ac:dyDescent="0.3">
      <c r="A232" s="4"/>
      <c r="B232" s="4"/>
      <c r="C232" s="4"/>
      <c r="D232" s="4"/>
      <c r="E232" s="7"/>
      <c r="F232" s="5"/>
      <c r="G232" s="4"/>
      <c r="H232" s="4"/>
      <c r="I232" s="6"/>
      <c r="J232" s="4"/>
      <c r="K232" s="4"/>
      <c r="L232" s="4"/>
      <c r="M232" s="4"/>
      <c r="N232" s="4"/>
      <c r="O232" s="4"/>
      <c r="P232" s="4"/>
      <c r="Q232" s="7"/>
      <c r="R232" s="4"/>
      <c r="S232" s="22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</row>
    <row r="233" spans="1:71" x14ac:dyDescent="0.3">
      <c r="A233" s="4"/>
      <c r="B233" s="4"/>
      <c r="C233" s="4"/>
      <c r="D233" s="4"/>
      <c r="E233" s="7"/>
      <c r="F233" s="5"/>
      <c r="G233" s="4"/>
      <c r="H233" s="4"/>
      <c r="I233" s="6"/>
      <c r="J233" s="4"/>
      <c r="K233" s="4"/>
      <c r="L233" s="4"/>
      <c r="M233" s="4"/>
      <c r="N233" s="4"/>
      <c r="O233" s="4"/>
      <c r="P233" s="4"/>
      <c r="Q233" s="7"/>
      <c r="R233" s="4"/>
      <c r="S233" s="22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</row>
    <row r="234" spans="1:71" x14ac:dyDescent="0.3">
      <c r="A234" s="4"/>
      <c r="B234" s="4"/>
      <c r="C234" s="4"/>
      <c r="D234" s="4"/>
      <c r="E234" s="7"/>
      <c r="F234" s="5"/>
      <c r="G234" s="4"/>
      <c r="H234" s="4"/>
      <c r="I234" s="6"/>
      <c r="J234" s="4"/>
      <c r="K234" s="4"/>
      <c r="L234" s="4"/>
      <c r="M234" s="4"/>
      <c r="N234" s="4"/>
      <c r="O234" s="4"/>
      <c r="P234" s="4"/>
      <c r="Q234" s="7"/>
      <c r="R234" s="4"/>
      <c r="S234" s="22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</row>
    <row r="235" spans="1:71" x14ac:dyDescent="0.3">
      <c r="A235" s="4"/>
      <c r="B235" s="4"/>
      <c r="C235" s="4"/>
      <c r="D235" s="4"/>
      <c r="E235" s="7"/>
      <c r="F235" s="5"/>
      <c r="G235" s="4"/>
      <c r="H235" s="4"/>
      <c r="I235" s="6"/>
      <c r="J235" s="4"/>
      <c r="K235" s="4"/>
      <c r="L235" s="4"/>
      <c r="M235" s="4"/>
      <c r="N235" s="4"/>
      <c r="O235" s="4"/>
      <c r="P235" s="4"/>
      <c r="Q235" s="7"/>
      <c r="R235" s="4"/>
      <c r="S235" s="22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</row>
    <row r="236" spans="1:71" x14ac:dyDescent="0.3">
      <c r="A236" s="4"/>
      <c r="B236" s="4"/>
      <c r="C236" s="4"/>
      <c r="D236" s="4"/>
      <c r="E236" s="7"/>
      <c r="F236" s="5"/>
      <c r="G236" s="4"/>
      <c r="H236" s="4"/>
      <c r="I236" s="6"/>
      <c r="J236" s="4"/>
      <c r="K236" s="4"/>
      <c r="L236" s="4"/>
      <c r="M236" s="4"/>
      <c r="N236" s="4"/>
      <c r="O236" s="4"/>
      <c r="P236" s="4"/>
      <c r="Q236" s="7"/>
      <c r="R236" s="4"/>
      <c r="S236" s="22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</row>
    <row r="237" spans="1:71" x14ac:dyDescent="0.3">
      <c r="A237" s="4"/>
      <c r="B237" s="4"/>
      <c r="C237" s="4"/>
      <c r="D237" s="4"/>
      <c r="E237" s="7"/>
      <c r="F237" s="5"/>
      <c r="G237" s="4"/>
      <c r="H237" s="4"/>
      <c r="I237" s="6"/>
      <c r="J237" s="4"/>
      <c r="K237" s="4"/>
      <c r="L237" s="4"/>
      <c r="M237" s="4"/>
      <c r="N237" s="4"/>
      <c r="O237" s="4"/>
      <c r="P237" s="4"/>
      <c r="Q237" s="7"/>
      <c r="R237" s="4"/>
      <c r="S237" s="22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</row>
    <row r="238" spans="1:71" x14ac:dyDescent="0.3">
      <c r="A238" s="4"/>
      <c r="B238" s="4"/>
      <c r="C238" s="4"/>
      <c r="D238" s="4"/>
      <c r="E238" s="7"/>
      <c r="F238" s="5"/>
      <c r="G238" s="4"/>
      <c r="H238" s="4"/>
      <c r="I238" s="6"/>
      <c r="J238" s="4"/>
      <c r="K238" s="4"/>
      <c r="L238" s="4"/>
      <c r="M238" s="4"/>
      <c r="N238" s="4"/>
      <c r="O238" s="4"/>
      <c r="P238" s="4"/>
      <c r="Q238" s="7"/>
      <c r="R238" s="4"/>
      <c r="S238" s="22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</row>
    <row r="239" spans="1:71" x14ac:dyDescent="0.3">
      <c r="A239" s="4"/>
      <c r="B239" s="4"/>
      <c r="C239" s="4"/>
      <c r="D239" s="4"/>
      <c r="E239" s="7"/>
      <c r="F239" s="5"/>
      <c r="G239" s="4"/>
      <c r="H239" s="4"/>
      <c r="I239" s="6"/>
      <c r="J239" s="4"/>
      <c r="K239" s="4"/>
      <c r="L239" s="4"/>
      <c r="M239" s="4"/>
      <c r="N239" s="4"/>
      <c r="O239" s="4"/>
      <c r="P239" s="4"/>
      <c r="Q239" s="7"/>
      <c r="R239" s="4"/>
      <c r="S239" s="22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</row>
    <row r="240" spans="1:71" x14ac:dyDescent="0.3">
      <c r="A240" s="4"/>
      <c r="B240" s="4"/>
      <c r="C240" s="4"/>
      <c r="D240" s="4"/>
      <c r="E240" s="7"/>
      <c r="F240" s="5"/>
      <c r="G240" s="4"/>
      <c r="H240" s="4"/>
      <c r="I240" s="6"/>
      <c r="J240" s="4"/>
      <c r="K240" s="4"/>
      <c r="L240" s="4"/>
      <c r="M240" s="4"/>
      <c r="N240" s="4"/>
      <c r="O240" s="4"/>
      <c r="P240" s="4"/>
      <c r="Q240" s="7"/>
      <c r="R240" s="4"/>
      <c r="S240" s="22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</row>
    <row r="241" spans="1:71" x14ac:dyDescent="0.3">
      <c r="A241" s="4"/>
      <c r="B241" s="4"/>
      <c r="C241" s="4"/>
      <c r="D241" s="4"/>
      <c r="E241" s="7"/>
      <c r="F241" s="5"/>
      <c r="G241" s="4"/>
      <c r="H241" s="4"/>
      <c r="I241" s="6"/>
      <c r="J241" s="4"/>
      <c r="K241" s="4"/>
      <c r="L241" s="4"/>
      <c r="M241" s="4"/>
      <c r="N241" s="4"/>
      <c r="O241" s="4"/>
      <c r="P241" s="4"/>
      <c r="Q241" s="7"/>
      <c r="R241" s="4"/>
      <c r="S241" s="22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</row>
    <row r="242" spans="1:71" x14ac:dyDescent="0.3">
      <c r="A242" s="4"/>
      <c r="B242" s="4"/>
      <c r="C242" s="4"/>
      <c r="D242" s="4"/>
      <c r="E242" s="7"/>
      <c r="F242" s="5"/>
      <c r="G242" s="4"/>
      <c r="H242" s="4"/>
      <c r="I242" s="6"/>
      <c r="J242" s="4"/>
      <c r="K242" s="4"/>
      <c r="L242" s="4"/>
      <c r="M242" s="4"/>
      <c r="N242" s="4"/>
      <c r="O242" s="4"/>
      <c r="P242" s="4"/>
      <c r="Q242" s="7"/>
      <c r="R242" s="4"/>
      <c r="S242" s="22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</row>
    <row r="243" spans="1:71" x14ac:dyDescent="0.3">
      <c r="A243" s="4"/>
      <c r="B243" s="4"/>
      <c r="C243" s="4"/>
      <c r="D243" s="4"/>
      <c r="E243" s="7"/>
      <c r="F243" s="5"/>
      <c r="G243" s="4"/>
      <c r="H243" s="4"/>
      <c r="I243" s="6"/>
      <c r="J243" s="4"/>
      <c r="K243" s="4"/>
      <c r="L243" s="4"/>
      <c r="M243" s="4"/>
      <c r="N243" s="4"/>
      <c r="O243" s="4"/>
      <c r="P243" s="4"/>
      <c r="Q243" s="7"/>
      <c r="R243" s="4"/>
      <c r="S243" s="22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</row>
    <row r="244" spans="1:71" x14ac:dyDescent="0.3">
      <c r="A244" s="4"/>
      <c r="B244" s="4"/>
      <c r="C244" s="4"/>
      <c r="D244" s="4"/>
      <c r="E244" s="7"/>
      <c r="F244" s="5"/>
      <c r="G244" s="4"/>
      <c r="H244" s="4"/>
      <c r="I244" s="6"/>
      <c r="J244" s="4"/>
      <c r="K244" s="4"/>
      <c r="L244" s="4"/>
      <c r="M244" s="4"/>
      <c r="N244" s="4"/>
      <c r="O244" s="4"/>
      <c r="P244" s="4"/>
      <c r="Q244" s="7"/>
      <c r="R244" s="4"/>
      <c r="S244" s="22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</row>
    <row r="245" spans="1:71" x14ac:dyDescent="0.3">
      <c r="A245" s="4"/>
      <c r="B245" s="4"/>
      <c r="C245" s="4"/>
      <c r="D245" s="4"/>
      <c r="E245" s="7"/>
      <c r="F245" s="5"/>
      <c r="G245" s="4"/>
      <c r="H245" s="4"/>
      <c r="I245" s="6"/>
      <c r="J245" s="4"/>
      <c r="K245" s="4"/>
      <c r="L245" s="4"/>
      <c r="M245" s="4"/>
      <c r="N245" s="4"/>
      <c r="O245" s="4"/>
      <c r="P245" s="4"/>
      <c r="Q245" s="7"/>
      <c r="R245" s="4"/>
      <c r="S245" s="22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</row>
    <row r="246" spans="1:71" x14ac:dyDescent="0.3">
      <c r="A246" s="4"/>
      <c r="B246" s="4"/>
      <c r="C246" s="4"/>
      <c r="D246" s="4"/>
      <c r="E246" s="7"/>
      <c r="F246" s="5"/>
      <c r="G246" s="4"/>
      <c r="H246" s="4"/>
      <c r="I246" s="6"/>
      <c r="J246" s="4"/>
      <c r="K246" s="4"/>
      <c r="L246" s="4"/>
      <c r="M246" s="4"/>
      <c r="N246" s="4"/>
      <c r="O246" s="4"/>
      <c r="P246" s="4"/>
      <c r="Q246" s="7"/>
      <c r="R246" s="4"/>
      <c r="S246" s="22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</row>
    <row r="247" spans="1:71" x14ac:dyDescent="0.3">
      <c r="A247" s="4"/>
      <c r="B247" s="4"/>
      <c r="C247" s="4"/>
      <c r="D247" s="4"/>
      <c r="E247" s="4"/>
      <c r="F247" s="4"/>
      <c r="G247" s="4"/>
      <c r="H247" s="4"/>
      <c r="I247" s="6"/>
      <c r="J247" s="4"/>
      <c r="K247" s="4"/>
      <c r="L247" s="4"/>
      <c r="M247" s="4"/>
      <c r="N247" s="4"/>
      <c r="O247" s="4"/>
      <c r="P247" s="4"/>
      <c r="Q247" s="7"/>
      <c r="R247" s="4"/>
      <c r="S247" s="22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</row>
    <row r="248" spans="1:71" x14ac:dyDescent="0.3">
      <c r="A248" s="4"/>
      <c r="B248" s="4"/>
      <c r="C248" s="4"/>
      <c r="D248" s="4"/>
      <c r="E248" s="4"/>
      <c r="F248" s="4"/>
      <c r="G248" s="4"/>
      <c r="H248" s="4"/>
      <c r="I248" s="6"/>
      <c r="J248" s="4"/>
      <c r="K248" s="4"/>
      <c r="L248" s="4"/>
      <c r="M248" s="4"/>
      <c r="N248" s="4"/>
      <c r="O248" s="4"/>
      <c r="P248" s="4"/>
      <c r="Q248" s="7"/>
      <c r="R248" s="4"/>
      <c r="S248" s="22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</row>
    <row r="249" spans="1:71" x14ac:dyDescent="0.3">
      <c r="A249" s="4"/>
      <c r="B249" s="4"/>
      <c r="C249" s="4"/>
      <c r="D249" s="4"/>
      <c r="E249" s="4"/>
      <c r="F249" s="4"/>
      <c r="G249" s="4"/>
      <c r="H249" s="4"/>
      <c r="I249" s="6"/>
      <c r="J249" s="4"/>
      <c r="K249" s="4"/>
      <c r="L249" s="4"/>
      <c r="M249" s="4"/>
      <c r="N249" s="4"/>
      <c r="O249" s="4"/>
      <c r="P249" s="4"/>
      <c r="Q249" s="7"/>
      <c r="R249" s="4"/>
      <c r="S249" s="22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</row>
    <row r="250" spans="1:71" x14ac:dyDescent="0.3">
      <c r="A250" s="4"/>
      <c r="B250" s="4"/>
      <c r="C250" s="4"/>
      <c r="D250" s="4"/>
      <c r="E250" s="4"/>
      <c r="F250" s="4"/>
      <c r="G250" s="4"/>
      <c r="H250" s="4"/>
      <c r="I250" s="6"/>
      <c r="J250" s="4"/>
      <c r="K250" s="4"/>
      <c r="L250" s="4"/>
      <c r="M250" s="4"/>
      <c r="N250" s="4"/>
      <c r="O250" s="4"/>
      <c r="P250" s="4"/>
      <c r="Q250" s="7"/>
      <c r="R250" s="4"/>
      <c r="S250" s="22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</row>
    <row r="251" spans="1:71" x14ac:dyDescent="0.3">
      <c r="A251" s="4"/>
      <c r="B251" s="4"/>
      <c r="C251" s="4"/>
      <c r="D251" s="4"/>
      <c r="E251" s="4"/>
      <c r="F251" s="4"/>
      <c r="G251" s="4"/>
      <c r="H251" s="4"/>
      <c r="I251" s="6"/>
      <c r="J251" s="4"/>
      <c r="K251" s="4"/>
      <c r="L251" s="4"/>
      <c r="M251" s="4"/>
      <c r="N251" s="4"/>
      <c r="O251" s="4"/>
      <c r="P251" s="4"/>
      <c r="Q251" s="7"/>
      <c r="R251" s="4"/>
      <c r="S251" s="22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</row>
    <row r="252" spans="1:71" x14ac:dyDescent="0.3">
      <c r="A252" s="4"/>
      <c r="B252" s="4"/>
      <c r="C252" s="4"/>
      <c r="D252" s="4"/>
      <c r="E252" s="4"/>
      <c r="F252" s="4"/>
      <c r="G252" s="4"/>
      <c r="H252" s="4"/>
      <c r="I252" s="6"/>
      <c r="J252" s="4"/>
      <c r="K252" s="4"/>
      <c r="L252" s="4"/>
      <c r="M252" s="4"/>
      <c r="N252" s="4"/>
      <c r="O252" s="4"/>
      <c r="P252" s="4"/>
      <c r="Q252" s="7"/>
      <c r="R252" s="4"/>
      <c r="S252" s="22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</row>
    <row r="253" spans="1:71" x14ac:dyDescent="0.3">
      <c r="A253" s="4"/>
      <c r="B253" s="4"/>
      <c r="C253" s="4"/>
      <c r="D253" s="4"/>
      <c r="E253" s="4"/>
      <c r="F253" s="4"/>
      <c r="G253" s="4"/>
      <c r="H253" s="4"/>
      <c r="I253" s="6"/>
      <c r="J253" s="4"/>
      <c r="K253" s="4"/>
      <c r="L253" s="4"/>
      <c r="M253" s="4"/>
      <c r="N253" s="4"/>
      <c r="O253" s="4"/>
      <c r="P253" s="4"/>
      <c r="Q253" s="7"/>
      <c r="R253" s="4"/>
      <c r="S253" s="22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</row>
    <row r="254" spans="1:71" x14ac:dyDescent="0.3">
      <c r="A254" s="4"/>
      <c r="B254" s="4"/>
      <c r="C254" s="4"/>
      <c r="D254" s="4"/>
      <c r="E254" s="4"/>
      <c r="F254" s="4"/>
      <c r="G254" s="4"/>
      <c r="H254" s="4"/>
      <c r="I254" s="6"/>
      <c r="J254" s="4"/>
      <c r="K254" s="4"/>
      <c r="L254" s="4"/>
      <c r="M254" s="4"/>
      <c r="N254" s="4"/>
      <c r="O254" s="4"/>
      <c r="P254" s="4"/>
      <c r="Q254" s="7"/>
      <c r="R254" s="4"/>
      <c r="S254" s="22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</row>
    <row r="255" spans="1:71" x14ac:dyDescent="0.3">
      <c r="A255" s="4"/>
      <c r="B255" s="4"/>
      <c r="C255" s="4"/>
      <c r="D255" s="4"/>
      <c r="E255" s="4"/>
      <c r="F255" s="4"/>
      <c r="G255" s="4"/>
      <c r="H255" s="4"/>
      <c r="I255" s="6"/>
      <c r="J255" s="4"/>
      <c r="K255" s="4"/>
      <c r="L255" s="4"/>
      <c r="M255" s="4"/>
      <c r="N255" s="4"/>
      <c r="O255" s="4"/>
      <c r="P255" s="4"/>
      <c r="Q255" s="7"/>
      <c r="R255" s="4"/>
      <c r="S255" s="22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</row>
    <row r="256" spans="1:71" x14ac:dyDescent="0.3">
      <c r="A256" s="4"/>
      <c r="B256" s="4"/>
      <c r="C256" s="4"/>
      <c r="D256" s="4"/>
      <c r="E256" s="4"/>
      <c r="F256" s="4"/>
      <c r="G256" s="4"/>
      <c r="H256" s="4"/>
      <c r="I256" s="6"/>
      <c r="J256" s="4"/>
      <c r="K256" s="4"/>
      <c r="L256" s="4"/>
      <c r="M256" s="4"/>
      <c r="N256" s="4"/>
      <c r="O256" s="4"/>
      <c r="P256" s="4"/>
      <c r="Q256" s="7"/>
      <c r="R256" s="4"/>
      <c r="S256" s="22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</row>
    <row r="257" spans="1:71" x14ac:dyDescent="0.3">
      <c r="A257" s="4"/>
      <c r="B257" s="4"/>
      <c r="C257" s="4"/>
      <c r="D257" s="4"/>
      <c r="E257" s="4"/>
      <c r="F257" s="4"/>
      <c r="G257" s="4"/>
      <c r="H257" s="4"/>
      <c r="I257" s="6"/>
      <c r="J257" s="4"/>
      <c r="K257" s="4"/>
      <c r="L257" s="4"/>
      <c r="M257" s="4"/>
      <c r="N257" s="4"/>
      <c r="O257" s="4"/>
      <c r="P257" s="4"/>
      <c r="Q257" s="7"/>
      <c r="R257" s="4"/>
      <c r="S257" s="22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</row>
    <row r="258" spans="1:71" x14ac:dyDescent="0.3">
      <c r="A258" s="4"/>
      <c r="B258" s="4"/>
      <c r="C258" s="4"/>
      <c r="D258" s="4"/>
      <c r="E258" s="4"/>
      <c r="F258" s="4"/>
      <c r="G258" s="4"/>
      <c r="H258" s="4"/>
      <c r="I258" s="6"/>
      <c r="J258" s="4"/>
      <c r="K258" s="4"/>
      <c r="L258" s="4"/>
      <c r="M258" s="4"/>
      <c r="N258" s="4"/>
      <c r="O258" s="4"/>
      <c r="P258" s="4"/>
      <c r="Q258" s="7"/>
      <c r="R258" s="4"/>
      <c r="S258" s="22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</row>
    <row r="259" spans="1:71" x14ac:dyDescent="0.3">
      <c r="A259" s="4"/>
      <c r="B259" s="4"/>
      <c r="C259" s="4"/>
      <c r="D259" s="4"/>
      <c r="E259" s="4"/>
      <c r="F259" s="4"/>
      <c r="G259" s="4"/>
      <c r="H259" s="4"/>
      <c r="I259" s="6"/>
      <c r="J259" s="4"/>
      <c r="K259" s="4"/>
      <c r="L259" s="4"/>
      <c r="M259" s="4"/>
      <c r="N259" s="4"/>
      <c r="O259" s="4"/>
      <c r="P259" s="4"/>
      <c r="Q259" s="7"/>
      <c r="R259" s="4"/>
      <c r="S259" s="22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</row>
    <row r="260" spans="1:71" x14ac:dyDescent="0.3">
      <c r="A260" s="4"/>
      <c r="B260" s="4"/>
      <c r="C260" s="4"/>
      <c r="D260" s="4"/>
      <c r="E260" s="4"/>
      <c r="F260" s="4"/>
      <c r="G260" s="4"/>
      <c r="H260" s="4"/>
      <c r="I260" s="6"/>
      <c r="J260" s="4"/>
      <c r="K260" s="4"/>
      <c r="L260" s="4"/>
      <c r="M260" s="4"/>
      <c r="N260" s="4"/>
      <c r="O260" s="4"/>
      <c r="P260" s="4"/>
      <c r="Q260" s="7"/>
      <c r="R260" s="4"/>
      <c r="S260" s="22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</row>
    <row r="261" spans="1:71" x14ac:dyDescent="0.3">
      <c r="A261" s="4"/>
      <c r="B261" s="4"/>
      <c r="C261" s="4"/>
      <c r="D261" s="4"/>
      <c r="E261" s="4"/>
      <c r="F261" s="4"/>
      <c r="G261" s="4"/>
      <c r="H261" s="4"/>
      <c r="I261" s="6"/>
      <c r="J261" s="4"/>
      <c r="K261" s="4"/>
      <c r="L261" s="4"/>
      <c r="M261" s="4"/>
      <c r="N261" s="4"/>
      <c r="O261" s="4"/>
      <c r="P261" s="4"/>
      <c r="Q261" s="7"/>
      <c r="R261" s="4"/>
      <c r="S261" s="22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</row>
    <row r="262" spans="1:71" x14ac:dyDescent="0.3">
      <c r="A262" s="4"/>
      <c r="B262" s="4"/>
      <c r="C262" s="4"/>
      <c r="D262" s="4"/>
      <c r="E262" s="4"/>
      <c r="F262" s="4"/>
      <c r="G262" s="4"/>
      <c r="H262" s="4"/>
      <c r="I262" s="6"/>
      <c r="J262" s="4"/>
      <c r="K262" s="4"/>
      <c r="L262" s="4"/>
      <c r="M262" s="4"/>
      <c r="N262" s="4"/>
      <c r="O262" s="4"/>
      <c r="P262" s="4"/>
      <c r="Q262" s="7"/>
      <c r="R262" s="4"/>
      <c r="S262" s="22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</row>
    <row r="263" spans="1:71" x14ac:dyDescent="0.3">
      <c r="A263" s="4"/>
      <c r="B263" s="4"/>
      <c r="C263" s="4"/>
      <c r="D263" s="4"/>
      <c r="E263" s="4"/>
      <c r="F263" s="4"/>
      <c r="G263" s="4"/>
      <c r="H263" s="4"/>
      <c r="I263" s="6"/>
      <c r="J263" s="4"/>
      <c r="K263" s="4"/>
      <c r="L263" s="4"/>
      <c r="M263" s="4"/>
      <c r="N263" s="4"/>
      <c r="O263" s="4"/>
      <c r="P263" s="4"/>
      <c r="Q263" s="7"/>
      <c r="R263" s="4"/>
      <c r="S263" s="22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</row>
    <row r="264" spans="1:71" x14ac:dyDescent="0.3">
      <c r="A264" s="4"/>
      <c r="B264" s="4"/>
      <c r="C264" s="4"/>
      <c r="D264" s="4"/>
      <c r="E264" s="4"/>
      <c r="F264" s="4"/>
      <c r="G264" s="4"/>
      <c r="H264" s="4"/>
      <c r="I264" s="6"/>
      <c r="J264" s="4"/>
      <c r="K264" s="4"/>
      <c r="L264" s="4"/>
      <c r="M264" s="4"/>
      <c r="N264" s="4"/>
      <c r="O264" s="4"/>
      <c r="P264" s="4"/>
      <c r="Q264" s="7"/>
      <c r="R264" s="4"/>
      <c r="S264" s="22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</row>
    <row r="265" spans="1:71" x14ac:dyDescent="0.3">
      <c r="A265" s="4"/>
      <c r="B265" s="4"/>
      <c r="C265" s="4"/>
      <c r="D265" s="4"/>
      <c r="E265" s="4"/>
      <c r="F265" s="4"/>
      <c r="G265" s="4"/>
      <c r="H265" s="4"/>
      <c r="I265" s="6"/>
      <c r="J265" s="4"/>
      <c r="K265" s="4"/>
      <c r="L265" s="4"/>
      <c r="M265" s="4"/>
      <c r="N265" s="4"/>
      <c r="O265" s="4"/>
      <c r="P265" s="4"/>
      <c r="Q265" s="7"/>
      <c r="R265" s="4"/>
      <c r="S265" s="22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</row>
    <row r="266" spans="1:71" x14ac:dyDescent="0.3">
      <c r="A266" s="4"/>
      <c r="B266" s="4"/>
      <c r="C266" s="4"/>
      <c r="D266" s="4"/>
      <c r="E266" s="4"/>
      <c r="F266" s="4"/>
      <c r="G266" s="4"/>
      <c r="H266" s="4"/>
      <c r="I266" s="6"/>
      <c r="J266" s="4"/>
      <c r="K266" s="4"/>
      <c r="L266" s="4"/>
      <c r="M266" s="4"/>
      <c r="N266" s="4"/>
      <c r="O266" s="4"/>
      <c r="P266" s="4"/>
      <c r="Q266" s="7"/>
      <c r="R266" s="4"/>
      <c r="S266" s="22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</row>
    <row r="267" spans="1:71" x14ac:dyDescent="0.3">
      <c r="A267" s="4"/>
      <c r="B267" s="4"/>
      <c r="C267" s="4"/>
      <c r="D267" s="4"/>
      <c r="E267" s="4"/>
      <c r="F267" s="4"/>
      <c r="G267" s="4"/>
      <c r="H267" s="4"/>
      <c r="I267" s="6"/>
      <c r="J267" s="4"/>
      <c r="K267" s="4"/>
      <c r="L267" s="4"/>
      <c r="M267" s="4"/>
      <c r="N267" s="4"/>
      <c r="O267" s="4"/>
      <c r="P267" s="4"/>
      <c r="Q267" s="7"/>
      <c r="R267" s="4"/>
      <c r="S267" s="22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</row>
    <row r="268" spans="1:71" x14ac:dyDescent="0.3">
      <c r="A268" s="4"/>
      <c r="B268" s="4"/>
      <c r="C268" s="4"/>
      <c r="D268" s="4"/>
      <c r="E268" s="4"/>
      <c r="F268" s="4"/>
      <c r="G268" s="4"/>
      <c r="H268" s="4"/>
      <c r="I268" s="6"/>
      <c r="J268" s="4"/>
      <c r="K268" s="4"/>
      <c r="L268" s="4"/>
      <c r="M268" s="4"/>
      <c r="N268" s="4"/>
      <c r="O268" s="4"/>
      <c r="P268" s="4"/>
      <c r="Q268" s="7"/>
      <c r="R268" s="4"/>
      <c r="S268" s="22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</row>
    <row r="269" spans="1:71" x14ac:dyDescent="0.3">
      <c r="A269" s="4"/>
      <c r="B269" s="4"/>
      <c r="C269" s="4"/>
      <c r="D269" s="4"/>
      <c r="E269" s="4"/>
      <c r="F269" s="4"/>
      <c r="G269" s="4"/>
      <c r="H269" s="4"/>
      <c r="I269" s="6"/>
      <c r="J269" s="4"/>
      <c r="K269" s="4"/>
      <c r="L269" s="4"/>
      <c r="M269" s="4"/>
      <c r="N269" s="4"/>
      <c r="O269" s="4"/>
      <c r="P269" s="4"/>
      <c r="Q269" s="7"/>
      <c r="R269" s="4"/>
      <c r="S269" s="22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</row>
    <row r="270" spans="1:71" x14ac:dyDescent="0.3">
      <c r="A270" s="4"/>
      <c r="B270" s="4"/>
      <c r="C270" s="4"/>
      <c r="D270" s="4"/>
      <c r="E270" s="4"/>
      <c r="F270" s="4"/>
      <c r="G270" s="4"/>
      <c r="H270" s="4"/>
      <c r="I270" s="6"/>
      <c r="J270" s="4"/>
      <c r="K270" s="4"/>
      <c r="L270" s="4"/>
      <c r="M270" s="4"/>
      <c r="N270" s="4"/>
      <c r="O270" s="4"/>
      <c r="P270" s="4"/>
      <c r="Q270" s="7"/>
      <c r="R270" s="4"/>
      <c r="S270" s="22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</row>
    <row r="271" spans="1:71" x14ac:dyDescent="0.3">
      <c r="A271" s="4"/>
      <c r="B271" s="4"/>
      <c r="C271" s="4"/>
      <c r="D271" s="4"/>
      <c r="E271" s="4"/>
      <c r="F271" s="4"/>
      <c r="G271" s="4"/>
      <c r="H271" s="4"/>
      <c r="I271" s="6"/>
      <c r="J271" s="4"/>
      <c r="K271" s="4"/>
      <c r="L271" s="4"/>
      <c r="M271" s="4"/>
      <c r="N271" s="4"/>
      <c r="O271" s="4"/>
      <c r="P271" s="4"/>
      <c r="Q271" s="7"/>
      <c r="R271" s="4"/>
      <c r="S271" s="22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</row>
    <row r="272" spans="1:71" x14ac:dyDescent="0.3">
      <c r="A272" s="4"/>
      <c r="B272" s="4"/>
      <c r="C272" s="4"/>
      <c r="D272" s="4"/>
      <c r="E272" s="4"/>
      <c r="F272" s="4"/>
      <c r="G272" s="4"/>
      <c r="H272" s="4"/>
      <c r="I272" s="6"/>
      <c r="J272" s="4"/>
      <c r="K272" s="4"/>
      <c r="L272" s="4"/>
      <c r="M272" s="4"/>
      <c r="N272" s="4"/>
      <c r="O272" s="4"/>
      <c r="P272" s="4"/>
      <c r="Q272" s="7"/>
      <c r="R272" s="4"/>
      <c r="S272" s="22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</row>
    <row r="273" spans="1:71" x14ac:dyDescent="0.3">
      <c r="A273" s="4"/>
      <c r="B273" s="4"/>
      <c r="C273" s="4"/>
      <c r="D273" s="4"/>
      <c r="E273" s="4"/>
      <c r="F273" s="4"/>
      <c r="G273" s="4"/>
      <c r="H273" s="4"/>
      <c r="I273" s="6"/>
      <c r="J273" s="4"/>
      <c r="K273" s="4"/>
      <c r="L273" s="4"/>
      <c r="M273" s="4"/>
      <c r="N273" s="4"/>
      <c r="O273" s="4"/>
      <c r="P273" s="4"/>
      <c r="Q273" s="7"/>
      <c r="R273" s="4"/>
      <c r="S273" s="22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</row>
    <row r="274" spans="1:71" x14ac:dyDescent="0.3">
      <c r="A274" s="4"/>
      <c r="B274" s="4"/>
      <c r="C274" s="4"/>
      <c r="D274" s="4"/>
      <c r="E274" s="4"/>
      <c r="F274" s="4"/>
      <c r="G274" s="4"/>
      <c r="H274" s="4"/>
      <c r="I274" s="6"/>
      <c r="J274" s="4"/>
      <c r="K274" s="4"/>
      <c r="L274" s="4"/>
      <c r="M274" s="4"/>
      <c r="N274" s="4"/>
      <c r="O274" s="4"/>
      <c r="P274" s="4"/>
      <c r="Q274" s="7"/>
      <c r="R274" s="4"/>
      <c r="S274" s="22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</row>
    <row r="275" spans="1:71" x14ac:dyDescent="0.3">
      <c r="A275" s="4"/>
      <c r="B275" s="4"/>
      <c r="C275" s="4"/>
      <c r="D275" s="4"/>
      <c r="E275" s="4"/>
      <c r="F275" s="4"/>
      <c r="G275" s="4"/>
      <c r="H275" s="4"/>
      <c r="I275" s="6"/>
      <c r="J275" s="4"/>
      <c r="K275" s="4"/>
      <c r="L275" s="4"/>
      <c r="M275" s="4"/>
      <c r="N275" s="4"/>
      <c r="O275" s="4"/>
      <c r="P275" s="4"/>
      <c r="Q275" s="7"/>
      <c r="R275" s="4"/>
      <c r="S275" s="22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</row>
    <row r="276" spans="1:71" x14ac:dyDescent="0.3">
      <c r="A276" s="4"/>
      <c r="B276" s="4"/>
      <c r="C276" s="4"/>
      <c r="D276" s="4"/>
      <c r="E276" s="4"/>
      <c r="F276" s="4"/>
      <c r="G276" s="4"/>
      <c r="H276" s="4"/>
      <c r="I276" s="6"/>
      <c r="J276" s="4"/>
      <c r="K276" s="4"/>
      <c r="L276" s="4"/>
      <c r="M276" s="4"/>
      <c r="N276" s="4"/>
      <c r="O276" s="4"/>
      <c r="P276" s="4"/>
      <c r="Q276" s="7"/>
      <c r="R276" s="4"/>
      <c r="S276" s="22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</row>
    <row r="277" spans="1:71" x14ac:dyDescent="0.3">
      <c r="A277" s="4"/>
      <c r="B277" s="4"/>
      <c r="C277" s="4"/>
      <c r="D277" s="4"/>
      <c r="E277" s="4"/>
      <c r="F277" s="4"/>
      <c r="G277" s="4"/>
      <c r="H277" s="4"/>
      <c r="I277" s="6"/>
      <c r="J277" s="4"/>
      <c r="K277" s="4"/>
      <c r="L277" s="4"/>
      <c r="M277" s="4"/>
      <c r="N277" s="4"/>
      <c r="O277" s="4"/>
      <c r="P277" s="4"/>
      <c r="Q277" s="7"/>
      <c r="R277" s="4"/>
      <c r="S277" s="22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</row>
    <row r="278" spans="1:71" x14ac:dyDescent="0.3">
      <c r="A278" s="4"/>
      <c r="B278" s="4"/>
      <c r="C278" s="4"/>
      <c r="D278" s="4"/>
      <c r="E278" s="4"/>
      <c r="F278" s="4"/>
      <c r="G278" s="4"/>
      <c r="H278" s="4"/>
      <c r="I278" s="6"/>
      <c r="J278" s="4"/>
      <c r="K278" s="4"/>
      <c r="L278" s="4"/>
      <c r="M278" s="4"/>
      <c r="N278" s="4"/>
      <c r="O278" s="4"/>
      <c r="P278" s="4"/>
      <c r="Q278" s="7"/>
      <c r="R278" s="4"/>
      <c r="S278" s="22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</row>
    <row r="279" spans="1:71" x14ac:dyDescent="0.3">
      <c r="A279" s="4"/>
      <c r="B279" s="4"/>
      <c r="C279" s="4"/>
      <c r="D279" s="4"/>
      <c r="E279" s="4"/>
      <c r="F279" s="4"/>
      <c r="G279" s="4"/>
      <c r="H279" s="4"/>
      <c r="I279" s="6"/>
      <c r="J279" s="4"/>
      <c r="K279" s="4"/>
      <c r="L279" s="4"/>
      <c r="M279" s="4"/>
      <c r="N279" s="4"/>
      <c r="O279" s="4"/>
      <c r="P279" s="4"/>
      <c r="Q279" s="7"/>
      <c r="R279" s="4"/>
      <c r="S279" s="22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</row>
    <row r="280" spans="1:71" x14ac:dyDescent="0.3">
      <c r="A280" s="4"/>
      <c r="B280" s="4"/>
      <c r="C280" s="4"/>
      <c r="D280" s="4"/>
      <c r="E280" s="4"/>
      <c r="F280" s="4"/>
      <c r="G280" s="4"/>
      <c r="H280" s="4"/>
      <c r="I280" s="6"/>
      <c r="J280" s="4"/>
      <c r="K280" s="4"/>
      <c r="L280" s="4"/>
      <c r="M280" s="4"/>
      <c r="N280" s="4"/>
      <c r="O280" s="4"/>
      <c r="P280" s="4"/>
      <c r="Q280" s="7"/>
      <c r="R280" s="4"/>
      <c r="S280" s="22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</row>
    <row r="281" spans="1:71" x14ac:dyDescent="0.3">
      <c r="A281" s="4"/>
      <c r="B281" s="4"/>
      <c r="C281" s="4"/>
      <c r="D281" s="4"/>
      <c r="E281" s="4"/>
      <c r="F281" s="4"/>
      <c r="G281" s="4"/>
      <c r="H281" s="4"/>
      <c r="I281" s="6"/>
      <c r="J281" s="4"/>
      <c r="K281" s="4"/>
      <c r="L281" s="4"/>
      <c r="M281" s="4"/>
      <c r="N281" s="4"/>
      <c r="O281" s="4"/>
      <c r="P281" s="4"/>
      <c r="Q281" s="7"/>
      <c r="R281" s="4"/>
      <c r="S281" s="22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</row>
    <row r="282" spans="1:71" x14ac:dyDescent="0.3">
      <c r="A282" s="4"/>
      <c r="B282" s="4"/>
      <c r="C282" s="4"/>
      <c r="D282" s="4"/>
      <c r="E282" s="4"/>
      <c r="F282" s="4"/>
      <c r="G282" s="4"/>
      <c r="H282" s="4"/>
      <c r="I282" s="6"/>
      <c r="J282" s="4"/>
      <c r="K282" s="4"/>
      <c r="L282" s="4"/>
      <c r="M282" s="4"/>
      <c r="N282" s="4"/>
      <c r="O282" s="4"/>
      <c r="P282" s="4"/>
      <c r="Q282" s="7"/>
      <c r="R282" s="4"/>
      <c r="S282" s="22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</row>
    <row r="283" spans="1:71" x14ac:dyDescent="0.3">
      <c r="A283" s="4"/>
      <c r="B283" s="4"/>
      <c r="C283" s="4"/>
      <c r="D283" s="4"/>
      <c r="E283" s="4"/>
      <c r="F283" s="4"/>
      <c r="G283" s="4"/>
      <c r="H283" s="4"/>
      <c r="I283" s="6"/>
      <c r="J283" s="4"/>
      <c r="K283" s="4"/>
      <c r="L283" s="4"/>
      <c r="M283" s="4"/>
      <c r="N283" s="4"/>
      <c r="O283" s="4"/>
      <c r="P283" s="4"/>
      <c r="Q283" s="7"/>
      <c r="R283" s="4"/>
      <c r="S283" s="22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</row>
    <row r="284" spans="1:71" x14ac:dyDescent="0.3">
      <c r="A284" s="4"/>
      <c r="B284" s="4"/>
      <c r="C284" s="4"/>
      <c r="D284" s="4"/>
      <c r="E284" s="4"/>
      <c r="F284" s="4"/>
      <c r="G284" s="4"/>
      <c r="H284" s="4"/>
      <c r="I284" s="6"/>
      <c r="J284" s="4"/>
      <c r="K284" s="4"/>
      <c r="L284" s="4"/>
      <c r="M284" s="4"/>
      <c r="N284" s="4"/>
      <c r="O284" s="4"/>
      <c r="P284" s="4"/>
      <c r="Q284" s="7"/>
      <c r="R284" s="4"/>
      <c r="S284" s="22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</row>
    <row r="285" spans="1:71" x14ac:dyDescent="0.3">
      <c r="A285" s="4"/>
      <c r="B285" s="4"/>
      <c r="C285" s="4"/>
      <c r="D285" s="4"/>
      <c r="E285" s="4"/>
      <c r="F285" s="4"/>
      <c r="G285" s="4"/>
      <c r="H285" s="4"/>
      <c r="I285" s="6"/>
      <c r="J285" s="4"/>
      <c r="K285" s="4"/>
      <c r="L285" s="4"/>
      <c r="M285" s="4"/>
      <c r="N285" s="4"/>
      <c r="O285" s="4"/>
      <c r="P285" s="4"/>
      <c r="Q285" s="7"/>
      <c r="R285" s="4"/>
      <c r="S285" s="22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</row>
    <row r="286" spans="1:71" x14ac:dyDescent="0.3">
      <c r="A286" s="4"/>
      <c r="B286" s="4"/>
      <c r="C286" s="4"/>
      <c r="D286" s="4"/>
      <c r="E286" s="4"/>
      <c r="F286" s="4"/>
      <c r="G286" s="4"/>
      <c r="H286" s="4"/>
      <c r="I286" s="6"/>
      <c r="J286" s="4"/>
      <c r="K286" s="4"/>
      <c r="L286" s="4"/>
      <c r="M286" s="4"/>
      <c r="N286" s="4"/>
      <c r="O286" s="4"/>
      <c r="P286" s="4"/>
      <c r="Q286" s="7"/>
      <c r="R286" s="4"/>
      <c r="S286" s="22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</row>
    <row r="287" spans="1:71" x14ac:dyDescent="0.3">
      <c r="A287" s="4"/>
      <c r="B287" s="4"/>
      <c r="C287" s="4"/>
      <c r="D287" s="4"/>
      <c r="E287" s="4"/>
      <c r="F287" s="4"/>
      <c r="G287" s="4"/>
      <c r="H287" s="4"/>
      <c r="I287" s="6"/>
      <c r="J287" s="4"/>
      <c r="K287" s="4"/>
      <c r="L287" s="4"/>
      <c r="M287" s="4"/>
      <c r="N287" s="4"/>
      <c r="O287" s="4"/>
      <c r="P287" s="4"/>
      <c r="Q287" s="7"/>
      <c r="R287" s="4"/>
      <c r="S287" s="22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</row>
    <row r="288" spans="1:71" x14ac:dyDescent="0.3">
      <c r="A288" s="4"/>
      <c r="B288" s="4"/>
      <c r="C288" s="4"/>
      <c r="D288" s="4"/>
      <c r="E288" s="4"/>
      <c r="F288" s="4"/>
      <c r="G288" s="4"/>
      <c r="H288" s="4"/>
      <c r="I288" s="6"/>
      <c r="J288" s="4"/>
      <c r="K288" s="4"/>
      <c r="L288" s="4"/>
      <c r="M288" s="4"/>
      <c r="N288" s="4"/>
      <c r="O288" s="4"/>
      <c r="P288" s="4"/>
      <c r="Q288" s="7"/>
      <c r="R288" s="4"/>
      <c r="S288" s="22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</row>
    <row r="289" spans="1:71" x14ac:dyDescent="0.3">
      <c r="A289" s="4"/>
      <c r="B289" s="4"/>
      <c r="C289" s="4"/>
      <c r="D289" s="4"/>
      <c r="E289" s="4"/>
      <c r="F289" s="4"/>
      <c r="G289" s="4"/>
      <c r="H289" s="4"/>
      <c r="I289" s="6"/>
      <c r="J289" s="4"/>
      <c r="K289" s="4"/>
      <c r="L289" s="4"/>
      <c r="M289" s="4"/>
      <c r="N289" s="4"/>
      <c r="O289" s="4"/>
      <c r="P289" s="4"/>
      <c r="Q289" s="7"/>
      <c r="R289" s="4"/>
      <c r="S289" s="22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</row>
    <row r="290" spans="1:71" x14ac:dyDescent="0.3">
      <c r="A290" s="4"/>
      <c r="B290" s="4"/>
      <c r="C290" s="4"/>
      <c r="D290" s="4"/>
      <c r="E290" s="4"/>
      <c r="F290" s="4"/>
      <c r="G290" s="4"/>
      <c r="H290" s="4"/>
      <c r="I290" s="6"/>
      <c r="J290" s="4"/>
      <c r="K290" s="4"/>
      <c r="L290" s="4"/>
      <c r="M290" s="4"/>
      <c r="N290" s="4"/>
      <c r="O290" s="4"/>
      <c r="P290" s="4"/>
      <c r="Q290" s="7"/>
      <c r="R290" s="4"/>
      <c r="S290" s="22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</row>
    <row r="291" spans="1:71" x14ac:dyDescent="0.3">
      <c r="A291" s="4"/>
      <c r="B291" s="4"/>
      <c r="C291" s="4"/>
      <c r="D291" s="4"/>
      <c r="E291" s="4"/>
      <c r="F291" s="4"/>
      <c r="G291" s="4"/>
      <c r="H291" s="4"/>
      <c r="I291" s="6"/>
      <c r="J291" s="4"/>
      <c r="K291" s="4"/>
      <c r="L291" s="4"/>
      <c r="M291" s="4"/>
      <c r="N291" s="4"/>
      <c r="O291" s="4"/>
      <c r="P291" s="4"/>
      <c r="Q291" s="7"/>
      <c r="R291" s="4"/>
      <c r="S291" s="22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</row>
    <row r="292" spans="1:71" x14ac:dyDescent="0.3">
      <c r="A292" s="4"/>
      <c r="B292" s="4"/>
      <c r="C292" s="4"/>
      <c r="D292" s="4"/>
      <c r="E292" s="4"/>
      <c r="F292" s="4"/>
      <c r="G292" s="4"/>
      <c r="H292" s="4"/>
      <c r="I292" s="6"/>
      <c r="J292" s="4"/>
      <c r="K292" s="4"/>
      <c r="L292" s="4"/>
      <c r="M292" s="4"/>
      <c r="N292" s="4"/>
      <c r="O292" s="4"/>
      <c r="P292" s="4"/>
      <c r="Q292" s="7"/>
      <c r="R292" s="4"/>
      <c r="S292" s="22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</row>
    <row r="293" spans="1:71" x14ac:dyDescent="0.3">
      <c r="A293" s="10"/>
      <c r="B293" s="10"/>
      <c r="C293" s="10"/>
      <c r="D293" s="10"/>
      <c r="E293" s="10"/>
      <c r="F293" s="10"/>
      <c r="G293" s="10"/>
      <c r="H293" s="10"/>
      <c r="I293" s="6"/>
      <c r="J293" s="10"/>
      <c r="K293" s="10"/>
      <c r="L293" s="10"/>
      <c r="M293" s="10"/>
      <c r="N293" s="10"/>
      <c r="O293" s="10"/>
      <c r="P293" s="10"/>
      <c r="Q293" s="7"/>
      <c r="R293" s="4"/>
      <c r="S293" s="22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</row>
    <row r="294" spans="1:71" x14ac:dyDescent="0.3">
      <c r="A294" s="10"/>
      <c r="B294" s="10"/>
      <c r="C294" s="10"/>
      <c r="D294" s="10"/>
      <c r="E294" s="10"/>
      <c r="F294" s="10"/>
      <c r="G294" s="10"/>
      <c r="H294" s="10"/>
      <c r="I294" s="6"/>
      <c r="J294" s="10"/>
      <c r="K294" s="10"/>
      <c r="L294" s="10"/>
      <c r="M294" s="10"/>
      <c r="N294" s="10"/>
      <c r="O294" s="10"/>
      <c r="P294" s="10"/>
      <c r="Q294" s="7"/>
      <c r="R294" s="4"/>
      <c r="S294" s="22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</row>
    <row r="295" spans="1:71" x14ac:dyDescent="0.3">
      <c r="A295" s="10"/>
      <c r="B295" s="10"/>
      <c r="C295" s="10"/>
      <c r="D295" s="10"/>
      <c r="E295" s="10"/>
      <c r="F295" s="10"/>
      <c r="G295" s="10"/>
      <c r="H295" s="10"/>
      <c r="I295" s="6"/>
      <c r="J295" s="10"/>
      <c r="K295" s="10"/>
      <c r="L295" s="10"/>
      <c r="M295" s="10"/>
      <c r="N295" s="10"/>
      <c r="O295" s="10"/>
      <c r="P295" s="10"/>
      <c r="Q295" s="7"/>
      <c r="R295" s="4"/>
      <c r="S295" s="22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</row>
    <row r="296" spans="1:71" x14ac:dyDescent="0.3">
      <c r="A296" s="10"/>
      <c r="B296" s="10"/>
      <c r="C296" s="10"/>
      <c r="D296" s="10"/>
      <c r="E296" s="10"/>
      <c r="F296" s="10"/>
      <c r="G296" s="10"/>
      <c r="H296" s="10"/>
      <c r="I296" s="6"/>
      <c r="J296" s="10"/>
      <c r="K296" s="10"/>
      <c r="L296" s="10"/>
      <c r="M296" s="10"/>
      <c r="N296" s="10"/>
      <c r="O296" s="10"/>
      <c r="P296" s="10"/>
      <c r="Q296" s="7"/>
      <c r="R296" s="4"/>
      <c r="S296" s="22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</row>
    <row r="297" spans="1:71" x14ac:dyDescent="0.3">
      <c r="A297" s="10"/>
      <c r="B297" s="10"/>
      <c r="C297" s="10"/>
      <c r="D297" s="10"/>
      <c r="E297" s="10"/>
      <c r="F297" s="10"/>
      <c r="G297" s="10"/>
      <c r="H297" s="10"/>
      <c r="I297" s="6"/>
      <c r="J297" s="10"/>
      <c r="K297" s="10"/>
      <c r="L297" s="10"/>
      <c r="M297" s="10"/>
      <c r="N297" s="10"/>
      <c r="O297" s="10"/>
      <c r="P297" s="10"/>
      <c r="Q297" s="7"/>
      <c r="R297" s="4"/>
      <c r="S297" s="22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</row>
    <row r="298" spans="1:71" x14ac:dyDescent="0.3">
      <c r="A298" s="10"/>
      <c r="B298" s="10"/>
      <c r="C298" s="10"/>
      <c r="D298" s="10"/>
      <c r="E298" s="10"/>
      <c r="F298" s="10"/>
      <c r="G298" s="10"/>
      <c r="H298" s="10"/>
      <c r="I298" s="6"/>
      <c r="J298" s="10"/>
      <c r="K298" s="10"/>
      <c r="L298" s="10"/>
      <c r="M298" s="10"/>
      <c r="N298" s="10"/>
      <c r="O298" s="10"/>
      <c r="P298" s="10"/>
      <c r="Q298" s="7"/>
      <c r="R298" s="4"/>
      <c r="S298" s="22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</row>
    <row r="299" spans="1:71" x14ac:dyDescent="0.3">
      <c r="A299" s="10"/>
      <c r="B299" s="10"/>
      <c r="C299" s="10"/>
      <c r="D299" s="10"/>
      <c r="E299" s="10"/>
      <c r="F299" s="10"/>
      <c r="G299" s="10"/>
      <c r="H299" s="10"/>
      <c r="I299" s="6"/>
      <c r="J299" s="10"/>
      <c r="K299" s="10"/>
      <c r="L299" s="10"/>
      <c r="M299" s="10"/>
      <c r="N299" s="10"/>
      <c r="O299" s="10"/>
      <c r="P299" s="10"/>
      <c r="Q299" s="7"/>
      <c r="R299" s="4"/>
      <c r="S299" s="22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</row>
    <row r="300" spans="1:71" x14ac:dyDescent="0.3">
      <c r="A300" s="10"/>
      <c r="B300" s="10"/>
      <c r="C300" s="10"/>
      <c r="D300" s="10"/>
      <c r="E300" s="10"/>
      <c r="F300" s="10"/>
      <c r="G300" s="10"/>
      <c r="H300" s="10"/>
      <c r="I300" s="6"/>
      <c r="J300" s="10"/>
      <c r="K300" s="10"/>
      <c r="L300" s="10"/>
      <c r="M300" s="10"/>
      <c r="N300" s="10"/>
      <c r="O300" s="10"/>
      <c r="P300" s="10"/>
      <c r="Q300" s="7"/>
      <c r="R300" s="4"/>
      <c r="S300" s="22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</row>
    <row r="301" spans="1:71" x14ac:dyDescent="0.3">
      <c r="A301" s="10"/>
      <c r="B301" s="10"/>
      <c r="C301" s="10"/>
      <c r="D301" s="10"/>
      <c r="E301" s="10"/>
      <c r="F301" s="10"/>
      <c r="G301" s="10"/>
      <c r="H301" s="10"/>
      <c r="I301" s="6"/>
      <c r="J301" s="10"/>
      <c r="K301" s="10"/>
      <c r="L301" s="10"/>
      <c r="M301" s="10"/>
      <c r="N301" s="10"/>
      <c r="O301" s="10"/>
      <c r="P301" s="10"/>
      <c r="Q301" s="7"/>
      <c r="R301" s="4"/>
      <c r="S301" s="22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</row>
    <row r="302" spans="1:71" x14ac:dyDescent="0.3">
      <c r="A302" s="10"/>
      <c r="B302" s="10"/>
      <c r="C302" s="10"/>
      <c r="D302" s="10"/>
      <c r="E302" s="10"/>
      <c r="F302" s="10"/>
      <c r="G302" s="10"/>
      <c r="H302" s="10"/>
      <c r="I302" s="6"/>
      <c r="J302" s="10"/>
      <c r="K302" s="10"/>
      <c r="L302" s="10"/>
      <c r="M302" s="10"/>
      <c r="N302" s="10"/>
      <c r="O302" s="10"/>
      <c r="P302" s="10"/>
      <c r="Q302" s="7"/>
      <c r="R302" s="4"/>
      <c r="S302" s="22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</row>
    <row r="303" spans="1:71" x14ac:dyDescent="0.3">
      <c r="A303" s="10"/>
      <c r="B303" s="10"/>
      <c r="C303" s="10"/>
      <c r="D303" s="10"/>
      <c r="E303" s="10"/>
      <c r="F303" s="10"/>
      <c r="G303" s="10"/>
      <c r="H303" s="10"/>
      <c r="I303" s="6"/>
      <c r="J303" s="10"/>
      <c r="K303" s="10"/>
      <c r="L303" s="10"/>
      <c r="M303" s="10"/>
      <c r="N303" s="10"/>
      <c r="O303" s="10"/>
      <c r="P303" s="10"/>
      <c r="Q303" s="7"/>
      <c r="R303" s="4"/>
      <c r="S303" s="22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</row>
    <row r="304" spans="1:71" x14ac:dyDescent="0.3">
      <c r="A304" s="10"/>
      <c r="B304" s="10"/>
      <c r="C304" s="10"/>
      <c r="D304" s="10"/>
      <c r="E304" s="10"/>
      <c r="F304" s="10"/>
      <c r="G304" s="10"/>
      <c r="H304" s="10"/>
      <c r="I304" s="6"/>
      <c r="J304" s="10"/>
      <c r="K304" s="10"/>
      <c r="L304" s="10"/>
      <c r="M304" s="10"/>
      <c r="N304" s="10"/>
      <c r="O304" s="10"/>
      <c r="P304" s="10"/>
      <c r="Q304" s="7"/>
      <c r="R304" s="4"/>
      <c r="S304" s="22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</row>
    <row r="305" spans="1:71" x14ac:dyDescent="0.3">
      <c r="A305" s="10"/>
      <c r="B305" s="10"/>
      <c r="C305" s="10"/>
      <c r="D305" s="10"/>
      <c r="E305" s="10"/>
      <c r="F305" s="10"/>
      <c r="G305" s="10"/>
      <c r="H305" s="10"/>
      <c r="I305" s="6"/>
      <c r="J305" s="10"/>
      <c r="K305" s="10"/>
      <c r="L305" s="10"/>
      <c r="M305" s="10"/>
      <c r="N305" s="10"/>
      <c r="O305" s="10"/>
      <c r="P305" s="10"/>
      <c r="Q305" s="7"/>
      <c r="R305" s="4"/>
      <c r="S305" s="22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</row>
    <row r="306" spans="1:71" x14ac:dyDescent="0.3">
      <c r="A306" s="10"/>
      <c r="B306" s="10"/>
      <c r="C306" s="10"/>
      <c r="D306" s="10"/>
      <c r="E306" s="10"/>
      <c r="F306" s="10"/>
      <c r="G306" s="10"/>
      <c r="H306" s="10"/>
      <c r="I306" s="6"/>
      <c r="J306" s="10"/>
      <c r="K306" s="10"/>
      <c r="L306" s="10"/>
      <c r="M306" s="10"/>
      <c r="N306" s="10"/>
      <c r="O306" s="10"/>
      <c r="P306" s="10"/>
      <c r="Q306" s="7"/>
      <c r="R306" s="4"/>
      <c r="S306" s="22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</row>
    <row r="307" spans="1:71" x14ac:dyDescent="0.3">
      <c r="A307" s="10"/>
      <c r="B307" s="10"/>
      <c r="C307" s="10"/>
      <c r="D307" s="10"/>
      <c r="E307" s="10"/>
      <c r="F307" s="10"/>
      <c r="G307" s="10"/>
      <c r="H307" s="10"/>
      <c r="I307" s="6"/>
      <c r="J307" s="10"/>
      <c r="K307" s="10"/>
      <c r="L307" s="10"/>
      <c r="M307" s="10"/>
      <c r="N307" s="10"/>
      <c r="O307" s="10"/>
      <c r="P307" s="10"/>
      <c r="Q307" s="7"/>
      <c r="R307" s="4"/>
      <c r="S307" s="22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</row>
    <row r="308" spans="1:71" x14ac:dyDescent="0.3">
      <c r="A308" s="10"/>
      <c r="B308" s="10"/>
      <c r="C308" s="10"/>
      <c r="D308" s="10"/>
      <c r="E308" s="10"/>
      <c r="F308" s="10"/>
      <c r="G308" s="10"/>
      <c r="H308" s="10"/>
      <c r="I308" s="6"/>
      <c r="J308" s="10"/>
      <c r="K308" s="10"/>
      <c r="L308" s="10"/>
      <c r="M308" s="10"/>
      <c r="N308" s="10"/>
      <c r="O308" s="10"/>
      <c r="P308" s="10"/>
      <c r="Q308" s="7"/>
      <c r="R308" s="4"/>
      <c r="S308" s="22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</row>
    <row r="309" spans="1:71" x14ac:dyDescent="0.3">
      <c r="A309" s="10"/>
      <c r="B309" s="10"/>
      <c r="C309" s="10"/>
      <c r="D309" s="10"/>
      <c r="E309" s="10"/>
      <c r="F309" s="10"/>
      <c r="G309" s="10"/>
      <c r="H309" s="10"/>
      <c r="I309" s="6"/>
      <c r="J309" s="10"/>
      <c r="K309" s="10"/>
      <c r="L309" s="10"/>
      <c r="M309" s="10"/>
      <c r="N309" s="10"/>
      <c r="O309" s="10"/>
      <c r="P309" s="10"/>
      <c r="Q309" s="7"/>
      <c r="R309" s="4"/>
      <c r="S309" s="22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</row>
    <row r="310" spans="1:71" x14ac:dyDescent="0.3">
      <c r="A310" s="10"/>
      <c r="B310" s="10"/>
      <c r="C310" s="10"/>
      <c r="D310" s="10"/>
      <c r="E310" s="10"/>
      <c r="F310" s="10"/>
      <c r="G310" s="10"/>
      <c r="H310" s="10"/>
      <c r="I310" s="6"/>
      <c r="J310" s="10"/>
      <c r="K310" s="10"/>
      <c r="L310" s="10"/>
      <c r="M310" s="10"/>
      <c r="N310" s="10"/>
      <c r="O310" s="10"/>
      <c r="P310" s="10"/>
      <c r="Q310" s="7"/>
      <c r="R310" s="4"/>
      <c r="S310" s="22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</row>
    <row r="311" spans="1:71" x14ac:dyDescent="0.3">
      <c r="A311" s="10"/>
      <c r="B311" s="10"/>
      <c r="C311" s="10"/>
      <c r="D311" s="10"/>
      <c r="E311" s="10"/>
      <c r="F311" s="10"/>
      <c r="G311" s="10"/>
      <c r="H311" s="10"/>
      <c r="I311" s="6"/>
      <c r="J311" s="10"/>
      <c r="K311" s="10"/>
      <c r="L311" s="10"/>
      <c r="M311" s="10"/>
      <c r="N311" s="10"/>
      <c r="O311" s="10"/>
      <c r="P311" s="10"/>
      <c r="Q311" s="7"/>
      <c r="R311" s="4"/>
      <c r="S311" s="22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</row>
    <row r="312" spans="1:71" x14ac:dyDescent="0.3">
      <c r="A312" s="10"/>
      <c r="B312" s="10"/>
      <c r="C312" s="10"/>
      <c r="D312" s="10"/>
      <c r="E312" s="10"/>
      <c r="F312" s="10"/>
      <c r="G312" s="10"/>
      <c r="H312" s="10"/>
      <c r="I312" s="6"/>
      <c r="J312" s="10"/>
      <c r="K312" s="10"/>
      <c r="L312" s="10"/>
      <c r="M312" s="10"/>
      <c r="N312" s="10"/>
      <c r="O312" s="10"/>
      <c r="P312" s="10"/>
      <c r="Q312" s="7"/>
      <c r="R312" s="4"/>
      <c r="S312" s="22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</row>
    <row r="313" spans="1:71" x14ac:dyDescent="0.3">
      <c r="A313" s="10"/>
      <c r="B313" s="10"/>
      <c r="C313" s="10"/>
      <c r="D313" s="10"/>
      <c r="E313" s="10"/>
      <c r="F313" s="10"/>
      <c r="G313" s="10"/>
      <c r="H313" s="10"/>
      <c r="I313" s="6"/>
      <c r="J313" s="10"/>
      <c r="K313" s="10"/>
      <c r="L313" s="10"/>
      <c r="M313" s="10"/>
      <c r="N313" s="10"/>
      <c r="O313" s="10"/>
      <c r="P313" s="10"/>
      <c r="Q313" s="7"/>
      <c r="R313" s="4"/>
      <c r="S313" s="22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</row>
    <row r="314" spans="1:71" x14ac:dyDescent="0.3">
      <c r="A314" s="10"/>
      <c r="B314" s="10"/>
      <c r="C314" s="10"/>
      <c r="D314" s="10"/>
      <c r="E314" s="10"/>
      <c r="F314" s="10"/>
      <c r="G314" s="10"/>
      <c r="H314" s="10"/>
      <c r="I314" s="6"/>
      <c r="J314" s="10"/>
      <c r="K314" s="10"/>
      <c r="L314" s="10"/>
      <c r="M314" s="10"/>
      <c r="N314" s="10"/>
      <c r="O314" s="10"/>
      <c r="P314" s="10"/>
      <c r="Q314" s="7"/>
      <c r="R314" s="4"/>
      <c r="S314" s="22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</row>
    <row r="315" spans="1:71" x14ac:dyDescent="0.3">
      <c r="A315" s="10"/>
      <c r="B315" s="10"/>
      <c r="C315" s="10"/>
      <c r="D315" s="10"/>
      <c r="E315" s="10"/>
      <c r="F315" s="10"/>
      <c r="G315" s="10"/>
      <c r="H315" s="10"/>
      <c r="I315" s="6"/>
      <c r="J315" s="10"/>
      <c r="K315" s="10"/>
      <c r="L315" s="10"/>
      <c r="M315" s="10"/>
      <c r="N315" s="10"/>
      <c r="O315" s="10"/>
      <c r="P315" s="10"/>
      <c r="Q315" s="7"/>
      <c r="R315" s="4"/>
      <c r="S315" s="22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</row>
    <row r="316" spans="1:71" x14ac:dyDescent="0.3">
      <c r="A316" s="10"/>
      <c r="B316" s="10"/>
      <c r="C316" s="10"/>
      <c r="D316" s="10"/>
      <c r="E316" s="10"/>
      <c r="F316" s="10"/>
      <c r="G316" s="10"/>
      <c r="H316" s="10"/>
      <c r="I316" s="6"/>
      <c r="J316" s="10"/>
      <c r="K316" s="10"/>
      <c r="L316" s="10"/>
      <c r="M316" s="10"/>
      <c r="N316" s="10"/>
      <c r="O316" s="10"/>
      <c r="P316" s="10"/>
      <c r="Q316" s="7"/>
      <c r="R316" s="4"/>
      <c r="S316" s="22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</row>
    <row r="317" spans="1:71" x14ac:dyDescent="0.3">
      <c r="A317" s="10"/>
      <c r="B317" s="10"/>
      <c r="C317" s="10"/>
      <c r="D317" s="10"/>
      <c r="E317" s="10"/>
      <c r="F317" s="10"/>
      <c r="G317" s="10"/>
      <c r="H317" s="10"/>
      <c r="I317" s="6"/>
      <c r="J317" s="10"/>
      <c r="K317" s="10"/>
      <c r="L317" s="10"/>
      <c r="M317" s="10"/>
      <c r="N317" s="10"/>
      <c r="O317" s="10"/>
      <c r="P317" s="10"/>
      <c r="Q317" s="7"/>
      <c r="R317" s="4"/>
      <c r="S317" s="22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</row>
    <row r="318" spans="1:71" x14ac:dyDescent="0.3">
      <c r="A318" s="10"/>
      <c r="B318" s="10"/>
      <c r="C318" s="10"/>
      <c r="D318" s="10"/>
      <c r="E318" s="10"/>
      <c r="F318" s="10"/>
      <c r="G318" s="10"/>
      <c r="H318" s="10"/>
      <c r="I318" s="6"/>
      <c r="J318" s="10"/>
      <c r="K318" s="10"/>
      <c r="L318" s="10"/>
      <c r="M318" s="10"/>
      <c r="N318" s="10"/>
      <c r="O318" s="10"/>
      <c r="P318" s="10"/>
      <c r="Q318" s="7"/>
      <c r="R318" s="4"/>
      <c r="S318" s="22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</row>
    <row r="319" spans="1:71" x14ac:dyDescent="0.3">
      <c r="A319" s="10"/>
      <c r="B319" s="10"/>
      <c r="C319" s="10"/>
      <c r="D319" s="10"/>
      <c r="E319" s="10"/>
      <c r="F319" s="10"/>
      <c r="G319" s="10"/>
      <c r="H319" s="10"/>
      <c r="I319" s="6"/>
      <c r="J319" s="10"/>
      <c r="K319" s="10"/>
      <c r="L319" s="10"/>
      <c r="M319" s="10"/>
      <c r="N319" s="10"/>
      <c r="O319" s="10"/>
      <c r="P319" s="10"/>
      <c r="Q319" s="7"/>
      <c r="R319" s="4"/>
      <c r="S319" s="22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</row>
    <row r="320" spans="1:71" x14ac:dyDescent="0.3">
      <c r="A320" s="10"/>
      <c r="B320" s="10"/>
      <c r="C320" s="10"/>
      <c r="D320" s="10"/>
      <c r="E320" s="10"/>
      <c r="F320" s="10"/>
      <c r="G320" s="10"/>
      <c r="H320" s="10"/>
      <c r="I320" s="6"/>
      <c r="J320" s="10"/>
      <c r="K320" s="10"/>
      <c r="L320" s="10"/>
      <c r="M320" s="10"/>
      <c r="N320" s="10"/>
      <c r="O320" s="10"/>
      <c r="P320" s="10"/>
      <c r="Q320" s="7"/>
      <c r="R320" s="4"/>
      <c r="S320" s="22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</row>
    <row r="321" spans="1:71" x14ac:dyDescent="0.3">
      <c r="A321" s="10"/>
      <c r="B321" s="10"/>
      <c r="C321" s="10"/>
      <c r="D321" s="10"/>
      <c r="E321" s="10"/>
      <c r="F321" s="10"/>
      <c r="G321" s="10"/>
      <c r="H321" s="10"/>
      <c r="I321" s="6"/>
      <c r="J321" s="10"/>
      <c r="K321" s="10"/>
      <c r="L321" s="10"/>
      <c r="M321" s="10"/>
      <c r="N321" s="10"/>
      <c r="O321" s="10"/>
      <c r="P321" s="10"/>
      <c r="Q321" s="7"/>
      <c r="R321" s="4"/>
      <c r="S321" s="22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</row>
    <row r="322" spans="1:71" x14ac:dyDescent="0.3">
      <c r="A322" s="10"/>
      <c r="B322" s="10"/>
      <c r="C322" s="10"/>
      <c r="D322" s="10"/>
      <c r="E322" s="10"/>
      <c r="F322" s="10"/>
      <c r="G322" s="10"/>
      <c r="H322" s="10"/>
      <c r="I322" s="6"/>
      <c r="J322" s="10"/>
      <c r="K322" s="10"/>
      <c r="L322" s="10"/>
      <c r="M322" s="10"/>
      <c r="N322" s="10"/>
      <c r="O322" s="10"/>
      <c r="P322" s="10"/>
      <c r="Q322" s="7"/>
      <c r="R322" s="4"/>
      <c r="S322" s="22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</row>
    <row r="323" spans="1:71" x14ac:dyDescent="0.3">
      <c r="A323" s="10"/>
      <c r="B323" s="10"/>
      <c r="C323" s="10"/>
      <c r="D323" s="10"/>
      <c r="E323" s="10"/>
      <c r="F323" s="10"/>
      <c r="G323" s="10"/>
      <c r="H323" s="10"/>
      <c r="I323" s="6"/>
      <c r="J323" s="10"/>
      <c r="K323" s="10"/>
      <c r="L323" s="10"/>
      <c r="M323" s="10"/>
      <c r="N323" s="10"/>
      <c r="O323" s="10"/>
      <c r="P323" s="10"/>
      <c r="Q323" s="7"/>
      <c r="R323" s="4"/>
      <c r="S323" s="22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</row>
    <row r="324" spans="1:71" x14ac:dyDescent="0.3">
      <c r="A324" s="10"/>
      <c r="B324" s="10"/>
      <c r="C324" s="10"/>
      <c r="D324" s="10"/>
      <c r="E324" s="10"/>
      <c r="F324" s="10"/>
      <c r="G324" s="10"/>
      <c r="H324" s="10"/>
      <c r="I324" s="6"/>
      <c r="J324" s="10"/>
      <c r="K324" s="10"/>
      <c r="L324" s="10"/>
      <c r="M324" s="10"/>
      <c r="N324" s="10"/>
      <c r="O324" s="10"/>
      <c r="P324" s="10"/>
      <c r="Q324" s="7"/>
      <c r="R324" s="4"/>
      <c r="S324" s="22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</row>
    <row r="325" spans="1:71" x14ac:dyDescent="0.3">
      <c r="A325" s="10"/>
      <c r="B325" s="10"/>
      <c r="C325" s="10"/>
      <c r="D325" s="10"/>
      <c r="E325" s="10"/>
      <c r="F325" s="10"/>
      <c r="G325" s="10"/>
      <c r="H325" s="10"/>
      <c r="I325" s="6"/>
      <c r="J325" s="10"/>
      <c r="K325" s="10"/>
      <c r="L325" s="10"/>
      <c r="M325" s="10"/>
      <c r="N325" s="10"/>
      <c r="O325" s="10"/>
      <c r="P325" s="10"/>
      <c r="Q325" s="7"/>
      <c r="R325" s="4"/>
      <c r="S325" s="22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</row>
    <row r="326" spans="1:71" x14ac:dyDescent="0.3">
      <c r="A326" s="10"/>
      <c r="B326" s="10"/>
      <c r="C326" s="10"/>
      <c r="D326" s="10"/>
      <c r="E326" s="10"/>
      <c r="F326" s="10"/>
      <c r="G326" s="10"/>
      <c r="H326" s="10"/>
      <c r="I326" s="6"/>
      <c r="J326" s="10"/>
      <c r="K326" s="10"/>
      <c r="L326" s="10"/>
      <c r="M326" s="10"/>
      <c r="N326" s="10"/>
      <c r="O326" s="10"/>
      <c r="P326" s="10"/>
      <c r="Q326" s="7"/>
      <c r="R326" s="4"/>
      <c r="S326" s="22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</row>
    <row r="327" spans="1:71" x14ac:dyDescent="0.3">
      <c r="A327" s="10"/>
      <c r="B327" s="10"/>
      <c r="C327" s="10"/>
      <c r="D327" s="10"/>
      <c r="E327" s="10"/>
      <c r="F327" s="10"/>
      <c r="G327" s="10"/>
      <c r="H327" s="10"/>
      <c r="I327" s="6"/>
      <c r="J327" s="10"/>
      <c r="K327" s="10"/>
      <c r="L327" s="10"/>
      <c r="M327" s="10"/>
      <c r="N327" s="10"/>
      <c r="O327" s="10"/>
      <c r="P327" s="10"/>
      <c r="Q327" s="7"/>
      <c r="R327" s="4"/>
      <c r="S327" s="22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</row>
    <row r="328" spans="1:71" x14ac:dyDescent="0.3">
      <c r="A328" s="10"/>
      <c r="B328" s="10"/>
      <c r="C328" s="10"/>
      <c r="D328" s="10"/>
      <c r="E328" s="10"/>
      <c r="F328" s="10"/>
      <c r="G328" s="10"/>
      <c r="H328" s="10"/>
      <c r="I328" s="6"/>
      <c r="J328" s="10"/>
      <c r="K328" s="10"/>
      <c r="L328" s="10"/>
      <c r="M328" s="10"/>
      <c r="N328" s="10"/>
      <c r="O328" s="10"/>
      <c r="P328" s="10"/>
      <c r="Q328" s="7"/>
      <c r="R328" s="4"/>
      <c r="S328" s="22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</row>
    <row r="329" spans="1:71" x14ac:dyDescent="0.3">
      <c r="A329" s="10"/>
      <c r="B329" s="10"/>
      <c r="C329" s="10"/>
      <c r="D329" s="10"/>
      <c r="E329" s="10"/>
      <c r="F329" s="10"/>
      <c r="G329" s="10"/>
      <c r="H329" s="10"/>
      <c r="I329" s="6"/>
      <c r="J329" s="10"/>
      <c r="K329" s="10"/>
      <c r="L329" s="10"/>
      <c r="M329" s="10"/>
      <c r="N329" s="10"/>
      <c r="O329" s="10"/>
      <c r="P329" s="10"/>
      <c r="Q329" s="7"/>
      <c r="R329" s="4"/>
      <c r="S329" s="22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</row>
    <row r="330" spans="1:71" x14ac:dyDescent="0.3">
      <c r="A330" s="10"/>
      <c r="B330" s="10"/>
      <c r="C330" s="10"/>
      <c r="D330" s="10"/>
      <c r="E330" s="10"/>
      <c r="F330" s="10"/>
      <c r="G330" s="10"/>
      <c r="H330" s="10"/>
      <c r="I330" s="6"/>
      <c r="J330" s="10"/>
      <c r="K330" s="10"/>
      <c r="L330" s="10"/>
      <c r="M330" s="10"/>
      <c r="N330" s="10"/>
      <c r="O330" s="10"/>
      <c r="P330" s="10"/>
      <c r="Q330" s="7"/>
      <c r="R330" s="4"/>
      <c r="S330" s="22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</row>
    <row r="331" spans="1:71" x14ac:dyDescent="0.3">
      <c r="A331" s="10"/>
      <c r="B331" s="10"/>
      <c r="C331" s="10"/>
      <c r="D331" s="10"/>
      <c r="E331" s="10"/>
      <c r="F331" s="10"/>
      <c r="G331" s="10"/>
      <c r="H331" s="10"/>
      <c r="I331" s="6"/>
      <c r="J331" s="10"/>
      <c r="K331" s="10"/>
      <c r="L331" s="10"/>
      <c r="M331" s="10"/>
      <c r="N331" s="10"/>
      <c r="O331" s="10"/>
      <c r="P331" s="10"/>
      <c r="Q331" s="7"/>
      <c r="R331" s="4"/>
      <c r="S331" s="22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</row>
    <row r="332" spans="1:71" x14ac:dyDescent="0.3">
      <c r="A332" s="10"/>
      <c r="B332" s="10"/>
      <c r="C332" s="10"/>
      <c r="D332" s="10"/>
      <c r="E332" s="10"/>
      <c r="F332" s="10"/>
      <c r="G332" s="10"/>
      <c r="H332" s="10"/>
      <c r="I332" s="6"/>
      <c r="J332" s="10"/>
      <c r="K332" s="10"/>
      <c r="L332" s="10"/>
      <c r="M332" s="10"/>
      <c r="N332" s="10"/>
      <c r="O332" s="10"/>
      <c r="P332" s="10"/>
      <c r="Q332" s="7"/>
      <c r="R332" s="4"/>
      <c r="S332" s="22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</row>
    <row r="333" spans="1:71" x14ac:dyDescent="0.3">
      <c r="A333" s="10"/>
      <c r="B333" s="10"/>
      <c r="C333" s="10"/>
      <c r="D333" s="10"/>
      <c r="E333" s="10"/>
      <c r="F333" s="10"/>
      <c r="G333" s="10"/>
      <c r="H333" s="10"/>
      <c r="I333" s="6"/>
      <c r="J333" s="10"/>
      <c r="K333" s="10"/>
      <c r="L333" s="10"/>
      <c r="M333" s="10"/>
      <c r="N333" s="10"/>
      <c r="O333" s="10"/>
      <c r="P333" s="10"/>
      <c r="Q333" s="7"/>
      <c r="R333" s="4"/>
      <c r="S333" s="22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</row>
    <row r="334" spans="1:71" x14ac:dyDescent="0.3">
      <c r="A334" s="10"/>
      <c r="B334" s="10"/>
      <c r="C334" s="10"/>
      <c r="D334" s="10"/>
      <c r="E334" s="10"/>
      <c r="F334" s="10"/>
      <c r="G334" s="10"/>
      <c r="H334" s="10"/>
      <c r="I334" s="6"/>
      <c r="J334" s="10"/>
      <c r="K334" s="10"/>
      <c r="L334" s="10"/>
      <c r="M334" s="10"/>
      <c r="N334" s="10"/>
      <c r="O334" s="10"/>
      <c r="P334" s="10"/>
      <c r="Q334" s="7"/>
      <c r="R334" s="4"/>
      <c r="S334" s="22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</row>
    <row r="335" spans="1:71" x14ac:dyDescent="0.3">
      <c r="A335" s="10"/>
      <c r="B335" s="10"/>
      <c r="C335" s="10"/>
      <c r="D335" s="10"/>
      <c r="E335" s="10"/>
      <c r="F335" s="10"/>
      <c r="G335" s="10"/>
      <c r="H335" s="10"/>
      <c r="I335" s="6"/>
      <c r="J335" s="10"/>
      <c r="K335" s="10"/>
      <c r="L335" s="10"/>
      <c r="M335" s="10"/>
      <c r="N335" s="10"/>
      <c r="O335" s="10"/>
      <c r="P335" s="10"/>
      <c r="Q335" s="7"/>
      <c r="R335" s="4"/>
      <c r="S335" s="22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x14ac:dyDescent="0.3">
      <c r="A336" s="10"/>
      <c r="B336" s="10"/>
      <c r="C336" s="10"/>
      <c r="D336" s="10"/>
      <c r="E336" s="10"/>
      <c r="F336" s="10"/>
      <c r="G336" s="10"/>
      <c r="H336" s="10"/>
      <c r="I336" s="6"/>
      <c r="J336" s="10"/>
      <c r="K336" s="10"/>
      <c r="L336" s="10"/>
      <c r="M336" s="10"/>
      <c r="N336" s="10"/>
      <c r="O336" s="10"/>
      <c r="P336" s="10"/>
      <c r="Q336" s="7"/>
      <c r="R336" s="4"/>
      <c r="S336" s="22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</row>
    <row r="337" spans="1:71" x14ac:dyDescent="0.3">
      <c r="A337" s="10"/>
      <c r="B337" s="10"/>
      <c r="C337" s="10"/>
      <c r="D337" s="10"/>
      <c r="E337" s="10"/>
      <c r="F337" s="10"/>
      <c r="G337" s="10"/>
      <c r="H337" s="10"/>
      <c r="I337" s="6"/>
      <c r="J337" s="10"/>
      <c r="K337" s="10"/>
      <c r="L337" s="10"/>
      <c r="M337" s="10"/>
      <c r="N337" s="10"/>
      <c r="O337" s="10"/>
      <c r="P337" s="10"/>
      <c r="Q337" s="7"/>
      <c r="R337" s="4"/>
      <c r="S337" s="22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</row>
    <row r="338" spans="1:71" x14ac:dyDescent="0.3">
      <c r="A338" s="10"/>
      <c r="B338" s="10"/>
      <c r="C338" s="10"/>
      <c r="D338" s="10"/>
      <c r="E338" s="10"/>
      <c r="F338" s="10"/>
      <c r="G338" s="10"/>
      <c r="H338" s="10"/>
      <c r="I338" s="6"/>
      <c r="J338" s="10"/>
      <c r="K338" s="10"/>
      <c r="L338" s="10"/>
      <c r="M338" s="10"/>
      <c r="N338" s="10"/>
      <c r="O338" s="10"/>
      <c r="P338" s="10"/>
      <c r="Q338" s="7"/>
      <c r="R338" s="4"/>
      <c r="S338" s="22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</row>
    <row r="339" spans="1:71" x14ac:dyDescent="0.3">
      <c r="A339" s="10"/>
      <c r="B339" s="10"/>
      <c r="C339" s="10"/>
      <c r="D339" s="10"/>
      <c r="E339" s="10"/>
      <c r="F339" s="10"/>
      <c r="G339" s="10"/>
      <c r="H339" s="10"/>
      <c r="I339" s="6"/>
      <c r="J339" s="10"/>
      <c r="K339" s="10"/>
      <c r="L339" s="10"/>
      <c r="M339" s="10"/>
      <c r="N339" s="10"/>
      <c r="O339" s="10"/>
      <c r="P339" s="10"/>
      <c r="Q339" s="7"/>
      <c r="R339" s="4"/>
      <c r="S339" s="22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</row>
    <row r="340" spans="1:71" x14ac:dyDescent="0.3">
      <c r="A340" s="10"/>
      <c r="B340" s="10"/>
      <c r="C340" s="10"/>
      <c r="D340" s="10"/>
      <c r="E340" s="10"/>
      <c r="F340" s="10"/>
      <c r="G340" s="10"/>
      <c r="H340" s="10"/>
      <c r="I340" s="6"/>
      <c r="J340" s="10"/>
      <c r="K340" s="10"/>
      <c r="L340" s="10"/>
      <c r="M340" s="10"/>
      <c r="N340" s="10"/>
      <c r="O340" s="10"/>
      <c r="P340" s="10"/>
      <c r="Q340" s="7"/>
      <c r="R340" s="4"/>
      <c r="S340" s="22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</row>
    <row r="341" spans="1:71" x14ac:dyDescent="0.3">
      <c r="A341" s="10"/>
      <c r="B341" s="10"/>
      <c r="C341" s="10"/>
      <c r="D341" s="10"/>
      <c r="E341" s="10"/>
      <c r="F341" s="10"/>
      <c r="G341" s="10"/>
      <c r="H341" s="10"/>
      <c r="I341" s="6"/>
      <c r="J341" s="10"/>
      <c r="K341" s="10"/>
      <c r="L341" s="10"/>
      <c r="M341" s="10"/>
      <c r="N341" s="10"/>
      <c r="O341" s="10"/>
      <c r="P341" s="10"/>
      <c r="Q341" s="7"/>
      <c r="R341" s="4"/>
      <c r="S341" s="22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</row>
    <row r="342" spans="1:71" x14ac:dyDescent="0.3">
      <c r="A342" s="10"/>
      <c r="B342" s="10"/>
      <c r="C342" s="10"/>
      <c r="D342" s="10"/>
      <c r="E342" s="10"/>
      <c r="F342" s="10"/>
      <c r="G342" s="10"/>
      <c r="H342" s="10"/>
      <c r="I342" s="6"/>
      <c r="J342" s="10"/>
      <c r="K342" s="10"/>
      <c r="L342" s="10"/>
      <c r="M342" s="10"/>
      <c r="N342" s="10"/>
      <c r="O342" s="10"/>
      <c r="P342" s="10"/>
      <c r="Q342" s="7"/>
      <c r="R342" s="4"/>
      <c r="S342" s="22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</row>
    <row r="343" spans="1:71" x14ac:dyDescent="0.3">
      <c r="A343" s="10"/>
      <c r="B343" s="10"/>
      <c r="C343" s="10"/>
      <c r="D343" s="10"/>
      <c r="E343" s="10"/>
      <c r="F343" s="10"/>
      <c r="G343" s="10"/>
      <c r="H343" s="10"/>
      <c r="I343" s="6"/>
      <c r="J343" s="10"/>
      <c r="K343" s="10"/>
      <c r="L343" s="10"/>
      <c r="M343" s="10"/>
      <c r="N343" s="10"/>
      <c r="O343" s="10"/>
      <c r="P343" s="10"/>
      <c r="Q343" s="7"/>
      <c r="R343" s="4"/>
      <c r="S343" s="22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</row>
    <row r="344" spans="1:71" x14ac:dyDescent="0.3">
      <c r="A344" s="10"/>
      <c r="B344" s="10"/>
      <c r="C344" s="10"/>
      <c r="D344" s="10"/>
      <c r="E344" s="10"/>
      <c r="F344" s="10"/>
      <c r="G344" s="10"/>
      <c r="H344" s="10"/>
      <c r="I344" s="6"/>
      <c r="J344" s="10"/>
      <c r="K344" s="10"/>
      <c r="L344" s="10"/>
      <c r="M344" s="10"/>
      <c r="N344" s="10"/>
      <c r="O344" s="10"/>
      <c r="P344" s="10"/>
      <c r="Q344" s="7"/>
      <c r="R344" s="4"/>
      <c r="S344" s="22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</row>
    <row r="345" spans="1:71" x14ac:dyDescent="0.3">
      <c r="A345" s="10"/>
      <c r="B345" s="10"/>
      <c r="C345" s="10"/>
      <c r="D345" s="10"/>
      <c r="E345" s="10"/>
      <c r="F345" s="10"/>
      <c r="G345" s="10"/>
      <c r="H345" s="10"/>
      <c r="I345" s="6"/>
      <c r="J345" s="10"/>
      <c r="K345" s="10"/>
      <c r="L345" s="10"/>
      <c r="M345" s="10"/>
      <c r="N345" s="10"/>
      <c r="O345" s="10"/>
      <c r="P345" s="10"/>
      <c r="Q345" s="7"/>
      <c r="R345" s="4"/>
      <c r="S345" s="22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</row>
    <row r="346" spans="1:71" x14ac:dyDescent="0.3">
      <c r="A346" s="10"/>
      <c r="B346" s="10"/>
      <c r="C346" s="10"/>
      <c r="D346" s="10"/>
      <c r="E346" s="10"/>
      <c r="F346" s="10"/>
      <c r="G346" s="10"/>
      <c r="H346" s="10"/>
      <c r="I346" s="6"/>
      <c r="J346" s="10"/>
      <c r="K346" s="10"/>
      <c r="L346" s="10"/>
      <c r="M346" s="10"/>
      <c r="N346" s="10"/>
      <c r="O346" s="10"/>
      <c r="P346" s="10"/>
      <c r="Q346" s="7"/>
      <c r="R346" s="4"/>
      <c r="S346" s="22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</row>
    <row r="347" spans="1:71" x14ac:dyDescent="0.3">
      <c r="A347" s="10"/>
      <c r="B347" s="10"/>
      <c r="C347" s="10"/>
      <c r="D347" s="10"/>
      <c r="E347" s="10"/>
      <c r="F347" s="10"/>
      <c r="G347" s="10"/>
      <c r="H347" s="10"/>
      <c r="I347" s="6"/>
      <c r="J347" s="10"/>
      <c r="K347" s="10"/>
      <c r="L347" s="10"/>
      <c r="M347" s="10"/>
      <c r="N347" s="10"/>
      <c r="O347" s="10"/>
      <c r="P347" s="10"/>
      <c r="Q347" s="7"/>
      <c r="R347" s="4"/>
      <c r="S347" s="22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</row>
    <row r="348" spans="1:71" x14ac:dyDescent="0.3">
      <c r="A348" s="10"/>
      <c r="B348" s="10"/>
      <c r="C348" s="10"/>
      <c r="D348" s="10"/>
      <c r="E348" s="10"/>
      <c r="F348" s="10"/>
      <c r="G348" s="10"/>
      <c r="H348" s="10"/>
      <c r="I348" s="6"/>
      <c r="J348" s="10"/>
      <c r="K348" s="10"/>
      <c r="L348" s="10"/>
      <c r="M348" s="10"/>
      <c r="N348" s="10"/>
      <c r="O348" s="10"/>
      <c r="P348" s="10"/>
      <c r="Q348" s="7"/>
      <c r="R348" s="4"/>
      <c r="S348" s="22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</row>
    <row r="349" spans="1:71" x14ac:dyDescent="0.3">
      <c r="A349" s="10"/>
      <c r="B349" s="10"/>
      <c r="C349" s="10"/>
      <c r="D349" s="10"/>
      <c r="E349" s="10"/>
      <c r="F349" s="10"/>
      <c r="G349" s="10"/>
      <c r="H349" s="10"/>
      <c r="I349" s="6"/>
      <c r="J349" s="10"/>
      <c r="K349" s="10"/>
      <c r="L349" s="10"/>
      <c r="M349" s="10"/>
      <c r="N349" s="10"/>
      <c r="O349" s="10"/>
      <c r="P349" s="10"/>
      <c r="Q349" s="7"/>
      <c r="R349" s="4"/>
      <c r="S349" s="22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</row>
    <row r="350" spans="1:71" x14ac:dyDescent="0.3">
      <c r="A350" s="10"/>
      <c r="B350" s="10"/>
      <c r="C350" s="10"/>
      <c r="D350" s="10"/>
      <c r="E350" s="10"/>
      <c r="F350" s="10"/>
      <c r="G350" s="10"/>
      <c r="H350" s="10"/>
      <c r="I350" s="6"/>
      <c r="J350" s="10"/>
      <c r="K350" s="10"/>
      <c r="L350" s="10"/>
      <c r="M350" s="10"/>
      <c r="N350" s="10"/>
      <c r="O350" s="10"/>
      <c r="P350" s="10"/>
      <c r="Q350" s="7"/>
      <c r="R350" s="4"/>
      <c r="S350" s="22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</row>
    <row r="351" spans="1:71" x14ac:dyDescent="0.3">
      <c r="A351" s="10"/>
      <c r="B351" s="10"/>
      <c r="C351" s="10"/>
      <c r="D351" s="10"/>
      <c r="E351" s="10"/>
      <c r="F351" s="10"/>
      <c r="G351" s="10"/>
      <c r="H351" s="10"/>
      <c r="I351" s="6"/>
      <c r="J351" s="10"/>
      <c r="K351" s="10"/>
      <c r="L351" s="10"/>
      <c r="M351" s="10"/>
      <c r="N351" s="10"/>
      <c r="O351" s="10"/>
      <c r="P351" s="10"/>
      <c r="Q351" s="7"/>
      <c r="R351" s="4"/>
      <c r="S351" s="22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</row>
    <row r="352" spans="1:71" x14ac:dyDescent="0.3">
      <c r="A352" s="10"/>
      <c r="B352" s="10"/>
      <c r="C352" s="10"/>
      <c r="D352" s="10"/>
      <c r="E352" s="10"/>
      <c r="F352" s="10"/>
      <c r="G352" s="10"/>
      <c r="H352" s="10"/>
      <c r="I352" s="6"/>
      <c r="J352" s="10"/>
      <c r="K352" s="10"/>
      <c r="L352" s="10"/>
      <c r="M352" s="10"/>
      <c r="N352" s="10"/>
      <c r="O352" s="10"/>
      <c r="P352" s="10"/>
      <c r="Q352" s="7"/>
      <c r="R352" s="4"/>
      <c r="S352" s="22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</row>
    <row r="353" spans="1:71" x14ac:dyDescent="0.3">
      <c r="A353" s="10"/>
      <c r="B353" s="10"/>
      <c r="C353" s="10"/>
      <c r="D353" s="10"/>
      <c r="E353" s="10"/>
      <c r="F353" s="10"/>
      <c r="G353" s="10"/>
      <c r="H353" s="10"/>
      <c r="I353" s="6"/>
      <c r="J353" s="10"/>
      <c r="K353" s="10"/>
      <c r="L353" s="10"/>
      <c r="M353" s="10"/>
      <c r="N353" s="10"/>
      <c r="O353" s="10"/>
      <c r="P353" s="10"/>
      <c r="Q353" s="7"/>
      <c r="R353" s="4"/>
      <c r="S353" s="22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</row>
    <row r="354" spans="1:71" x14ac:dyDescent="0.3">
      <c r="A354" s="10"/>
      <c r="B354" s="10"/>
      <c r="C354" s="10"/>
      <c r="D354" s="10"/>
      <c r="E354" s="10"/>
      <c r="F354" s="10"/>
      <c r="G354" s="10"/>
      <c r="H354" s="10"/>
      <c r="I354" s="6"/>
      <c r="J354" s="10"/>
      <c r="K354" s="10"/>
      <c r="L354" s="10"/>
      <c r="M354" s="10"/>
      <c r="N354" s="10"/>
      <c r="O354" s="10"/>
      <c r="P354" s="10"/>
      <c r="Q354" s="7"/>
      <c r="R354" s="4"/>
      <c r="S354" s="22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</row>
    <row r="355" spans="1:71" x14ac:dyDescent="0.3">
      <c r="A355" s="10"/>
      <c r="B355" s="10"/>
      <c r="C355" s="10"/>
      <c r="D355" s="10"/>
      <c r="E355" s="10"/>
      <c r="F355" s="10"/>
      <c r="G355" s="10"/>
      <c r="H355" s="10"/>
      <c r="I355" s="6"/>
      <c r="J355" s="10"/>
      <c r="K355" s="10"/>
      <c r="L355" s="10"/>
      <c r="M355" s="10"/>
      <c r="N355" s="10"/>
      <c r="O355" s="10"/>
      <c r="P355" s="10"/>
      <c r="Q355" s="7"/>
      <c r="R355" s="4"/>
      <c r="S355" s="22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</row>
    <row r="356" spans="1:71" x14ac:dyDescent="0.3">
      <c r="A356" s="10"/>
      <c r="B356" s="10"/>
      <c r="C356" s="10"/>
      <c r="D356" s="10"/>
      <c r="E356" s="10"/>
      <c r="F356" s="10"/>
      <c r="G356" s="10"/>
      <c r="H356" s="10"/>
      <c r="I356" s="6"/>
      <c r="J356" s="10"/>
      <c r="K356" s="10"/>
      <c r="L356" s="10"/>
      <c r="M356" s="10"/>
      <c r="N356" s="10"/>
      <c r="O356" s="10"/>
      <c r="P356" s="10"/>
      <c r="Q356" s="7"/>
      <c r="R356" s="4"/>
      <c r="S356" s="22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</row>
    <row r="357" spans="1:71" x14ac:dyDescent="0.3">
      <c r="A357" s="10"/>
      <c r="B357" s="10"/>
      <c r="C357" s="10"/>
      <c r="D357" s="10"/>
      <c r="E357" s="10"/>
      <c r="F357" s="10"/>
      <c r="G357" s="10"/>
      <c r="H357" s="10"/>
      <c r="I357" s="6"/>
      <c r="J357" s="10"/>
      <c r="K357" s="10"/>
      <c r="L357" s="10"/>
      <c r="M357" s="10"/>
      <c r="N357" s="10"/>
      <c r="O357" s="10"/>
      <c r="P357" s="10"/>
      <c r="Q357" s="7"/>
      <c r="R357" s="4"/>
      <c r="S357" s="22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</row>
    <row r="358" spans="1:71" x14ac:dyDescent="0.3">
      <c r="A358" s="10"/>
      <c r="B358" s="10"/>
      <c r="C358" s="10"/>
      <c r="D358" s="10"/>
      <c r="E358" s="10"/>
      <c r="F358" s="10"/>
      <c r="G358" s="10"/>
      <c r="H358" s="10"/>
      <c r="I358" s="6"/>
      <c r="J358" s="10"/>
      <c r="K358" s="10"/>
      <c r="L358" s="10"/>
      <c r="M358" s="10"/>
      <c r="N358" s="10"/>
      <c r="O358" s="10"/>
      <c r="P358" s="10"/>
      <c r="Q358" s="7"/>
      <c r="R358" s="4"/>
      <c r="S358" s="22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</row>
    <row r="359" spans="1:71" x14ac:dyDescent="0.3">
      <c r="A359" s="10"/>
      <c r="B359" s="10"/>
      <c r="C359" s="10"/>
      <c r="D359" s="10"/>
      <c r="E359" s="10"/>
      <c r="F359" s="10"/>
      <c r="G359" s="10"/>
      <c r="H359" s="10"/>
      <c r="I359" s="6"/>
      <c r="J359" s="10"/>
      <c r="K359" s="10"/>
      <c r="L359" s="10"/>
      <c r="M359" s="10"/>
      <c r="N359" s="10"/>
      <c r="O359" s="10"/>
      <c r="P359" s="10"/>
      <c r="Q359" s="7"/>
      <c r="R359" s="4"/>
      <c r="S359" s="22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</row>
    <row r="360" spans="1:71" x14ac:dyDescent="0.3">
      <c r="A360" s="10"/>
      <c r="B360" s="10"/>
      <c r="C360" s="10"/>
      <c r="D360" s="10"/>
      <c r="E360" s="10"/>
      <c r="F360" s="10"/>
      <c r="G360" s="10"/>
      <c r="H360" s="10"/>
      <c r="I360" s="6"/>
      <c r="J360" s="10"/>
      <c r="K360" s="10"/>
      <c r="L360" s="10"/>
      <c r="M360" s="10"/>
      <c r="N360" s="10"/>
      <c r="O360" s="10"/>
      <c r="P360" s="10"/>
      <c r="Q360" s="7"/>
      <c r="R360" s="4"/>
      <c r="S360" s="22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</row>
    <row r="361" spans="1:71" x14ac:dyDescent="0.3">
      <c r="A361" s="10"/>
      <c r="B361" s="10"/>
      <c r="C361" s="10"/>
      <c r="D361" s="10"/>
      <c r="E361" s="10"/>
      <c r="F361" s="10"/>
      <c r="G361" s="10"/>
      <c r="H361" s="10"/>
      <c r="I361" s="6"/>
      <c r="J361" s="10"/>
      <c r="K361" s="10"/>
      <c r="L361" s="10"/>
      <c r="M361" s="10"/>
      <c r="N361" s="10"/>
      <c r="O361" s="10"/>
      <c r="P361" s="10"/>
      <c r="Q361" s="7"/>
      <c r="R361" s="4"/>
      <c r="S361" s="22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</row>
    <row r="362" spans="1:71" x14ac:dyDescent="0.3">
      <c r="A362" s="10"/>
      <c r="B362" s="10"/>
      <c r="C362" s="10"/>
      <c r="D362" s="10"/>
      <c r="E362" s="10"/>
      <c r="F362" s="10"/>
      <c r="G362" s="10"/>
      <c r="H362" s="10"/>
      <c r="I362" s="6"/>
      <c r="J362" s="10"/>
      <c r="K362" s="10"/>
      <c r="L362" s="10"/>
      <c r="M362" s="10"/>
      <c r="N362" s="10"/>
      <c r="O362" s="10"/>
      <c r="P362" s="10"/>
      <c r="Q362" s="7"/>
      <c r="R362" s="4"/>
      <c r="S362" s="22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</row>
    <row r="363" spans="1:71" x14ac:dyDescent="0.3">
      <c r="A363" s="10"/>
      <c r="B363" s="10"/>
      <c r="C363" s="10"/>
      <c r="D363" s="10"/>
      <c r="E363" s="10"/>
      <c r="F363" s="10"/>
      <c r="G363" s="10"/>
      <c r="H363" s="10"/>
      <c r="I363" s="6"/>
      <c r="J363" s="10"/>
      <c r="K363" s="10"/>
      <c r="L363" s="10"/>
      <c r="M363" s="10"/>
      <c r="N363" s="10"/>
      <c r="O363" s="10"/>
      <c r="P363" s="10"/>
      <c r="Q363" s="7"/>
      <c r="R363" s="4"/>
      <c r="S363" s="22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</row>
    <row r="364" spans="1:71" x14ac:dyDescent="0.3">
      <c r="A364" s="10"/>
      <c r="B364" s="10"/>
      <c r="C364" s="10"/>
      <c r="D364" s="10"/>
      <c r="E364" s="10"/>
      <c r="F364" s="10"/>
      <c r="G364" s="10"/>
      <c r="H364" s="10"/>
      <c r="I364" s="6"/>
      <c r="J364" s="10"/>
      <c r="K364" s="10"/>
      <c r="L364" s="10"/>
      <c r="M364" s="10"/>
      <c r="N364" s="10"/>
      <c r="O364" s="10"/>
      <c r="P364" s="10"/>
      <c r="Q364" s="7"/>
      <c r="R364" s="4"/>
      <c r="S364" s="22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</row>
    <row r="365" spans="1:71" x14ac:dyDescent="0.3">
      <c r="A365" s="10"/>
      <c r="B365" s="10"/>
      <c r="C365" s="10"/>
      <c r="D365" s="10"/>
      <c r="E365" s="10"/>
      <c r="F365" s="10"/>
      <c r="G365" s="10"/>
      <c r="H365" s="10"/>
      <c r="I365" s="6"/>
      <c r="J365" s="10"/>
      <c r="K365" s="10"/>
      <c r="L365" s="10"/>
      <c r="M365" s="10"/>
      <c r="N365" s="10"/>
      <c r="O365" s="10"/>
      <c r="P365" s="10"/>
      <c r="Q365" s="7"/>
      <c r="R365" s="4"/>
      <c r="S365" s="22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</row>
    <row r="366" spans="1:71" x14ac:dyDescent="0.3">
      <c r="A366" s="10"/>
      <c r="B366" s="10"/>
      <c r="C366" s="10"/>
      <c r="D366" s="10"/>
      <c r="E366" s="10"/>
      <c r="F366" s="10"/>
      <c r="G366" s="10"/>
      <c r="H366" s="10"/>
      <c r="I366" s="6"/>
      <c r="J366" s="10"/>
      <c r="K366" s="10"/>
      <c r="L366" s="10"/>
      <c r="M366" s="10"/>
      <c r="N366" s="10"/>
      <c r="O366" s="10"/>
      <c r="P366" s="10"/>
      <c r="Q366" s="7"/>
      <c r="R366" s="4"/>
      <c r="S366" s="22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</row>
    <row r="367" spans="1:71" x14ac:dyDescent="0.3">
      <c r="A367" s="10"/>
      <c r="B367" s="10"/>
      <c r="C367" s="10"/>
      <c r="D367" s="10"/>
      <c r="E367" s="10"/>
      <c r="F367" s="10"/>
      <c r="G367" s="10"/>
      <c r="H367" s="10"/>
      <c r="I367" s="6"/>
      <c r="J367" s="10"/>
      <c r="K367" s="10"/>
      <c r="L367" s="10"/>
      <c r="M367" s="10"/>
      <c r="N367" s="10"/>
      <c r="O367" s="10"/>
      <c r="P367" s="10"/>
      <c r="Q367" s="7"/>
      <c r="R367" s="4"/>
      <c r="S367" s="22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</row>
    <row r="368" spans="1:71" x14ac:dyDescent="0.3">
      <c r="A368" s="10"/>
      <c r="B368" s="10"/>
      <c r="C368" s="10"/>
      <c r="D368" s="10"/>
      <c r="E368" s="10"/>
      <c r="F368" s="10"/>
      <c r="G368" s="10"/>
      <c r="H368" s="10"/>
      <c r="I368" s="6"/>
      <c r="J368" s="10"/>
      <c r="K368" s="10"/>
      <c r="L368" s="10"/>
      <c r="M368" s="10"/>
      <c r="N368" s="10"/>
      <c r="O368" s="10"/>
      <c r="P368" s="10"/>
      <c r="Q368" s="7"/>
      <c r="R368" s="4"/>
      <c r="S368" s="22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</row>
    <row r="369" spans="1:71" x14ac:dyDescent="0.3">
      <c r="A369" s="10"/>
      <c r="B369" s="10"/>
      <c r="C369" s="10"/>
      <c r="D369" s="10"/>
      <c r="E369" s="10"/>
      <c r="F369" s="10"/>
      <c r="G369" s="10"/>
      <c r="H369" s="10"/>
      <c r="I369" s="6"/>
      <c r="J369" s="10"/>
      <c r="K369" s="10"/>
      <c r="L369" s="10"/>
      <c r="M369" s="10"/>
      <c r="N369" s="10"/>
      <c r="O369" s="10"/>
      <c r="P369" s="10"/>
      <c r="Q369" s="7"/>
      <c r="R369" s="4"/>
      <c r="S369" s="22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</row>
    <row r="370" spans="1:71" x14ac:dyDescent="0.3">
      <c r="A370" s="10"/>
      <c r="B370" s="10"/>
      <c r="C370" s="10"/>
      <c r="D370" s="10"/>
      <c r="E370" s="10"/>
      <c r="F370" s="10"/>
      <c r="G370" s="10"/>
      <c r="H370" s="10"/>
      <c r="I370" s="6"/>
      <c r="J370" s="10"/>
      <c r="K370" s="10"/>
      <c r="L370" s="10"/>
      <c r="M370" s="10"/>
      <c r="N370" s="10"/>
      <c r="O370" s="10"/>
      <c r="P370" s="10"/>
      <c r="Q370" s="7"/>
      <c r="R370" s="4"/>
      <c r="S370" s="22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</row>
    <row r="371" spans="1:71" x14ac:dyDescent="0.3">
      <c r="A371" s="10"/>
      <c r="B371" s="10"/>
      <c r="C371" s="10"/>
      <c r="D371" s="10"/>
      <c r="E371" s="10"/>
      <c r="F371" s="10"/>
      <c r="G371" s="10"/>
      <c r="H371" s="10"/>
      <c r="I371" s="6"/>
      <c r="J371" s="10"/>
      <c r="K371" s="10"/>
      <c r="L371" s="10"/>
      <c r="M371" s="10"/>
      <c r="N371" s="10"/>
      <c r="O371" s="10"/>
      <c r="P371" s="10"/>
      <c r="Q371" s="7"/>
      <c r="R371" s="4"/>
      <c r="S371" s="22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</row>
    <row r="372" spans="1:71" x14ac:dyDescent="0.3">
      <c r="A372" s="10"/>
      <c r="B372" s="10"/>
      <c r="C372" s="10"/>
      <c r="D372" s="10"/>
      <c r="E372" s="10"/>
      <c r="F372" s="10"/>
      <c r="G372" s="10"/>
      <c r="H372" s="10"/>
      <c r="I372" s="6"/>
      <c r="J372" s="10"/>
      <c r="K372" s="10"/>
      <c r="L372" s="10"/>
      <c r="M372" s="10"/>
      <c r="N372" s="10"/>
      <c r="O372" s="10"/>
      <c r="P372" s="10"/>
      <c r="Q372" s="7"/>
      <c r="R372" s="4"/>
      <c r="S372" s="22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</row>
    <row r="373" spans="1:71" x14ac:dyDescent="0.3">
      <c r="A373" s="10"/>
      <c r="B373" s="10"/>
      <c r="C373" s="10"/>
      <c r="D373" s="10"/>
      <c r="E373" s="10"/>
      <c r="F373" s="10"/>
      <c r="G373" s="10"/>
      <c r="H373" s="10"/>
      <c r="I373" s="6"/>
      <c r="J373" s="10"/>
      <c r="K373" s="10"/>
      <c r="L373" s="10"/>
      <c r="M373" s="10"/>
      <c r="N373" s="10"/>
      <c r="O373" s="10"/>
      <c r="P373" s="10"/>
      <c r="Q373" s="7"/>
      <c r="R373" s="4"/>
      <c r="S373" s="22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</row>
    <row r="374" spans="1:71" x14ac:dyDescent="0.3">
      <c r="A374" s="10"/>
      <c r="B374" s="10"/>
      <c r="C374" s="10"/>
      <c r="D374" s="10"/>
      <c r="E374" s="10"/>
      <c r="F374" s="10"/>
      <c r="G374" s="10"/>
      <c r="H374" s="10"/>
      <c r="I374" s="6"/>
      <c r="J374" s="10"/>
      <c r="K374" s="10"/>
      <c r="L374" s="10"/>
      <c r="M374" s="10"/>
      <c r="N374" s="10"/>
      <c r="O374" s="10"/>
      <c r="P374" s="10"/>
      <c r="Q374" s="7"/>
      <c r="R374" s="4"/>
      <c r="S374" s="22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</row>
    <row r="375" spans="1:71" x14ac:dyDescent="0.3">
      <c r="A375" s="10"/>
      <c r="B375" s="10"/>
      <c r="C375" s="10"/>
      <c r="D375" s="10"/>
      <c r="E375" s="10"/>
      <c r="F375" s="10"/>
      <c r="G375" s="10"/>
      <c r="H375" s="10"/>
      <c r="I375" s="6"/>
      <c r="J375" s="10"/>
      <c r="K375" s="10"/>
      <c r="L375" s="10"/>
      <c r="M375" s="10"/>
      <c r="N375" s="10"/>
      <c r="O375" s="10"/>
      <c r="P375" s="10"/>
      <c r="Q375" s="7"/>
      <c r="R375" s="4"/>
      <c r="S375" s="22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</row>
    <row r="376" spans="1:71" x14ac:dyDescent="0.3">
      <c r="A376" s="10"/>
      <c r="B376" s="10"/>
      <c r="C376" s="10"/>
      <c r="D376" s="10"/>
      <c r="E376" s="10"/>
      <c r="F376" s="10"/>
      <c r="G376" s="10"/>
      <c r="H376" s="10"/>
      <c r="I376" s="6"/>
      <c r="J376" s="10"/>
      <c r="K376" s="10"/>
      <c r="L376" s="10"/>
      <c r="M376" s="10"/>
      <c r="N376" s="10"/>
      <c r="O376" s="10"/>
      <c r="P376" s="10"/>
      <c r="Q376" s="7"/>
      <c r="R376" s="4"/>
      <c r="S376" s="22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x14ac:dyDescent="0.3">
      <c r="A377" s="10"/>
      <c r="B377" s="10"/>
      <c r="C377" s="10"/>
      <c r="D377" s="10"/>
      <c r="E377" s="10"/>
      <c r="F377" s="10"/>
      <c r="G377" s="10"/>
      <c r="H377" s="10"/>
      <c r="I377" s="6"/>
      <c r="J377" s="10"/>
      <c r="K377" s="10"/>
      <c r="L377" s="10"/>
      <c r="M377" s="10"/>
      <c r="N377" s="10"/>
      <c r="O377" s="10"/>
      <c r="P377" s="10"/>
      <c r="Q377" s="7"/>
      <c r="R377" s="4"/>
      <c r="S377" s="22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x14ac:dyDescent="0.3">
      <c r="A378" s="10"/>
      <c r="B378" s="10"/>
      <c r="C378" s="10"/>
      <c r="D378" s="10"/>
      <c r="E378" s="10"/>
      <c r="F378" s="10"/>
      <c r="G378" s="10"/>
      <c r="H378" s="10"/>
      <c r="I378" s="6"/>
      <c r="J378" s="10"/>
      <c r="K378" s="10"/>
      <c r="L378" s="10"/>
      <c r="M378" s="10"/>
      <c r="N378" s="10"/>
      <c r="O378" s="10"/>
      <c r="P378" s="10"/>
      <c r="Q378" s="7"/>
      <c r="R378" s="4"/>
      <c r="S378" s="22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x14ac:dyDescent="0.3">
      <c r="A379" s="10"/>
      <c r="B379" s="10"/>
      <c r="C379" s="10"/>
      <c r="D379" s="10"/>
      <c r="E379" s="10"/>
      <c r="F379" s="10"/>
      <c r="G379" s="10"/>
      <c r="H379" s="10"/>
      <c r="I379" s="6"/>
      <c r="J379" s="10"/>
      <c r="K379" s="10"/>
      <c r="L379" s="10"/>
      <c r="M379" s="10"/>
      <c r="N379" s="10"/>
      <c r="O379" s="10"/>
      <c r="P379" s="10"/>
      <c r="Q379" s="7"/>
      <c r="R379" s="4"/>
      <c r="S379" s="22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</row>
    <row r="380" spans="1:71" x14ac:dyDescent="0.3">
      <c r="A380" s="10"/>
      <c r="B380" s="10"/>
      <c r="C380" s="10"/>
      <c r="D380" s="10"/>
      <c r="E380" s="10"/>
      <c r="F380" s="10"/>
      <c r="G380" s="10"/>
      <c r="H380" s="10"/>
      <c r="I380" s="6"/>
      <c r="J380" s="10"/>
      <c r="K380" s="10"/>
      <c r="L380" s="10"/>
      <c r="M380" s="10"/>
      <c r="N380" s="10"/>
      <c r="O380" s="10"/>
      <c r="P380" s="10"/>
      <c r="Q380" s="7"/>
      <c r="R380" s="4"/>
      <c r="S380" s="22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</row>
    <row r="381" spans="1:71" x14ac:dyDescent="0.3">
      <c r="A381" s="10"/>
      <c r="B381" s="10"/>
      <c r="C381" s="10"/>
      <c r="D381" s="10"/>
      <c r="E381" s="10"/>
      <c r="F381" s="10"/>
      <c r="G381" s="10"/>
      <c r="H381" s="10"/>
      <c r="I381" s="6"/>
      <c r="J381" s="10"/>
      <c r="K381" s="10"/>
      <c r="L381" s="10"/>
      <c r="M381" s="10"/>
      <c r="N381" s="10"/>
      <c r="O381" s="10"/>
      <c r="P381" s="10"/>
      <c r="Q381" s="7"/>
      <c r="R381" s="4"/>
      <c r="S381" s="22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</row>
    <row r="382" spans="1:71" x14ac:dyDescent="0.3">
      <c r="A382" s="10"/>
      <c r="B382" s="10"/>
      <c r="C382" s="10"/>
      <c r="D382" s="10"/>
      <c r="E382" s="10"/>
      <c r="F382" s="10"/>
      <c r="G382" s="10"/>
      <c r="H382" s="10"/>
      <c r="I382" s="6"/>
      <c r="J382" s="10"/>
      <c r="K382" s="10"/>
      <c r="L382" s="10"/>
      <c r="M382" s="10"/>
      <c r="N382" s="10"/>
      <c r="O382" s="10"/>
      <c r="P382" s="10"/>
      <c r="Q382" s="7"/>
      <c r="R382" s="4"/>
      <c r="S382" s="22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</row>
    <row r="383" spans="1:71" x14ac:dyDescent="0.3">
      <c r="A383" s="10"/>
      <c r="B383" s="10"/>
      <c r="C383" s="10"/>
      <c r="D383" s="10"/>
      <c r="E383" s="10"/>
      <c r="F383" s="10"/>
      <c r="G383" s="10"/>
      <c r="H383" s="10"/>
      <c r="I383" s="6"/>
      <c r="J383" s="10"/>
      <c r="K383" s="10"/>
      <c r="L383" s="10"/>
      <c r="M383" s="10"/>
      <c r="N383" s="10"/>
      <c r="O383" s="10"/>
      <c r="P383" s="10"/>
      <c r="Q383" s="7"/>
      <c r="R383" s="4"/>
      <c r="S383" s="22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</row>
    <row r="384" spans="1:71" x14ac:dyDescent="0.3">
      <c r="A384" s="10"/>
      <c r="B384" s="10"/>
      <c r="C384" s="10"/>
      <c r="D384" s="10"/>
      <c r="E384" s="10"/>
      <c r="F384" s="10"/>
      <c r="G384" s="10"/>
      <c r="H384" s="10"/>
      <c r="I384" s="6"/>
      <c r="J384" s="10"/>
      <c r="K384" s="10"/>
      <c r="L384" s="10"/>
      <c r="M384" s="10"/>
      <c r="N384" s="10"/>
      <c r="O384" s="10"/>
      <c r="P384" s="10"/>
      <c r="Q384" s="7"/>
      <c r="R384" s="4"/>
      <c r="S384" s="22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</row>
    <row r="385" spans="1:71" x14ac:dyDescent="0.3">
      <c r="A385" s="10"/>
      <c r="B385" s="10"/>
      <c r="C385" s="10"/>
      <c r="D385" s="10"/>
      <c r="E385" s="10"/>
      <c r="F385" s="10"/>
      <c r="G385" s="10"/>
      <c r="H385" s="10"/>
      <c r="I385" s="6"/>
      <c r="J385" s="10"/>
      <c r="K385" s="10"/>
      <c r="L385" s="10"/>
      <c r="M385" s="10"/>
      <c r="N385" s="10"/>
      <c r="O385" s="10"/>
      <c r="P385" s="10"/>
      <c r="Q385" s="7"/>
      <c r="R385" s="4"/>
      <c r="S385" s="22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</row>
    <row r="386" spans="1:71" x14ac:dyDescent="0.3">
      <c r="A386" s="10"/>
      <c r="B386" s="10"/>
      <c r="C386" s="10"/>
      <c r="D386" s="10"/>
      <c r="E386" s="10"/>
      <c r="F386" s="10"/>
      <c r="G386" s="10"/>
      <c r="H386" s="10"/>
      <c r="I386" s="6"/>
      <c r="J386" s="10"/>
      <c r="K386" s="10"/>
      <c r="L386" s="10"/>
      <c r="M386" s="10"/>
      <c r="N386" s="10"/>
      <c r="O386" s="10"/>
      <c r="P386" s="10"/>
      <c r="Q386" s="7"/>
      <c r="R386" s="4"/>
      <c r="S386" s="22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</row>
    <row r="387" spans="1:71" x14ac:dyDescent="0.3">
      <c r="A387" s="10"/>
      <c r="B387" s="10"/>
      <c r="C387" s="10"/>
      <c r="D387" s="10"/>
      <c r="E387" s="10"/>
      <c r="F387" s="10"/>
      <c r="G387" s="10"/>
      <c r="H387" s="10"/>
      <c r="I387" s="6"/>
      <c r="J387" s="10"/>
      <c r="K387" s="10"/>
      <c r="L387" s="10"/>
      <c r="M387" s="10"/>
      <c r="N387" s="10"/>
      <c r="O387" s="10"/>
      <c r="P387" s="10"/>
      <c r="Q387" s="7"/>
      <c r="R387" s="4"/>
      <c r="S387" s="22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</row>
    <row r="388" spans="1:71" x14ac:dyDescent="0.3">
      <c r="A388" s="10"/>
      <c r="B388" s="10"/>
      <c r="C388" s="10"/>
      <c r="D388" s="10"/>
      <c r="E388" s="10"/>
      <c r="F388" s="10"/>
      <c r="G388" s="10"/>
      <c r="H388" s="10"/>
      <c r="I388" s="6"/>
      <c r="J388" s="10"/>
      <c r="K388" s="10"/>
      <c r="L388" s="10"/>
      <c r="M388" s="10"/>
      <c r="N388" s="10"/>
      <c r="O388" s="10"/>
      <c r="P388" s="10"/>
      <c r="Q388" s="7"/>
      <c r="R388" s="4"/>
      <c r="S388" s="22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</row>
    <row r="389" spans="1:71" x14ac:dyDescent="0.3">
      <c r="A389" s="10"/>
      <c r="B389" s="10"/>
      <c r="C389" s="10"/>
      <c r="D389" s="10"/>
      <c r="E389" s="10"/>
      <c r="F389" s="10"/>
      <c r="G389" s="10"/>
      <c r="H389" s="10"/>
      <c r="I389" s="6"/>
      <c r="J389" s="10"/>
      <c r="K389" s="10"/>
      <c r="L389" s="10"/>
      <c r="M389" s="10"/>
      <c r="N389" s="10"/>
      <c r="O389" s="10"/>
      <c r="P389" s="10"/>
      <c r="Q389" s="7"/>
      <c r="R389" s="4"/>
      <c r="S389" s="22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</row>
    <row r="390" spans="1:71" x14ac:dyDescent="0.3">
      <c r="A390" s="10"/>
      <c r="B390" s="10"/>
      <c r="C390" s="10"/>
      <c r="D390" s="10"/>
      <c r="E390" s="10"/>
      <c r="F390" s="10"/>
      <c r="G390" s="10"/>
      <c r="H390" s="10"/>
      <c r="I390" s="6"/>
      <c r="J390" s="10"/>
      <c r="K390" s="10"/>
      <c r="L390" s="10"/>
      <c r="M390" s="10"/>
      <c r="N390" s="10"/>
      <c r="O390" s="10"/>
      <c r="P390" s="10"/>
      <c r="Q390" s="7"/>
      <c r="R390" s="4"/>
      <c r="S390" s="22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</row>
    <row r="391" spans="1:71" x14ac:dyDescent="0.3">
      <c r="A391" s="10"/>
      <c r="B391" s="10"/>
      <c r="C391" s="10"/>
      <c r="D391" s="10"/>
      <c r="E391" s="10"/>
      <c r="F391" s="10"/>
      <c r="G391" s="10"/>
      <c r="H391" s="10"/>
      <c r="I391" s="6"/>
      <c r="J391" s="10"/>
      <c r="K391" s="10"/>
      <c r="L391" s="10"/>
      <c r="M391" s="10"/>
      <c r="N391" s="10"/>
      <c r="O391" s="10"/>
      <c r="P391" s="10"/>
      <c r="Q391" s="7"/>
      <c r="R391" s="4"/>
      <c r="S391" s="22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</row>
    <row r="392" spans="1:71" x14ac:dyDescent="0.3">
      <c r="A392" s="10"/>
      <c r="B392" s="10"/>
      <c r="C392" s="10"/>
      <c r="D392" s="10"/>
      <c r="E392" s="10"/>
      <c r="F392" s="10"/>
      <c r="G392" s="10"/>
      <c r="H392" s="10"/>
      <c r="I392" s="6"/>
      <c r="J392" s="10"/>
      <c r="K392" s="10"/>
      <c r="L392" s="10"/>
      <c r="M392" s="10"/>
      <c r="N392" s="10"/>
      <c r="O392" s="10"/>
      <c r="P392" s="10"/>
      <c r="Q392" s="7"/>
      <c r="R392" s="4"/>
      <c r="S392" s="22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</row>
    <row r="393" spans="1:71" x14ac:dyDescent="0.3">
      <c r="A393" s="10"/>
      <c r="B393" s="10"/>
      <c r="C393" s="10"/>
      <c r="D393" s="10"/>
      <c r="E393" s="10"/>
      <c r="F393" s="10"/>
      <c r="G393" s="10"/>
      <c r="H393" s="10"/>
      <c r="I393" s="6"/>
      <c r="J393" s="10"/>
      <c r="K393" s="10"/>
      <c r="L393" s="10"/>
      <c r="M393" s="10"/>
      <c r="N393" s="10"/>
      <c r="O393" s="10"/>
      <c r="P393" s="10"/>
      <c r="Q393" s="7"/>
      <c r="R393" s="4"/>
      <c r="S393" s="22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</row>
    <row r="394" spans="1:71" x14ac:dyDescent="0.3">
      <c r="A394" s="10"/>
      <c r="B394" s="10"/>
      <c r="C394" s="10"/>
      <c r="D394" s="10"/>
      <c r="E394" s="10"/>
      <c r="F394" s="10"/>
      <c r="G394" s="10"/>
      <c r="H394" s="10"/>
      <c r="I394" s="6"/>
      <c r="J394" s="10"/>
      <c r="K394" s="10"/>
      <c r="L394" s="10"/>
      <c r="M394" s="10"/>
      <c r="N394" s="10"/>
      <c r="O394" s="10"/>
      <c r="P394" s="10"/>
      <c r="Q394" s="7"/>
      <c r="R394" s="4"/>
      <c r="S394" s="22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</row>
    <row r="395" spans="1:71" x14ac:dyDescent="0.3">
      <c r="A395" s="10"/>
      <c r="B395" s="10"/>
      <c r="C395" s="10"/>
      <c r="D395" s="10"/>
      <c r="E395" s="10"/>
      <c r="F395" s="10"/>
      <c r="G395" s="10"/>
      <c r="H395" s="10"/>
      <c r="I395" s="6"/>
      <c r="J395" s="10"/>
      <c r="K395" s="10"/>
      <c r="L395" s="10"/>
      <c r="M395" s="10"/>
      <c r="N395" s="10"/>
      <c r="O395" s="10"/>
      <c r="P395" s="10"/>
      <c r="Q395" s="7"/>
      <c r="R395" s="4"/>
      <c r="S395" s="22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</row>
    <row r="396" spans="1:71" x14ac:dyDescent="0.3">
      <c r="A396" s="10"/>
      <c r="B396" s="10"/>
      <c r="C396" s="10"/>
      <c r="D396" s="10"/>
      <c r="E396" s="10"/>
      <c r="F396" s="10"/>
      <c r="G396" s="10"/>
      <c r="H396" s="10"/>
      <c r="I396" s="6"/>
      <c r="J396" s="10"/>
      <c r="K396" s="10"/>
      <c r="L396" s="10"/>
      <c r="M396" s="10"/>
      <c r="N396" s="10"/>
      <c r="O396" s="10"/>
      <c r="P396" s="10"/>
      <c r="Q396" s="7"/>
      <c r="R396" s="4"/>
      <c r="S396" s="22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</row>
    <row r="397" spans="1:71" x14ac:dyDescent="0.3">
      <c r="A397" s="10"/>
      <c r="B397" s="10"/>
      <c r="C397" s="10"/>
      <c r="D397" s="10"/>
      <c r="E397" s="10"/>
      <c r="F397" s="10"/>
      <c r="G397" s="10"/>
      <c r="H397" s="10"/>
      <c r="I397" s="6"/>
      <c r="J397" s="10"/>
      <c r="K397" s="10"/>
      <c r="L397" s="10"/>
      <c r="M397" s="10"/>
      <c r="N397" s="10"/>
      <c r="O397" s="10"/>
      <c r="P397" s="10"/>
      <c r="Q397" s="7"/>
      <c r="R397" s="4"/>
      <c r="S397" s="22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</row>
    <row r="398" spans="1:71" x14ac:dyDescent="0.3">
      <c r="A398" s="10"/>
      <c r="B398" s="10"/>
      <c r="C398" s="10"/>
      <c r="D398" s="10"/>
      <c r="E398" s="10"/>
      <c r="F398" s="10"/>
      <c r="G398" s="10"/>
      <c r="H398" s="10"/>
      <c r="I398" s="6"/>
      <c r="J398" s="10"/>
      <c r="K398" s="10"/>
      <c r="L398" s="10"/>
      <c r="M398" s="10"/>
      <c r="N398" s="10"/>
      <c r="O398" s="10"/>
      <c r="P398" s="10"/>
      <c r="Q398" s="7"/>
      <c r="R398" s="4"/>
      <c r="S398" s="22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</row>
    <row r="399" spans="1:71" x14ac:dyDescent="0.3">
      <c r="A399" s="10"/>
      <c r="B399" s="10"/>
      <c r="C399" s="10"/>
      <c r="D399" s="10"/>
      <c r="E399" s="10"/>
      <c r="F399" s="10"/>
      <c r="G399" s="10"/>
      <c r="H399" s="10"/>
      <c r="I399" s="6"/>
      <c r="J399" s="10"/>
      <c r="K399" s="10"/>
      <c r="L399" s="10"/>
      <c r="M399" s="10"/>
      <c r="N399" s="10"/>
      <c r="O399" s="10"/>
      <c r="P399" s="10"/>
      <c r="Q399" s="7"/>
      <c r="R399" s="4"/>
      <c r="S399" s="22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</row>
    <row r="400" spans="1:71" x14ac:dyDescent="0.3">
      <c r="A400" s="10"/>
      <c r="B400" s="10"/>
      <c r="C400" s="10"/>
      <c r="D400" s="10"/>
      <c r="E400" s="10"/>
      <c r="F400" s="10"/>
      <c r="G400" s="10"/>
      <c r="H400" s="10"/>
      <c r="I400" s="6"/>
      <c r="J400" s="10"/>
      <c r="K400" s="10"/>
      <c r="L400" s="10"/>
      <c r="M400" s="10"/>
      <c r="N400" s="10"/>
      <c r="O400" s="10"/>
      <c r="P400" s="10"/>
      <c r="Q400" s="7"/>
      <c r="R400" s="4"/>
      <c r="S400" s="22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</row>
    <row r="401" spans="1:71" x14ac:dyDescent="0.3">
      <c r="A401" s="10"/>
      <c r="B401" s="10"/>
      <c r="C401" s="10"/>
      <c r="D401" s="10"/>
      <c r="E401" s="10"/>
      <c r="F401" s="10"/>
      <c r="G401" s="10"/>
      <c r="H401" s="10"/>
      <c r="I401" s="6"/>
      <c r="J401" s="10"/>
      <c r="K401" s="10"/>
      <c r="L401" s="10"/>
      <c r="M401" s="10"/>
      <c r="N401" s="10"/>
      <c r="O401" s="10"/>
      <c r="P401" s="10"/>
      <c r="Q401" s="7"/>
      <c r="R401" s="4"/>
      <c r="S401" s="22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</row>
    <row r="402" spans="1:71" x14ac:dyDescent="0.3">
      <c r="A402" s="10"/>
      <c r="B402" s="10"/>
      <c r="C402" s="10"/>
      <c r="D402" s="10"/>
      <c r="E402" s="10"/>
      <c r="F402" s="10"/>
      <c r="G402" s="10"/>
      <c r="H402" s="10"/>
      <c r="I402" s="6"/>
      <c r="J402" s="10"/>
      <c r="K402" s="10"/>
      <c r="L402" s="10"/>
      <c r="M402" s="10"/>
      <c r="N402" s="10"/>
      <c r="O402" s="10"/>
      <c r="P402" s="10"/>
      <c r="Q402" s="7"/>
      <c r="R402" s="4"/>
      <c r="S402" s="22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</row>
    <row r="403" spans="1:71" x14ac:dyDescent="0.3">
      <c r="A403" s="10"/>
      <c r="B403" s="10"/>
      <c r="C403" s="10"/>
      <c r="D403" s="10"/>
      <c r="E403" s="10"/>
      <c r="F403" s="10"/>
      <c r="G403" s="10"/>
      <c r="H403" s="10"/>
      <c r="I403" s="6"/>
      <c r="J403" s="10"/>
      <c r="K403" s="10"/>
      <c r="L403" s="10"/>
      <c r="M403" s="10"/>
      <c r="N403" s="10"/>
      <c r="O403" s="10"/>
      <c r="P403" s="10"/>
      <c r="Q403" s="7"/>
      <c r="R403" s="4"/>
      <c r="S403" s="22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</row>
    <row r="404" spans="1:71" x14ac:dyDescent="0.3">
      <c r="A404" s="10"/>
      <c r="B404" s="10"/>
      <c r="C404" s="10"/>
      <c r="D404" s="10"/>
      <c r="E404" s="10"/>
      <c r="F404" s="10"/>
      <c r="G404" s="10"/>
      <c r="H404" s="10"/>
      <c r="I404" s="6"/>
      <c r="J404" s="10"/>
      <c r="K404" s="10"/>
      <c r="L404" s="10"/>
      <c r="M404" s="10"/>
      <c r="N404" s="10"/>
      <c r="O404" s="10"/>
      <c r="P404" s="10"/>
      <c r="Q404" s="7"/>
      <c r="R404" s="4"/>
      <c r="S404" s="22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</row>
    <row r="405" spans="1:71" x14ac:dyDescent="0.3">
      <c r="A405" s="10"/>
      <c r="B405" s="10"/>
      <c r="C405" s="10"/>
      <c r="D405" s="10"/>
      <c r="E405" s="10"/>
      <c r="F405" s="10"/>
      <c r="G405" s="10"/>
      <c r="H405" s="10"/>
      <c r="I405" s="6"/>
      <c r="J405" s="10"/>
      <c r="K405" s="10"/>
      <c r="L405" s="10"/>
      <c r="M405" s="10"/>
      <c r="N405" s="10"/>
      <c r="O405" s="10"/>
      <c r="P405" s="10"/>
      <c r="Q405" s="7"/>
      <c r="R405" s="4"/>
      <c r="S405" s="22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</row>
    <row r="406" spans="1:71" x14ac:dyDescent="0.3">
      <c r="A406" s="10"/>
      <c r="B406" s="10"/>
      <c r="C406" s="10"/>
      <c r="D406" s="10"/>
      <c r="E406" s="10"/>
      <c r="F406" s="10"/>
      <c r="G406" s="10"/>
      <c r="H406" s="10"/>
      <c r="I406" s="6"/>
      <c r="J406" s="10"/>
      <c r="K406" s="10"/>
      <c r="L406" s="10"/>
      <c r="M406" s="10"/>
      <c r="N406" s="10"/>
      <c r="O406" s="10"/>
      <c r="P406" s="10"/>
      <c r="Q406" s="7"/>
      <c r="R406" s="4"/>
      <c r="S406" s="22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</row>
    <row r="407" spans="1:71" x14ac:dyDescent="0.3">
      <c r="A407" s="10"/>
      <c r="B407" s="10"/>
      <c r="C407" s="10"/>
      <c r="D407" s="10"/>
      <c r="E407" s="10"/>
      <c r="F407" s="10"/>
      <c r="G407" s="10"/>
      <c r="H407" s="10"/>
      <c r="I407" s="6"/>
      <c r="J407" s="10"/>
      <c r="K407" s="10"/>
      <c r="L407" s="10"/>
      <c r="M407" s="10"/>
      <c r="N407" s="10"/>
      <c r="O407" s="10"/>
      <c r="P407" s="10"/>
      <c r="Q407" s="7"/>
      <c r="R407" s="4"/>
      <c r="S407" s="22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</row>
    <row r="408" spans="1:71" x14ac:dyDescent="0.3">
      <c r="A408" s="10"/>
      <c r="B408" s="10"/>
      <c r="C408" s="10"/>
      <c r="D408" s="10"/>
      <c r="E408" s="10"/>
      <c r="F408" s="10"/>
      <c r="G408" s="10"/>
      <c r="H408" s="10"/>
      <c r="I408" s="6"/>
      <c r="J408" s="10"/>
      <c r="K408" s="10"/>
      <c r="L408" s="10"/>
      <c r="M408" s="10"/>
      <c r="N408" s="10"/>
      <c r="O408" s="10"/>
      <c r="P408" s="10"/>
      <c r="Q408" s="7"/>
      <c r="R408" s="4"/>
      <c r="S408" s="22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</row>
    <row r="409" spans="1:71" x14ac:dyDescent="0.3">
      <c r="A409" s="10"/>
      <c r="B409" s="10"/>
      <c r="C409" s="10"/>
      <c r="D409" s="10"/>
      <c r="E409" s="10"/>
      <c r="F409" s="10"/>
      <c r="G409" s="10"/>
      <c r="H409" s="10"/>
      <c r="I409" s="6"/>
      <c r="J409" s="10"/>
      <c r="K409" s="10"/>
      <c r="L409" s="10"/>
      <c r="M409" s="10"/>
      <c r="N409" s="10"/>
      <c r="O409" s="10"/>
      <c r="P409" s="10"/>
      <c r="Q409" s="7"/>
      <c r="R409" s="4"/>
      <c r="S409" s="22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</row>
    <row r="410" spans="1:71" x14ac:dyDescent="0.3">
      <c r="A410" s="10"/>
      <c r="B410" s="10"/>
      <c r="C410" s="10"/>
      <c r="D410" s="10"/>
      <c r="E410" s="10"/>
      <c r="F410" s="10"/>
      <c r="G410" s="10"/>
      <c r="H410" s="10"/>
      <c r="I410" s="6"/>
      <c r="J410" s="10"/>
      <c r="K410" s="10"/>
      <c r="L410" s="10"/>
      <c r="M410" s="10"/>
      <c r="N410" s="10"/>
      <c r="O410" s="10"/>
      <c r="P410" s="10"/>
      <c r="Q410" s="7"/>
      <c r="R410" s="4"/>
      <c r="S410" s="22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</row>
    <row r="411" spans="1:71" x14ac:dyDescent="0.3">
      <c r="A411" s="10"/>
      <c r="B411" s="10"/>
      <c r="C411" s="10"/>
      <c r="D411" s="10"/>
      <c r="E411" s="10"/>
      <c r="F411" s="10"/>
      <c r="G411" s="10"/>
      <c r="H411" s="10"/>
      <c r="I411" s="6"/>
      <c r="J411" s="10"/>
      <c r="K411" s="10"/>
      <c r="L411" s="10"/>
      <c r="M411" s="10"/>
      <c r="N411" s="10"/>
      <c r="O411" s="10"/>
      <c r="P411" s="10"/>
      <c r="Q411" s="7"/>
      <c r="R411" s="4"/>
      <c r="S411" s="22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</row>
    <row r="412" spans="1:71" x14ac:dyDescent="0.3">
      <c r="A412" s="10"/>
      <c r="B412" s="10"/>
      <c r="C412" s="10"/>
      <c r="D412" s="10"/>
      <c r="E412" s="10"/>
      <c r="F412" s="10"/>
      <c r="G412" s="10"/>
      <c r="H412" s="10"/>
      <c r="I412" s="6"/>
      <c r="J412" s="10"/>
      <c r="K412" s="10"/>
      <c r="L412" s="10"/>
      <c r="M412" s="10"/>
      <c r="N412" s="10"/>
      <c r="O412" s="10"/>
      <c r="P412" s="10"/>
      <c r="Q412" s="7"/>
      <c r="R412" s="4"/>
      <c r="S412" s="22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</row>
    <row r="413" spans="1:71" x14ac:dyDescent="0.3">
      <c r="A413" s="10"/>
      <c r="B413" s="10"/>
      <c r="C413" s="10"/>
      <c r="D413" s="10"/>
      <c r="E413" s="10"/>
      <c r="F413" s="10"/>
      <c r="G413" s="10"/>
      <c r="H413" s="10"/>
      <c r="I413" s="6"/>
      <c r="J413" s="10"/>
      <c r="K413" s="10"/>
      <c r="L413" s="10"/>
      <c r="M413" s="10"/>
      <c r="N413" s="10"/>
      <c r="O413" s="10"/>
      <c r="P413" s="10"/>
      <c r="Q413" s="7"/>
      <c r="R413" s="4"/>
      <c r="S413" s="22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</row>
    <row r="414" spans="1:71" x14ac:dyDescent="0.3">
      <c r="A414" s="10"/>
      <c r="B414" s="10"/>
      <c r="C414" s="10"/>
      <c r="D414" s="10"/>
      <c r="E414" s="10"/>
      <c r="F414" s="10"/>
      <c r="G414" s="10"/>
      <c r="H414" s="10"/>
      <c r="I414" s="6"/>
      <c r="J414" s="10"/>
      <c r="K414" s="10"/>
      <c r="L414" s="10"/>
      <c r="M414" s="10"/>
      <c r="N414" s="10"/>
      <c r="O414" s="10"/>
      <c r="P414" s="10"/>
      <c r="Q414" s="7"/>
      <c r="R414" s="4"/>
      <c r="S414" s="22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</row>
    <row r="415" spans="1:71" x14ac:dyDescent="0.3">
      <c r="A415" s="10"/>
      <c r="B415" s="10"/>
      <c r="C415" s="10"/>
      <c r="D415" s="10"/>
      <c r="E415" s="10"/>
      <c r="F415" s="10"/>
      <c r="G415" s="10"/>
      <c r="H415" s="10"/>
      <c r="I415" s="6"/>
      <c r="J415" s="10"/>
      <c r="K415" s="10"/>
      <c r="L415" s="10"/>
      <c r="M415" s="10"/>
      <c r="N415" s="10"/>
      <c r="O415" s="10"/>
      <c r="P415" s="10"/>
      <c r="Q415" s="7"/>
      <c r="R415" s="4"/>
      <c r="S415" s="22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</row>
    <row r="416" spans="1:71" x14ac:dyDescent="0.3">
      <c r="A416" s="10"/>
      <c r="B416" s="10"/>
      <c r="C416" s="10"/>
      <c r="D416" s="10"/>
      <c r="E416" s="10"/>
      <c r="F416" s="10"/>
      <c r="G416" s="10"/>
      <c r="H416" s="10"/>
      <c r="I416" s="6"/>
      <c r="J416" s="10"/>
      <c r="K416" s="10"/>
      <c r="L416" s="10"/>
      <c r="M416" s="10"/>
      <c r="N416" s="10"/>
      <c r="O416" s="10"/>
      <c r="P416" s="10"/>
      <c r="Q416" s="7"/>
      <c r="R416" s="4"/>
      <c r="S416" s="22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</row>
    <row r="417" spans="1:71" x14ac:dyDescent="0.3">
      <c r="A417" s="10"/>
      <c r="B417" s="10"/>
      <c r="C417" s="10"/>
      <c r="D417" s="10"/>
      <c r="E417" s="10"/>
      <c r="F417" s="10"/>
      <c r="G417" s="10"/>
      <c r="H417" s="10"/>
      <c r="I417" s="6"/>
      <c r="J417" s="10"/>
      <c r="K417" s="10"/>
      <c r="L417" s="10"/>
      <c r="M417" s="10"/>
      <c r="N417" s="10"/>
      <c r="O417" s="10"/>
      <c r="P417" s="10"/>
      <c r="Q417" s="7"/>
      <c r="R417" s="4"/>
      <c r="S417" s="22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</row>
    <row r="418" spans="1:71" x14ac:dyDescent="0.3">
      <c r="A418" s="10"/>
      <c r="B418" s="10"/>
      <c r="C418" s="10"/>
      <c r="D418" s="10"/>
      <c r="E418" s="10"/>
      <c r="F418" s="10"/>
      <c r="G418" s="10"/>
      <c r="H418" s="10"/>
      <c r="I418" s="6"/>
      <c r="J418" s="10"/>
      <c r="K418" s="10"/>
      <c r="L418" s="10"/>
      <c r="M418" s="10"/>
      <c r="N418" s="10"/>
      <c r="O418" s="10"/>
      <c r="P418" s="10"/>
      <c r="Q418" s="7"/>
      <c r="R418" s="4"/>
      <c r="S418" s="22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</row>
    <row r="419" spans="1:71" x14ac:dyDescent="0.3">
      <c r="A419" s="10"/>
      <c r="B419" s="10"/>
      <c r="C419" s="10"/>
      <c r="D419" s="10"/>
      <c r="E419" s="10"/>
      <c r="F419" s="10"/>
      <c r="G419" s="10"/>
      <c r="H419" s="10"/>
      <c r="I419" s="6"/>
      <c r="J419" s="10"/>
      <c r="K419" s="10"/>
      <c r="L419" s="10"/>
      <c r="M419" s="10"/>
      <c r="N419" s="10"/>
      <c r="O419" s="10"/>
      <c r="P419" s="10"/>
      <c r="Q419" s="7"/>
      <c r="R419" s="4"/>
      <c r="S419" s="22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</row>
    <row r="420" spans="1:71" x14ac:dyDescent="0.3">
      <c r="A420" s="10"/>
      <c r="B420" s="10"/>
      <c r="C420" s="10"/>
      <c r="D420" s="10"/>
      <c r="E420" s="10"/>
      <c r="F420" s="10"/>
      <c r="G420" s="10"/>
      <c r="H420" s="10"/>
      <c r="I420" s="6"/>
      <c r="J420" s="10"/>
      <c r="K420" s="10"/>
      <c r="L420" s="10"/>
      <c r="M420" s="10"/>
      <c r="N420" s="10"/>
      <c r="O420" s="10"/>
      <c r="P420" s="10"/>
      <c r="Q420" s="7"/>
      <c r="R420" s="4"/>
      <c r="S420" s="22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</row>
    <row r="421" spans="1:71" x14ac:dyDescent="0.3">
      <c r="A421" s="10"/>
      <c r="B421" s="10"/>
      <c r="C421" s="10"/>
      <c r="D421" s="10"/>
      <c r="E421" s="10"/>
      <c r="F421" s="10"/>
      <c r="G421" s="10"/>
      <c r="H421" s="10"/>
      <c r="I421" s="6"/>
      <c r="J421" s="10"/>
      <c r="K421" s="10"/>
      <c r="L421" s="10"/>
      <c r="M421" s="10"/>
      <c r="N421" s="10"/>
      <c r="O421" s="10"/>
      <c r="P421" s="10"/>
      <c r="Q421" s="7"/>
      <c r="R421" s="4"/>
      <c r="S421" s="22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</row>
    <row r="422" spans="1:71" x14ac:dyDescent="0.3">
      <c r="A422" s="10"/>
      <c r="B422" s="10"/>
      <c r="C422" s="10"/>
      <c r="D422" s="10"/>
      <c r="E422" s="10"/>
      <c r="F422" s="10"/>
      <c r="G422" s="10"/>
      <c r="H422" s="10"/>
      <c r="I422" s="6"/>
      <c r="J422" s="10"/>
      <c r="K422" s="10"/>
      <c r="L422" s="10"/>
      <c r="M422" s="10"/>
      <c r="N422" s="10"/>
      <c r="O422" s="10"/>
      <c r="P422" s="10"/>
      <c r="Q422" s="7"/>
      <c r="R422" s="4"/>
      <c r="S422" s="22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</row>
    <row r="423" spans="1:71" x14ac:dyDescent="0.3">
      <c r="A423" s="10"/>
      <c r="B423" s="10"/>
      <c r="C423" s="10"/>
      <c r="D423" s="10"/>
      <c r="E423" s="10"/>
      <c r="F423" s="10"/>
      <c r="G423" s="10"/>
      <c r="H423" s="10"/>
      <c r="I423" s="6"/>
      <c r="J423" s="10"/>
      <c r="K423" s="10"/>
      <c r="L423" s="10"/>
      <c r="M423" s="10"/>
      <c r="N423" s="10"/>
      <c r="O423" s="10"/>
      <c r="P423" s="10"/>
      <c r="Q423" s="7"/>
      <c r="R423" s="4"/>
      <c r="S423" s="22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</row>
    <row r="424" spans="1:71" x14ac:dyDescent="0.3">
      <c r="A424" s="10"/>
      <c r="B424" s="10"/>
      <c r="C424" s="10"/>
      <c r="D424" s="10"/>
      <c r="E424" s="10"/>
      <c r="F424" s="10"/>
      <c r="G424" s="10"/>
      <c r="H424" s="10"/>
      <c r="I424" s="6"/>
      <c r="J424" s="10"/>
      <c r="K424" s="10"/>
      <c r="L424" s="10"/>
      <c r="M424" s="10"/>
      <c r="N424" s="10"/>
      <c r="O424" s="10"/>
      <c r="P424" s="10"/>
      <c r="Q424" s="7"/>
      <c r="R424" s="4"/>
      <c r="S424" s="22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</row>
    <row r="425" spans="1:71" x14ac:dyDescent="0.3">
      <c r="A425" s="10"/>
      <c r="B425" s="10"/>
      <c r="C425" s="10"/>
      <c r="D425" s="10"/>
      <c r="E425" s="10"/>
      <c r="F425" s="10"/>
      <c r="G425" s="10"/>
      <c r="H425" s="10"/>
      <c r="I425" s="6"/>
      <c r="J425" s="10"/>
      <c r="K425" s="10"/>
      <c r="L425" s="10"/>
      <c r="M425" s="10"/>
      <c r="N425" s="10"/>
      <c r="O425" s="10"/>
      <c r="P425" s="10"/>
      <c r="Q425" s="7"/>
      <c r="R425" s="4"/>
      <c r="S425" s="22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</row>
    <row r="426" spans="1:71" x14ac:dyDescent="0.3">
      <c r="A426" s="10"/>
      <c r="B426" s="10"/>
      <c r="C426" s="10"/>
      <c r="D426" s="10"/>
      <c r="E426" s="10"/>
      <c r="F426" s="10"/>
      <c r="G426" s="10"/>
      <c r="H426" s="10"/>
      <c r="I426" s="6"/>
      <c r="J426" s="10"/>
      <c r="K426" s="10"/>
      <c r="L426" s="10"/>
      <c r="M426" s="10"/>
      <c r="N426" s="10"/>
      <c r="O426" s="10"/>
      <c r="P426" s="10"/>
      <c r="Q426" s="7"/>
      <c r="R426" s="4"/>
      <c r="S426" s="22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</row>
    <row r="427" spans="1:71" x14ac:dyDescent="0.3">
      <c r="A427" s="10"/>
      <c r="B427" s="10"/>
      <c r="C427" s="10"/>
      <c r="D427" s="10"/>
      <c r="E427" s="10"/>
      <c r="F427" s="10"/>
      <c r="G427" s="10"/>
      <c r="H427" s="10"/>
      <c r="I427" s="6"/>
      <c r="J427" s="10"/>
      <c r="K427" s="10"/>
      <c r="L427" s="10"/>
      <c r="M427" s="10"/>
      <c r="N427" s="10"/>
      <c r="O427" s="10"/>
      <c r="P427" s="10"/>
      <c r="Q427" s="7"/>
      <c r="R427" s="4"/>
      <c r="S427" s="22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</row>
    <row r="428" spans="1:71" x14ac:dyDescent="0.3">
      <c r="A428" s="10"/>
      <c r="B428" s="10"/>
      <c r="C428" s="10"/>
      <c r="D428" s="10"/>
      <c r="E428" s="10"/>
      <c r="F428" s="10"/>
      <c r="G428" s="10"/>
      <c r="H428" s="10"/>
      <c r="I428" s="6"/>
      <c r="J428" s="10"/>
      <c r="K428" s="10"/>
      <c r="L428" s="10"/>
      <c r="M428" s="10"/>
      <c r="N428" s="10"/>
      <c r="O428" s="10"/>
      <c r="P428" s="10"/>
      <c r="Q428" s="7"/>
      <c r="R428" s="4"/>
      <c r="S428" s="22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</row>
    <row r="429" spans="1:71" x14ac:dyDescent="0.3">
      <c r="A429" s="10"/>
      <c r="B429" s="10"/>
      <c r="C429" s="10"/>
      <c r="D429" s="10"/>
      <c r="E429" s="10"/>
      <c r="F429" s="10"/>
      <c r="G429" s="10"/>
      <c r="H429" s="10"/>
      <c r="I429" s="6"/>
      <c r="J429" s="10"/>
      <c r="K429" s="10"/>
      <c r="L429" s="10"/>
      <c r="M429" s="10"/>
      <c r="N429" s="10"/>
      <c r="O429" s="10"/>
      <c r="P429" s="10"/>
      <c r="Q429" s="7"/>
      <c r="R429" s="4"/>
      <c r="S429" s="22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</row>
    <row r="430" spans="1:71" x14ac:dyDescent="0.3">
      <c r="A430" s="10"/>
      <c r="B430" s="10"/>
      <c r="C430" s="10"/>
      <c r="D430" s="10"/>
      <c r="E430" s="10"/>
      <c r="F430" s="10"/>
      <c r="G430" s="10"/>
      <c r="H430" s="10"/>
      <c r="I430" s="6"/>
      <c r="J430" s="10"/>
      <c r="K430" s="10"/>
      <c r="L430" s="10"/>
      <c r="M430" s="10"/>
      <c r="N430" s="10"/>
      <c r="O430" s="10"/>
      <c r="P430" s="10"/>
      <c r="Q430" s="7"/>
      <c r="R430" s="4"/>
      <c r="S430" s="22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</row>
    <row r="431" spans="1:71" x14ac:dyDescent="0.3">
      <c r="A431" s="10"/>
      <c r="B431" s="10"/>
      <c r="C431" s="10"/>
      <c r="D431" s="10"/>
      <c r="E431" s="10"/>
      <c r="F431" s="10"/>
      <c r="G431" s="10"/>
      <c r="H431" s="10"/>
      <c r="I431" s="6"/>
      <c r="J431" s="10"/>
      <c r="K431" s="10"/>
      <c r="L431" s="10"/>
      <c r="M431" s="10"/>
      <c r="N431" s="10"/>
      <c r="O431" s="10"/>
      <c r="P431" s="10"/>
      <c r="Q431" s="7"/>
      <c r="R431" s="4"/>
      <c r="S431" s="22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</row>
    <row r="432" spans="1:71" x14ac:dyDescent="0.3">
      <c r="A432" s="10"/>
      <c r="B432" s="10"/>
      <c r="C432" s="10"/>
      <c r="D432" s="10"/>
      <c r="E432" s="10"/>
      <c r="F432" s="10"/>
      <c r="G432" s="10"/>
      <c r="H432" s="10"/>
      <c r="I432" s="6"/>
      <c r="J432" s="10"/>
      <c r="K432" s="10"/>
      <c r="L432" s="10"/>
      <c r="M432" s="10"/>
      <c r="N432" s="10"/>
      <c r="O432" s="10"/>
      <c r="P432" s="10"/>
      <c r="Q432" s="7"/>
      <c r="R432" s="4"/>
      <c r="S432" s="22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</row>
    <row r="433" spans="1:71" x14ac:dyDescent="0.3">
      <c r="A433" s="10"/>
      <c r="B433" s="10"/>
      <c r="C433" s="10"/>
      <c r="D433" s="10"/>
      <c r="E433" s="10"/>
      <c r="F433" s="10"/>
      <c r="G433" s="10"/>
      <c r="H433" s="10"/>
      <c r="I433" s="6"/>
      <c r="J433" s="10"/>
      <c r="K433" s="10"/>
      <c r="L433" s="10"/>
      <c r="M433" s="10"/>
      <c r="N433" s="10"/>
      <c r="O433" s="10"/>
      <c r="P433" s="10"/>
      <c r="Q433" s="7"/>
      <c r="R433" s="4"/>
      <c r="S433" s="22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</row>
    <row r="434" spans="1:71" x14ac:dyDescent="0.3">
      <c r="A434" s="10"/>
      <c r="B434" s="10"/>
      <c r="C434" s="10"/>
      <c r="D434" s="10"/>
      <c r="E434" s="10"/>
      <c r="F434" s="10"/>
      <c r="G434" s="10"/>
      <c r="H434" s="10"/>
      <c r="I434" s="6"/>
      <c r="J434" s="10"/>
      <c r="K434" s="10"/>
      <c r="L434" s="10"/>
      <c r="M434" s="10"/>
      <c r="N434" s="10"/>
      <c r="O434" s="10"/>
      <c r="P434" s="10"/>
      <c r="Q434" s="7"/>
      <c r="R434" s="4"/>
      <c r="S434" s="22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</row>
    <row r="435" spans="1:71" x14ac:dyDescent="0.3">
      <c r="A435" s="10"/>
      <c r="B435" s="10"/>
      <c r="C435" s="10"/>
      <c r="D435" s="10"/>
      <c r="E435" s="10"/>
      <c r="F435" s="10"/>
      <c r="G435" s="10"/>
      <c r="H435" s="10"/>
      <c r="I435" s="6"/>
      <c r="J435" s="10"/>
      <c r="K435" s="10"/>
      <c r="L435" s="10"/>
      <c r="M435" s="10"/>
      <c r="N435" s="10"/>
      <c r="O435" s="10"/>
      <c r="P435" s="10"/>
      <c r="Q435" s="7"/>
      <c r="R435" s="4"/>
      <c r="S435" s="22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</row>
    <row r="436" spans="1:71" x14ac:dyDescent="0.3">
      <c r="A436" s="10"/>
      <c r="B436" s="10"/>
      <c r="C436" s="10"/>
      <c r="D436" s="10"/>
      <c r="E436" s="10"/>
      <c r="F436" s="10"/>
      <c r="G436" s="10"/>
      <c r="H436" s="10"/>
      <c r="I436" s="6"/>
      <c r="J436" s="10"/>
      <c r="K436" s="10"/>
      <c r="L436" s="10"/>
      <c r="M436" s="10"/>
      <c r="N436" s="10"/>
      <c r="O436" s="10"/>
      <c r="P436" s="10"/>
      <c r="Q436" s="7"/>
      <c r="R436" s="4"/>
      <c r="S436" s="22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</row>
    <row r="437" spans="1:71" x14ac:dyDescent="0.3">
      <c r="A437" s="10"/>
      <c r="B437" s="10"/>
      <c r="C437" s="10"/>
      <c r="D437" s="10"/>
      <c r="E437" s="10"/>
      <c r="F437" s="10"/>
      <c r="G437" s="10"/>
      <c r="H437" s="10"/>
      <c r="I437" s="6"/>
      <c r="J437" s="10"/>
      <c r="K437" s="10"/>
      <c r="L437" s="10"/>
      <c r="M437" s="10"/>
      <c r="N437" s="10"/>
      <c r="O437" s="10"/>
      <c r="P437" s="10"/>
      <c r="Q437" s="7"/>
      <c r="R437" s="4"/>
      <c r="S437" s="22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</row>
    <row r="438" spans="1:71" x14ac:dyDescent="0.3">
      <c r="A438" s="10"/>
      <c r="B438" s="10"/>
      <c r="C438" s="10"/>
      <c r="D438" s="10"/>
      <c r="E438" s="10"/>
      <c r="F438" s="10"/>
      <c r="G438" s="10"/>
      <c r="H438" s="10"/>
      <c r="I438" s="6"/>
      <c r="J438" s="10"/>
      <c r="K438" s="10"/>
      <c r="L438" s="10"/>
      <c r="M438" s="10"/>
      <c r="N438" s="10"/>
      <c r="O438" s="10"/>
      <c r="P438" s="10"/>
      <c r="Q438" s="7"/>
      <c r="R438" s="4"/>
      <c r="S438" s="22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</row>
    <row r="439" spans="1:71" x14ac:dyDescent="0.3">
      <c r="A439" s="10"/>
      <c r="B439" s="10"/>
      <c r="C439" s="10"/>
      <c r="D439" s="10"/>
      <c r="E439" s="10"/>
      <c r="F439" s="10"/>
      <c r="G439" s="10"/>
      <c r="H439" s="10"/>
      <c r="I439" s="6"/>
      <c r="J439" s="10"/>
      <c r="K439" s="10"/>
      <c r="L439" s="10"/>
      <c r="M439" s="10"/>
      <c r="N439" s="10"/>
      <c r="O439" s="10"/>
      <c r="P439" s="10"/>
      <c r="Q439" s="7"/>
      <c r="R439" s="4"/>
      <c r="S439" s="22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</row>
    <row r="440" spans="1:71" x14ac:dyDescent="0.3">
      <c r="A440" s="10"/>
      <c r="B440" s="10"/>
      <c r="C440" s="10"/>
      <c r="D440" s="10"/>
      <c r="E440" s="10"/>
      <c r="F440" s="10"/>
      <c r="G440" s="10"/>
      <c r="H440" s="10"/>
      <c r="I440" s="6"/>
      <c r="J440" s="10"/>
      <c r="K440" s="10"/>
      <c r="L440" s="10"/>
      <c r="M440" s="10"/>
      <c r="N440" s="10"/>
      <c r="O440" s="10"/>
      <c r="P440" s="10"/>
      <c r="Q440" s="7"/>
      <c r="R440" s="4"/>
      <c r="S440" s="22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</row>
    <row r="441" spans="1:71" x14ac:dyDescent="0.3">
      <c r="A441" s="10"/>
      <c r="B441" s="10"/>
      <c r="C441" s="10"/>
      <c r="D441" s="10"/>
      <c r="E441" s="10"/>
      <c r="F441" s="10"/>
      <c r="G441" s="10"/>
      <c r="H441" s="10"/>
      <c r="I441" s="6"/>
      <c r="J441" s="10"/>
      <c r="K441" s="10"/>
      <c r="L441" s="10"/>
      <c r="M441" s="10"/>
      <c r="N441" s="10"/>
      <c r="O441" s="10"/>
      <c r="P441" s="10"/>
      <c r="Q441" s="7"/>
      <c r="R441" s="4"/>
      <c r="S441" s="22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</row>
    <row r="442" spans="1:71" x14ac:dyDescent="0.3">
      <c r="A442" s="10"/>
      <c r="B442" s="10"/>
      <c r="C442" s="10"/>
      <c r="D442" s="10"/>
      <c r="E442" s="10"/>
      <c r="F442" s="10"/>
      <c r="G442" s="10"/>
      <c r="H442" s="10"/>
      <c r="I442" s="6"/>
      <c r="J442" s="10"/>
      <c r="K442" s="10"/>
      <c r="L442" s="10"/>
      <c r="M442" s="10"/>
      <c r="N442" s="10"/>
      <c r="O442" s="10"/>
      <c r="P442" s="10"/>
      <c r="Q442" s="7"/>
      <c r="R442" s="4"/>
      <c r="S442" s="22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</row>
    <row r="443" spans="1:71" x14ac:dyDescent="0.3">
      <c r="A443" s="10"/>
      <c r="B443" s="10"/>
      <c r="C443" s="10"/>
      <c r="D443" s="10"/>
      <c r="E443" s="10"/>
      <c r="F443" s="10"/>
      <c r="G443" s="10"/>
      <c r="H443" s="10"/>
      <c r="I443" s="6"/>
      <c r="J443" s="10"/>
      <c r="K443" s="10"/>
      <c r="L443" s="10"/>
      <c r="M443" s="10"/>
      <c r="N443" s="10"/>
      <c r="O443" s="10"/>
      <c r="P443" s="10"/>
      <c r="Q443" s="7"/>
      <c r="R443" s="4"/>
      <c r="S443" s="22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</row>
    <row r="444" spans="1:71" x14ac:dyDescent="0.3">
      <c r="A444" s="10"/>
      <c r="B444" s="10"/>
      <c r="C444" s="10"/>
      <c r="D444" s="10"/>
      <c r="E444" s="10"/>
      <c r="F444" s="10"/>
      <c r="G444" s="10"/>
      <c r="H444" s="10"/>
      <c r="I444" s="6"/>
      <c r="J444" s="10"/>
      <c r="K444" s="10"/>
      <c r="L444" s="10"/>
      <c r="M444" s="10"/>
      <c r="N444" s="10"/>
      <c r="O444" s="10"/>
      <c r="P444" s="10"/>
      <c r="Q444" s="7"/>
      <c r="R444" s="4"/>
      <c r="S444" s="22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</row>
    <row r="445" spans="1:71" x14ac:dyDescent="0.3">
      <c r="A445" s="10"/>
      <c r="B445" s="10"/>
      <c r="C445" s="10"/>
      <c r="D445" s="10"/>
      <c r="E445" s="10"/>
      <c r="F445" s="10"/>
      <c r="G445" s="10"/>
      <c r="H445" s="10"/>
      <c r="I445" s="6"/>
      <c r="J445" s="10"/>
      <c r="K445" s="10"/>
      <c r="L445" s="10"/>
      <c r="M445" s="10"/>
      <c r="N445" s="10"/>
      <c r="O445" s="10"/>
      <c r="P445" s="10"/>
      <c r="Q445" s="7"/>
      <c r="R445" s="4"/>
      <c r="S445" s="22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</row>
    <row r="446" spans="1:71" x14ac:dyDescent="0.3">
      <c r="A446" s="10"/>
      <c r="B446" s="10"/>
      <c r="C446" s="10"/>
      <c r="D446" s="10"/>
      <c r="E446" s="10"/>
      <c r="F446" s="10"/>
      <c r="G446" s="10"/>
      <c r="H446" s="10"/>
      <c r="I446" s="6"/>
      <c r="J446" s="10"/>
      <c r="K446" s="10"/>
      <c r="L446" s="10"/>
      <c r="M446" s="10"/>
      <c r="N446" s="10"/>
      <c r="O446" s="10"/>
      <c r="P446" s="10"/>
      <c r="Q446" s="7"/>
      <c r="R446" s="4"/>
      <c r="S446" s="22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</row>
    <row r="447" spans="1:71" x14ac:dyDescent="0.3">
      <c r="A447" s="10"/>
      <c r="B447" s="10"/>
      <c r="C447" s="10"/>
      <c r="D447" s="10"/>
      <c r="E447" s="10"/>
      <c r="F447" s="10"/>
      <c r="G447" s="10"/>
      <c r="H447" s="10"/>
      <c r="I447" s="6"/>
      <c r="J447" s="10"/>
      <c r="K447" s="10"/>
      <c r="L447" s="10"/>
      <c r="M447" s="10"/>
      <c r="N447" s="10"/>
      <c r="O447" s="10"/>
      <c r="P447" s="10"/>
      <c r="Q447" s="7"/>
      <c r="R447" s="4"/>
      <c r="S447" s="22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</row>
    <row r="448" spans="1:7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</row>
    <row r="449" spans="1:7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</row>
    <row r="450" spans="1:7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</row>
    <row r="451" spans="1:7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</row>
    <row r="452" spans="1:7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</row>
    <row r="453" spans="1:7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</row>
    <row r="454" spans="1:7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</row>
    <row r="455" spans="1:7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</row>
    <row r="456" spans="1:7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</row>
    <row r="457" spans="1:7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</row>
    <row r="458" spans="1:7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</row>
    <row r="459" spans="1:7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</row>
    <row r="460" spans="1:7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</row>
    <row r="461" spans="1:7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</row>
    <row r="462" spans="1:7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</row>
    <row r="463" spans="1:7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</row>
    <row r="464" spans="1:7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</row>
    <row r="465" spans="1:7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</row>
    <row r="466" spans="1:7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</row>
    <row r="467" spans="1:7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</row>
    <row r="468" spans="1:7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</row>
    <row r="469" spans="1:7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</row>
    <row r="470" spans="1:7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</row>
    <row r="471" spans="1:7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</row>
    <row r="472" spans="1:7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</row>
    <row r="473" spans="1:7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</row>
    <row r="474" spans="1:7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</row>
    <row r="475" spans="1:7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</row>
    <row r="476" spans="1:7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</row>
    <row r="477" spans="1:7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</row>
    <row r="478" spans="1:7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</row>
    <row r="479" spans="1:7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</row>
    <row r="480" spans="1:7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</row>
    <row r="481" spans="1:7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</row>
    <row r="482" spans="1:7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</row>
    <row r="483" spans="1:7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</row>
    <row r="484" spans="1:7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</row>
    <row r="485" spans="1:7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</row>
    <row r="486" spans="1:7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</row>
    <row r="487" spans="1:7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</row>
    <row r="488" spans="1:7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</row>
    <row r="489" spans="1:7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</row>
    <row r="490" spans="1:7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</row>
    <row r="491" spans="1:7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</row>
    <row r="492" spans="1:7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</row>
    <row r="493" spans="1:7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</row>
    <row r="494" spans="1:7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</row>
    <row r="495" spans="1:7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</row>
    <row r="496" spans="1:7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</row>
    <row r="497" spans="1:7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</row>
    <row r="498" spans="1:7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</row>
    <row r="499" spans="1:7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</row>
    <row r="500" spans="1:7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</row>
    <row r="501" spans="1:7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</row>
    <row r="502" spans="1:7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</row>
    <row r="503" spans="1:7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</row>
    <row r="504" spans="1:7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</row>
    <row r="505" spans="1:7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</row>
    <row r="506" spans="1:7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</row>
    <row r="507" spans="1:7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</row>
    <row r="508" spans="1:7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</row>
    <row r="509" spans="1:7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</row>
    <row r="510" spans="1:7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</row>
    <row r="511" spans="1:7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</row>
    <row r="512" spans="1:7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</row>
    <row r="513" spans="1:7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</row>
    <row r="514" spans="1:7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</row>
    <row r="515" spans="1:7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</row>
    <row r="516" spans="1:7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</row>
    <row r="517" spans="1:7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</row>
    <row r="518" spans="1:7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</row>
    <row r="519" spans="1:7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</row>
    <row r="520" spans="1:7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</row>
    <row r="521" spans="1:7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</row>
    <row r="522" spans="1:7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</row>
    <row r="523" spans="1:7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</row>
    <row r="524" spans="1:7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</row>
    <row r="525" spans="1:7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</row>
    <row r="526" spans="1:7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</row>
    <row r="527" spans="1:7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</row>
    <row r="528" spans="1:7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</row>
    <row r="529" spans="1:7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</row>
    <row r="530" spans="1:7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</row>
    <row r="531" spans="1:7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</row>
    <row r="532" spans="1:7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</row>
    <row r="533" spans="1:7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</row>
    <row r="534" spans="1:7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</row>
    <row r="535" spans="1:7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</row>
    <row r="536" spans="1:7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</row>
    <row r="537" spans="1:7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</row>
    <row r="538" spans="1:7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</row>
    <row r="539" spans="1:7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</row>
    <row r="540" spans="1:7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</row>
    <row r="541" spans="1:7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</row>
    <row r="542" spans="1:7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</row>
    <row r="543" spans="1:7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</row>
    <row r="544" spans="1:7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</row>
    <row r="545" spans="1:7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</row>
    <row r="546" spans="1:7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</row>
    <row r="547" spans="1:7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</row>
    <row r="548" spans="1:7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</row>
    <row r="549" spans="1:7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</row>
    <row r="550" spans="1:7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</row>
    <row r="551" spans="1:7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</row>
    <row r="552" spans="1:7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</row>
    <row r="553" spans="1:7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</row>
    <row r="554" spans="1:7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</row>
    <row r="555" spans="1:7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</row>
    <row r="556" spans="1:7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</row>
    <row r="557" spans="1:7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</row>
    <row r="558" spans="1:7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</row>
    <row r="559" spans="1:7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</row>
    <row r="560" spans="1:7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</row>
    <row r="561" spans="1:7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</row>
    <row r="562" spans="1:7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</row>
    <row r="563" spans="1:7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</row>
    <row r="564" spans="1:7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</row>
    <row r="565" spans="1:7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</row>
    <row r="566" spans="1:7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</row>
    <row r="567" spans="1:7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</row>
    <row r="568" spans="1:7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</row>
    <row r="569" spans="1:7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</row>
    <row r="570" spans="1:7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</row>
    <row r="571" spans="1:7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</row>
    <row r="572" spans="1:7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</row>
    <row r="573" spans="1:7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</row>
    <row r="574" spans="1:7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</row>
    <row r="575" spans="1:7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</row>
    <row r="576" spans="1:7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</row>
    <row r="577" spans="1:7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</row>
    <row r="578" spans="1:7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</row>
    <row r="579" spans="1:7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</row>
    <row r="580" spans="1:7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</row>
    <row r="581" spans="1:7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</row>
    <row r="582" spans="1:7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</row>
    <row r="583" spans="1:7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</row>
    <row r="584" spans="1:7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</row>
    <row r="585" spans="1:7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</row>
    <row r="586" spans="1:7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</row>
    <row r="587" spans="1:7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</row>
    <row r="588" spans="1:7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</row>
    <row r="589" spans="1:7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</row>
    <row r="590" spans="1:7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</row>
    <row r="591" spans="1:7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</row>
    <row r="592" spans="1:7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</row>
    <row r="593" spans="1:7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</row>
    <row r="594" spans="1:7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</row>
    <row r="595" spans="1:7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</row>
    <row r="596" spans="1:7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</row>
    <row r="597" spans="1:7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</row>
    <row r="598" spans="1:7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</row>
    <row r="599" spans="1:7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</row>
    <row r="600" spans="1:7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</row>
    <row r="601" spans="1:7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</row>
    <row r="602" spans="1:7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</row>
    <row r="603" spans="1:7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</row>
    <row r="604" spans="1:7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</row>
    <row r="605" spans="1:7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</row>
    <row r="606" spans="1:7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</row>
    <row r="607" spans="1:7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</row>
    <row r="608" spans="1:7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</row>
    <row r="609" spans="1:7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</row>
    <row r="610" spans="1:7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</row>
    <row r="611" spans="1:7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</row>
    <row r="612" spans="1:7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</row>
    <row r="613" spans="1:7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</row>
    <row r="614" spans="1:7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</row>
    <row r="615" spans="1:7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</row>
    <row r="616" spans="1:7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</row>
    <row r="617" spans="1:7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</row>
    <row r="618" spans="1:7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</row>
    <row r="619" spans="1:7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</row>
    <row r="620" spans="1:7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</row>
    <row r="621" spans="1:7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</row>
    <row r="622" spans="1:7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</row>
    <row r="623" spans="1:7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</row>
    <row r="624" spans="1:7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</row>
    <row r="625" spans="1:7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</row>
    <row r="626" spans="1:7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</row>
    <row r="627" spans="1:7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</row>
    <row r="628" spans="1:7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</row>
    <row r="629" spans="1:7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</row>
    <row r="630" spans="1:7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</row>
    <row r="631" spans="1:7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</row>
    <row r="632" spans="1:7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</row>
    <row r="633" spans="1:7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</row>
    <row r="634" spans="1:7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</row>
    <row r="635" spans="1:7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</row>
    <row r="636" spans="1:7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</row>
    <row r="637" spans="1:7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</row>
    <row r="638" spans="1:7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</row>
    <row r="639" spans="1:7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</row>
    <row r="640" spans="1:7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</row>
    <row r="641" spans="1:7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</row>
    <row r="642" spans="1:7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</row>
    <row r="643" spans="1:7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</row>
    <row r="644" spans="1:7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</row>
    <row r="645" spans="1:7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</row>
    <row r="646" spans="1:7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</row>
    <row r="647" spans="1:7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</row>
    <row r="648" spans="1:7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</row>
    <row r="649" spans="1:7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</row>
    <row r="650" spans="1:7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</row>
    <row r="651" spans="1:7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</row>
    <row r="652" spans="1:7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</row>
    <row r="653" spans="1:7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</row>
    <row r="654" spans="1:7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</row>
    <row r="655" spans="1:7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</row>
    <row r="656" spans="1:7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</row>
    <row r="657" spans="1:7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</row>
    <row r="658" spans="1:7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</row>
    <row r="659" spans="1:7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</row>
    <row r="660" spans="1:7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</row>
    <row r="661" spans="1:7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</row>
    <row r="662" spans="1:7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</row>
    <row r="663" spans="1:7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</row>
    <row r="664" spans="1:7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</row>
    <row r="665" spans="1:7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</row>
    <row r="666" spans="1:7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</row>
    <row r="667" spans="1:7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</row>
    <row r="668" spans="1:7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</row>
    <row r="669" spans="1:7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</row>
    <row r="670" spans="1:7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</row>
    <row r="671" spans="1:7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</row>
    <row r="672" spans="1:7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</row>
    <row r="673" spans="1:7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</row>
    <row r="674" spans="1:7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</row>
    <row r="675" spans="1:7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</row>
    <row r="676" spans="1:7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</row>
    <row r="677" spans="1:7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</row>
    <row r="678" spans="1:7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</row>
    <row r="679" spans="1:7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</row>
    <row r="680" spans="1:7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</row>
    <row r="681" spans="1:7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</row>
    <row r="682" spans="1:7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</row>
    <row r="683" spans="1:7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</row>
    <row r="684" spans="1:7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</row>
    <row r="685" spans="1:7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</row>
    <row r="686" spans="1:7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</row>
    <row r="687" spans="1:7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</row>
    <row r="688" spans="1:7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</row>
    <row r="689" spans="1:7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</row>
    <row r="690" spans="1:7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</row>
    <row r="691" spans="1:7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</row>
    <row r="692" spans="1:7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</row>
    <row r="693" spans="1:7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</row>
    <row r="694" spans="1:7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</row>
    <row r="695" spans="1:7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</row>
    <row r="696" spans="1:7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</row>
    <row r="697" spans="1:7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</row>
    <row r="698" spans="1:7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</row>
    <row r="699" spans="1:7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</row>
    <row r="700" spans="1:7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</row>
    <row r="701" spans="1:7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</row>
    <row r="702" spans="1:7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</row>
    <row r="703" spans="1:7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</row>
    <row r="704" spans="1:7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</row>
    <row r="705" spans="1:7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</row>
    <row r="706" spans="1:7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</row>
    <row r="707" spans="1:7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</row>
    <row r="708" spans="1:7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</row>
    <row r="709" spans="1:7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</row>
    <row r="710" spans="1:7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</row>
    <row r="711" spans="1:7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</row>
    <row r="712" spans="1:7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</row>
    <row r="713" spans="1:7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</row>
    <row r="714" spans="1:7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</row>
    <row r="715" spans="1:7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</row>
    <row r="716" spans="1:7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</row>
    <row r="717" spans="1:7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</row>
    <row r="718" spans="1:7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</row>
    <row r="719" spans="1:7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</row>
    <row r="720" spans="1:7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</row>
    <row r="721" spans="1:7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</row>
    <row r="722" spans="1:7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</row>
    <row r="723" spans="1:7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</row>
    <row r="724" spans="1:7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</row>
    <row r="725" spans="1:7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</row>
    <row r="726" spans="1:7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</row>
    <row r="727" spans="1:7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</row>
    <row r="728" spans="1:7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</row>
    <row r="729" spans="1:7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</row>
    <row r="730" spans="1:7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</row>
    <row r="731" spans="1:7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</row>
    <row r="732" spans="1:7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</row>
    <row r="733" spans="1:7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</row>
    <row r="734" spans="1:7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</row>
    <row r="735" spans="1:7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</row>
    <row r="736" spans="1:7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</row>
    <row r="737" spans="1:7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</row>
    <row r="738" spans="1:7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</row>
    <row r="739" spans="1:7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</row>
    <row r="740" spans="1:7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</row>
    <row r="741" spans="1:7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</row>
    <row r="742" spans="1:7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</row>
    <row r="743" spans="1:7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</row>
    <row r="744" spans="1:7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</row>
    <row r="745" spans="1:7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</row>
    <row r="746" spans="1:7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</row>
    <row r="747" spans="1:7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</row>
    <row r="748" spans="1:7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</row>
    <row r="749" spans="1:7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</row>
    <row r="750" spans="1:7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</row>
    <row r="751" spans="1:7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</row>
    <row r="752" spans="1:7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</row>
    <row r="753" spans="1:7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</row>
    <row r="754" spans="1:7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</row>
    <row r="755" spans="1:7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</row>
    <row r="756" spans="1:7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</row>
    <row r="757" spans="1:7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</row>
    <row r="758" spans="1:7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</row>
    <row r="759" spans="1:7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</row>
    <row r="760" spans="1:7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</row>
    <row r="761" spans="1:7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</row>
    <row r="762" spans="1:7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</row>
    <row r="763" spans="1:7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</row>
    <row r="764" spans="1:7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</row>
    <row r="765" spans="1:7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</row>
    <row r="766" spans="1:7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</row>
    <row r="767" spans="1:7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</row>
    <row r="768" spans="1:7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</row>
    <row r="769" spans="1:7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</row>
    <row r="770" spans="1:7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</row>
    <row r="771" spans="1:7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</row>
    <row r="772" spans="1:7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</row>
    <row r="773" spans="1:7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</row>
    <row r="774" spans="1:7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</row>
    <row r="775" spans="1:7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</row>
    <row r="776" spans="1:7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</row>
    <row r="777" spans="1:7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</row>
    <row r="778" spans="1:7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</row>
    <row r="779" spans="1:7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</row>
    <row r="780" spans="1:7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</row>
    <row r="781" spans="1:7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</row>
    <row r="782" spans="1:7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</row>
    <row r="783" spans="1:7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</row>
    <row r="784" spans="1:7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</row>
    <row r="785" spans="1:7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</row>
    <row r="786" spans="1:7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</row>
    <row r="787" spans="1:7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</row>
    <row r="788" spans="1:7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</row>
    <row r="789" spans="1:7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</row>
    <row r="790" spans="1:7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</row>
    <row r="791" spans="1:7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</row>
    <row r="792" spans="1:7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</row>
    <row r="793" spans="1:7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</row>
    <row r="794" spans="1:7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</row>
    <row r="795" spans="1:7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</row>
    <row r="796" spans="1:7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</row>
    <row r="797" spans="1:7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</row>
    <row r="798" spans="1:7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</row>
    <row r="799" spans="1:7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</row>
    <row r="800" spans="1:7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</row>
    <row r="801" spans="1:7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</row>
    <row r="802" spans="1:7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</row>
    <row r="803" spans="1:7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</row>
    <row r="804" spans="1:7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</row>
    <row r="805" spans="1:7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</row>
    <row r="806" spans="1:7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</row>
    <row r="807" spans="1:7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</row>
    <row r="808" spans="1:7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</row>
    <row r="809" spans="1:7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</row>
    <row r="810" spans="1:7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</row>
    <row r="811" spans="1:7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</row>
    <row r="812" spans="1:7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</row>
    <row r="813" spans="1:7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</row>
    <row r="814" spans="1:7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</row>
    <row r="815" spans="1:7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</row>
    <row r="816" spans="1:7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</row>
    <row r="817" spans="1:7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</row>
    <row r="818" spans="1:7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</row>
    <row r="819" spans="1:7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</row>
    <row r="820" spans="1:7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</row>
    <row r="821" spans="1:7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</row>
    <row r="822" spans="1:7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</row>
    <row r="823" spans="1:7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</row>
    <row r="824" spans="1:7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</row>
    <row r="825" spans="1:7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</row>
    <row r="826" spans="1:7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</row>
    <row r="827" spans="1:7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</row>
    <row r="828" spans="1:7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</row>
    <row r="829" spans="1:7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</row>
    <row r="830" spans="1:7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</row>
    <row r="831" spans="1:7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</row>
    <row r="832" spans="1:7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</row>
    <row r="833" spans="1:7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</row>
    <row r="834" spans="1:7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</row>
    <row r="835" spans="1:7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</row>
    <row r="836" spans="1:7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</row>
    <row r="837" spans="1:7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</row>
    <row r="838" spans="1:7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</row>
    <row r="839" spans="1:7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</row>
    <row r="840" spans="1:7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</row>
    <row r="841" spans="1:7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</row>
    <row r="842" spans="1:7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</row>
    <row r="843" spans="1:7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</row>
    <row r="844" spans="1:7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</row>
    <row r="845" spans="1:7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</row>
    <row r="846" spans="1:7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</row>
    <row r="847" spans="1:7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</row>
    <row r="848" spans="1:7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</row>
    <row r="849" spans="1:7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</row>
    <row r="850" spans="1:7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</row>
    <row r="851" spans="1:7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</row>
    <row r="852" spans="1:7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</row>
    <row r="853" spans="1:7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</row>
    <row r="854" spans="1:7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</row>
    <row r="855" spans="1:7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</row>
    <row r="856" spans="1:7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</row>
    <row r="857" spans="1:7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</row>
    <row r="858" spans="1:7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</row>
    <row r="859" spans="1:7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</row>
    <row r="860" spans="1:7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</row>
    <row r="861" spans="1:7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</row>
    <row r="862" spans="1:7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</row>
    <row r="863" spans="1:7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</row>
    <row r="864" spans="1:7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</row>
    <row r="865" spans="1:7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</row>
    <row r="866" spans="1:7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</row>
    <row r="867" spans="1:7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</row>
    <row r="868" spans="1:7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</row>
    <row r="869" spans="1:7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</row>
    <row r="870" spans="1:7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</row>
    <row r="871" spans="1:7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</row>
    <row r="872" spans="1:7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</row>
    <row r="873" spans="1:7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</row>
    <row r="874" spans="1:7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</row>
    <row r="875" spans="1:7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</row>
    <row r="876" spans="1:7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</row>
    <row r="877" spans="1:7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</row>
    <row r="878" spans="1:7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</row>
    <row r="879" spans="1:7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</row>
    <row r="880" spans="1:7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</row>
    <row r="881" spans="1:7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</row>
    <row r="882" spans="1:7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</row>
    <row r="883" spans="1:7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</row>
    <row r="884" spans="1:7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</row>
    <row r="885" spans="1:7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</row>
    <row r="886" spans="1:7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</row>
    <row r="887" spans="1:7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</row>
    <row r="888" spans="1:7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</row>
    <row r="889" spans="1:7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</row>
    <row r="890" spans="1:7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</row>
    <row r="891" spans="1:7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</row>
    <row r="892" spans="1:7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</row>
    <row r="893" spans="1:7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</row>
    <row r="894" spans="1:7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</row>
    <row r="895" spans="1:7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</row>
    <row r="896" spans="1:7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</row>
    <row r="897" spans="1:7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</row>
    <row r="898" spans="1:7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</row>
    <row r="899" spans="1:7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</row>
    <row r="900" spans="1:7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</row>
    <row r="901" spans="1:7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#0016(1)</vt:lpstr>
      <vt:lpstr>PP, Red</vt:lpstr>
      <vt:lpstr>PET, Blue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cp:lastModifiedBy>Oskar</cp:lastModifiedBy>
  <dcterms:created xsi:type="dcterms:W3CDTF">2015-06-05T18:17:20Z</dcterms:created>
  <dcterms:modified xsi:type="dcterms:W3CDTF">2026-05-10T16:06:31Z</dcterms:modified>
</cp:coreProperties>
</file>