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Oskar\Desktop\MPS\RMs\ExactMP\Sample #0004 - PET, 50-1000, Red, Trilobal\4\"/>
    </mc:Choice>
  </mc:AlternateContent>
  <xr:revisionPtr revIDLastSave="0" documentId="13_ncr:1_{8A872787-0DBB-4325-B237-BED4C24DA554}" xr6:coauthVersionLast="36" xr6:coauthVersionMax="36" xr10:uidLastSave="{00000000-0000-0000-0000-000000000000}"/>
  <bookViews>
    <workbookView xWindow="0" yWindow="0" windowWidth="30720" windowHeight="14076" xr2:uid="{00000000-000D-0000-FFFF-FFFF00000000}"/>
  </bookViews>
  <sheets>
    <sheet name="Sample #0004(4)" sheetId="1" r:id="rId1"/>
    <sheet name="Data" sheetId="6" r:id="rId2"/>
  </sheets>
  <calcPr calcId="191029"/>
  <pivotCaches>
    <pivotCache cacheId="1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9" i="1"/>
  <c r="K8" i="1"/>
  <c r="H25" i="1" l="1"/>
  <c r="O7" i="6"/>
  <c r="P7" i="6"/>
  <c r="Q7" i="6"/>
  <c r="O8" i="6"/>
  <c r="P8" i="6"/>
  <c r="Q8" i="6"/>
  <c r="O9" i="6"/>
  <c r="P9" i="6"/>
  <c r="Q9" i="6"/>
  <c r="O10" i="6"/>
  <c r="P10" i="6"/>
  <c r="Q10" i="6"/>
  <c r="O11" i="6"/>
  <c r="P11" i="6"/>
  <c r="Q11" i="6"/>
  <c r="O12" i="6"/>
  <c r="P12" i="6"/>
  <c r="Q12" i="6"/>
  <c r="O13" i="6"/>
  <c r="P13" i="6"/>
  <c r="Q13" i="6" s="1"/>
  <c r="O14" i="6"/>
  <c r="P14" i="6"/>
  <c r="Q14" i="6"/>
  <c r="O15" i="6"/>
  <c r="P15" i="6"/>
  <c r="Q15" i="6"/>
  <c r="O16" i="6"/>
  <c r="P16" i="6"/>
  <c r="Q16" i="6"/>
  <c r="O17" i="6"/>
  <c r="P17" i="6"/>
  <c r="Q17" i="6"/>
  <c r="O18" i="6"/>
  <c r="P18" i="6"/>
  <c r="Q18" i="6"/>
  <c r="O19" i="6"/>
  <c r="P19" i="6"/>
  <c r="Q19" i="6"/>
  <c r="O20" i="6"/>
  <c r="P20" i="6" s="1"/>
  <c r="Q20" i="6" s="1"/>
  <c r="O21" i="6"/>
  <c r="P21" i="6"/>
  <c r="Q21" i="6"/>
  <c r="O22" i="6"/>
  <c r="P22" i="6"/>
  <c r="Q22" i="6"/>
  <c r="O23" i="6"/>
  <c r="P23" i="6"/>
  <c r="Q23" i="6"/>
  <c r="O24" i="6"/>
  <c r="P24" i="6"/>
  <c r="Q24" i="6"/>
  <c r="O25" i="6"/>
  <c r="P25" i="6"/>
  <c r="Q25" i="6"/>
  <c r="O26" i="6"/>
  <c r="P26" i="6"/>
  <c r="Q26" i="6"/>
  <c r="O27" i="6"/>
  <c r="P27" i="6"/>
  <c r="Q27" i="6"/>
  <c r="O28" i="6"/>
  <c r="P28" i="6"/>
  <c r="Q28" i="6"/>
  <c r="O29" i="6"/>
  <c r="P29" i="6"/>
  <c r="Q29" i="6"/>
  <c r="O30" i="6"/>
  <c r="P30" i="6"/>
  <c r="Q30" i="6"/>
  <c r="O31" i="6"/>
  <c r="P31" i="6"/>
  <c r="Q31" i="6"/>
  <c r="O32" i="6"/>
  <c r="P32" i="6"/>
  <c r="Q32" i="6"/>
  <c r="O33" i="6"/>
  <c r="P33" i="6"/>
  <c r="Q33" i="6" s="1"/>
  <c r="O34" i="6"/>
  <c r="P34" i="6"/>
  <c r="Q34" i="6"/>
  <c r="O35" i="6"/>
  <c r="P35" i="6"/>
  <c r="Q35" i="6"/>
  <c r="O36" i="6"/>
  <c r="P36" i="6"/>
  <c r="Q36" i="6"/>
  <c r="O37" i="6"/>
  <c r="P37" i="6"/>
  <c r="Q37" i="6"/>
  <c r="O38" i="6"/>
  <c r="P38" i="6"/>
  <c r="Q38" i="6"/>
  <c r="O39" i="6"/>
  <c r="P39" i="6"/>
  <c r="Q39" i="6"/>
  <c r="O40" i="6"/>
  <c r="P40" i="6" s="1"/>
  <c r="Q40" i="6" s="1"/>
  <c r="O41" i="6"/>
  <c r="P41" i="6"/>
  <c r="Q41" i="6"/>
  <c r="O42" i="6"/>
  <c r="P42" i="6"/>
  <c r="Q42" i="6"/>
  <c r="O43" i="6"/>
  <c r="P43" i="6"/>
  <c r="Q43" i="6"/>
  <c r="O44" i="6"/>
  <c r="P44" i="6"/>
  <c r="Q44" i="6"/>
  <c r="O45" i="6"/>
  <c r="P45" i="6"/>
  <c r="Q45" i="6"/>
  <c r="O46" i="6"/>
  <c r="P46" i="6"/>
  <c r="Q46" i="6"/>
  <c r="O47" i="6"/>
  <c r="P47" i="6"/>
  <c r="Q47" i="6"/>
  <c r="O48" i="6"/>
  <c r="P48" i="6"/>
  <c r="Q48" i="6"/>
  <c r="O49" i="6"/>
  <c r="P49" i="6"/>
  <c r="Q49" i="6"/>
  <c r="O50" i="6"/>
  <c r="P50" i="6"/>
  <c r="Q50" i="6"/>
  <c r="O51" i="6"/>
  <c r="P51" i="6"/>
  <c r="Q51" i="6"/>
  <c r="O52" i="6"/>
  <c r="P52" i="6"/>
  <c r="Q52" i="6"/>
  <c r="O53" i="6"/>
  <c r="P53" i="6"/>
  <c r="Q53" i="6" s="1"/>
  <c r="O54" i="6"/>
  <c r="P54" i="6"/>
  <c r="Q54" i="6"/>
  <c r="O55" i="6"/>
  <c r="P55" i="6"/>
  <c r="Q55" i="6"/>
  <c r="O56" i="6"/>
  <c r="P56" i="6"/>
  <c r="Q56" i="6"/>
  <c r="O57" i="6"/>
  <c r="P57" i="6"/>
  <c r="Q57" i="6"/>
  <c r="O58" i="6"/>
  <c r="P58" i="6"/>
  <c r="Q58" i="6"/>
  <c r="O59" i="6"/>
  <c r="P59" i="6"/>
  <c r="Q59" i="6"/>
  <c r="O60" i="6"/>
  <c r="P60" i="6" s="1"/>
  <c r="Q60" i="6" s="1"/>
  <c r="O61" i="6"/>
  <c r="P61" i="6"/>
  <c r="Q61" i="6"/>
  <c r="O62" i="6"/>
  <c r="P62" i="6"/>
  <c r="Q62" i="6"/>
  <c r="O63" i="6"/>
  <c r="P63" i="6"/>
  <c r="Q63" i="6"/>
  <c r="O64" i="6"/>
  <c r="P64" i="6"/>
  <c r="Q64" i="6"/>
  <c r="O65" i="6"/>
  <c r="P65" i="6"/>
  <c r="Q65" i="6"/>
  <c r="O66" i="6"/>
  <c r="P66" i="6"/>
  <c r="Q66" i="6"/>
  <c r="O67" i="6"/>
  <c r="P67" i="6"/>
  <c r="Q67" i="6"/>
  <c r="O68" i="6"/>
  <c r="P68" i="6"/>
  <c r="Q68" i="6"/>
  <c r="O69" i="6"/>
  <c r="P69" i="6"/>
  <c r="Q69" i="6"/>
  <c r="O70" i="6"/>
  <c r="P70" i="6"/>
  <c r="Q70" i="6"/>
  <c r="O71" i="6"/>
  <c r="P71" i="6"/>
  <c r="Q71" i="6"/>
  <c r="O72" i="6"/>
  <c r="P72" i="6"/>
  <c r="Q72" i="6"/>
  <c r="O73" i="6"/>
  <c r="P73" i="6"/>
  <c r="Q73" i="6" s="1"/>
  <c r="O74" i="6"/>
  <c r="P74" i="6"/>
  <c r="Q74" i="6"/>
  <c r="O75" i="6"/>
  <c r="P75" i="6"/>
  <c r="Q75" i="6"/>
  <c r="O76" i="6"/>
  <c r="P76" i="6"/>
  <c r="Q76" i="6"/>
  <c r="O77" i="6"/>
  <c r="P77" i="6"/>
  <c r="Q77" i="6"/>
  <c r="O78" i="6"/>
  <c r="P78" i="6"/>
  <c r="Q78" i="6"/>
  <c r="O79" i="6"/>
  <c r="P79" i="6"/>
  <c r="Q79" i="6"/>
  <c r="O80" i="6"/>
  <c r="P80" i="6" s="1"/>
  <c r="Q80" i="6" s="1"/>
  <c r="O81" i="6"/>
  <c r="P81" i="6"/>
  <c r="Q81" i="6"/>
  <c r="O82" i="6"/>
  <c r="P82" i="6"/>
  <c r="Q82" i="6"/>
  <c r="O83" i="6"/>
  <c r="P83" i="6"/>
  <c r="Q83" i="6"/>
  <c r="O84" i="6"/>
  <c r="P84" i="6"/>
  <c r="Q84" i="6"/>
  <c r="O85" i="6"/>
  <c r="P85" i="6"/>
  <c r="Q85" i="6"/>
  <c r="O86" i="6"/>
  <c r="P86" i="6"/>
  <c r="Q86" i="6"/>
  <c r="O87" i="6"/>
  <c r="P87" i="6"/>
  <c r="Q87" i="6"/>
  <c r="O88" i="6"/>
  <c r="P88" i="6"/>
  <c r="Q88" i="6"/>
  <c r="O89" i="6"/>
  <c r="P89" i="6"/>
  <c r="Q89" i="6"/>
  <c r="O90" i="6"/>
  <c r="P90" i="6"/>
  <c r="Q90" i="6"/>
  <c r="O91" i="6"/>
  <c r="P91" i="6"/>
  <c r="Q91" i="6"/>
  <c r="O92" i="6"/>
  <c r="P92" i="6"/>
  <c r="Q92" i="6"/>
  <c r="O93" i="6"/>
  <c r="P93" i="6"/>
  <c r="Q93" i="6" s="1"/>
  <c r="O94" i="6"/>
  <c r="P94" i="6"/>
  <c r="Q94" i="6"/>
  <c r="O95" i="6"/>
  <c r="P95" i="6"/>
  <c r="Q95" i="6"/>
  <c r="O96" i="6"/>
  <c r="P96" i="6"/>
  <c r="Q96" i="6"/>
  <c r="O97" i="6"/>
  <c r="P97" i="6"/>
  <c r="Q97" i="6"/>
  <c r="O6" i="6"/>
  <c r="P6" i="6" s="1"/>
  <c r="Q6" i="6" s="1"/>
  <c r="C27" i="1" l="1"/>
  <c r="G20" i="1" l="1"/>
  <c r="G22" i="1"/>
  <c r="G23" i="1"/>
  <c r="G25" i="1"/>
  <c r="G14" i="1"/>
  <c r="G16" i="1"/>
  <c r="G18" i="1"/>
  <c r="G21" i="1"/>
  <c r="G24" i="1"/>
  <c r="G11" i="1"/>
  <c r="G10" i="1"/>
  <c r="G12" i="1"/>
  <c r="G15" i="1"/>
  <c r="G17" i="1"/>
  <c r="G13" i="1"/>
  <c r="G19" i="1"/>
  <c r="D27" i="1"/>
  <c r="H10" i="1" l="1"/>
  <c r="H11" i="1" l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</calcChain>
</file>

<file path=xl/sharedStrings.xml><?xml version="1.0" encoding="utf-8"?>
<sst xmlns="http://schemas.openxmlformats.org/spreadsheetml/2006/main" count="78" uniqueCount="61">
  <si>
    <t>Index</t>
  </si>
  <si>
    <t>Circ.</t>
  </si>
  <si>
    <t>FeretX</t>
  </si>
  <si>
    <t>FeretY</t>
  </si>
  <si>
    <t>FeretAngle</t>
  </si>
  <si>
    <t>MinFeret</t>
  </si>
  <si>
    <t>AR</t>
  </si>
  <si>
    <t>Round</t>
  </si>
  <si>
    <t>Solidity</t>
  </si>
  <si>
    <t>MicroplasticSolution.com</t>
  </si>
  <si>
    <t>Mass (µg)</t>
  </si>
  <si>
    <t>Volume (µm³)</t>
  </si>
  <si>
    <t>Area (µm²)</t>
  </si>
  <si>
    <t>Total</t>
  </si>
  <si>
    <t>PSD (%)</t>
  </si>
  <si>
    <t>Cum. PSD (%)</t>
  </si>
  <si>
    <t>D10 (µm)</t>
  </si>
  <si>
    <t>D50 (µm)</t>
  </si>
  <si>
    <t>D90 (µm)</t>
  </si>
  <si>
    <t>contact@microplasticsolution.com</t>
  </si>
  <si>
    <t>Overlay</t>
  </si>
  <si>
    <t>Polymer Raman signature</t>
  </si>
  <si>
    <t>Raman shift (1/cm)</t>
  </si>
  <si>
    <t>Counts (relative intensity)</t>
  </si>
  <si>
    <t xml:space="preserve">Major of fit ellipse (µm) </t>
  </si>
  <si>
    <t xml:space="preserve">Minor of fit ellipse (µm) </t>
  </si>
  <si>
    <t>Angle of fit ellipse</t>
  </si>
  <si>
    <t>Row Labels</t>
  </si>
  <si>
    <t>Grand Total</t>
  </si>
  <si>
    <t>Sum of Mass (µg)</t>
  </si>
  <si>
    <t>Micrograph (2.6 µm/pixel)</t>
  </si>
  <si>
    <t>Sample content</t>
  </si>
  <si>
    <t>All values in number (n) or mass (µg) of microplastic particles</t>
  </si>
  <si>
    <t>n</t>
  </si>
  <si>
    <t>µg</t>
  </si>
  <si>
    <t>Feret</t>
  </si>
  <si>
    <t>Length (µm)</t>
  </si>
  <si>
    <r>
      <t>Polymer specific gravity: 1.38 g/cm³ (1.38·10</t>
    </r>
    <r>
      <rPr>
        <vertAlign val="superscript"/>
        <sz val="14"/>
        <color theme="0"/>
        <rFont val="Bahnschrift"/>
        <family val="2"/>
      </rPr>
      <t>−6</t>
    </r>
    <r>
      <rPr>
        <sz val="14"/>
        <color theme="0"/>
        <rFont val="Bahnschrift"/>
        <family val="2"/>
      </rPr>
      <t xml:space="preserve"> µg/µm³)</t>
    </r>
  </si>
  <si>
    <t>Count of Length (µm)</t>
  </si>
  <si>
    <t>50-150</t>
  </si>
  <si>
    <t>150-250</t>
  </si>
  <si>
    <t>250-350</t>
  </si>
  <si>
    <t>350-450</t>
  </si>
  <si>
    <t>450-550</t>
  </si>
  <si>
    <t>550-650</t>
  </si>
  <si>
    <t>650-750</t>
  </si>
  <si>
    <t>750-850</t>
  </si>
  <si>
    <t>850-950</t>
  </si>
  <si>
    <t>950-1050</t>
  </si>
  <si>
    <t>1050-1150</t>
  </si>
  <si>
    <t>1150-1250</t>
  </si>
  <si>
    <t>1250-1350</t>
  </si>
  <si>
    <t>1350-1450</t>
  </si>
  <si>
    <t>&gt;1550</t>
  </si>
  <si>
    <t>1450-1550</t>
  </si>
  <si>
    <r>
      <rPr>
        <b/>
        <i/>
        <sz val="11"/>
        <color theme="1"/>
        <rFont val="Bahnschrift Light"/>
        <family val="2"/>
      </rPr>
      <t xml:space="preserve">Note: </t>
    </r>
    <r>
      <rPr>
        <i/>
        <sz val="11"/>
        <color theme="1"/>
        <rFont val="Bahnschrift Light"/>
        <family val="2"/>
      </rPr>
      <t>D90 signifies that the 90th percentile of particles is below 1321 µm in length</t>
    </r>
  </si>
  <si>
    <t>Mean length (µm)</t>
  </si>
  <si>
    <t>Fiber length distribution</t>
  </si>
  <si>
    <t>ExactMP™ Sample #0004(4) [Polyethylene terepthalate (PET), Fibers [trilobal], Red, 50-1000 µm]</t>
  </si>
  <si>
    <t>Edited and cleaned</t>
  </si>
  <si>
    <r>
      <t xml:space="preserve">81 </t>
    </r>
    <r>
      <rPr>
        <i/>
        <sz val="14"/>
        <color theme="0"/>
        <rFont val="Bahnschrift"/>
        <family val="2"/>
      </rPr>
      <t>n</t>
    </r>
    <r>
      <rPr>
        <sz val="14"/>
        <color theme="0"/>
        <rFont val="Bahnschrift"/>
        <family val="2"/>
      </rPr>
      <t xml:space="preserve"> MPs (≈ 23.1 </t>
    </r>
    <r>
      <rPr>
        <i/>
        <sz val="14"/>
        <color theme="0"/>
        <rFont val="Bahnschrift"/>
        <family val="2"/>
      </rPr>
      <t>µg)</t>
    </r>
    <r>
      <rPr>
        <sz val="14"/>
        <color theme="0"/>
        <rFont val="Bahnschrift"/>
        <family val="2"/>
      </rPr>
      <t xml:space="preserve"> embedded in pure pullulan film.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</si>
</sst>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00"/>
    <numFmt numFmtId="167" formatCode="0.00000"/>
    <numFmt numFmtId="168" formatCode="0.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1"/>
      <color theme="1"/>
      <name val="Bahnschrift"/>
      <family val="2"/>
    </font>
    <font>
      <b/>
      <sz val="14"/>
      <color theme="0"/>
      <name val="Bahnschrift"/>
      <family val="2"/>
    </font>
    <font>
      <sz val="11"/>
      <color theme="0"/>
      <name val="Bahnschrift"/>
      <family val="2"/>
    </font>
    <font>
      <b/>
      <sz val="12"/>
      <color theme="0"/>
      <name val="Bahnschrift"/>
      <family val="2"/>
    </font>
    <font>
      <sz val="14"/>
      <color theme="0"/>
      <name val="Bahnschrift"/>
      <family val="2"/>
    </font>
    <font>
      <b/>
      <sz val="16"/>
      <color theme="0"/>
      <name val="Bahnschrift"/>
      <family val="2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1"/>
      <color theme="0"/>
      <name val="Bahnschrift"/>
      <family val="2"/>
    </font>
    <font>
      <vertAlign val="superscript"/>
      <sz val="14"/>
      <color theme="0"/>
      <name val="Bahnschrift"/>
      <family val="2"/>
    </font>
    <font>
      <sz val="11"/>
      <color theme="1"/>
      <name val="Calibri"/>
      <family val="2"/>
      <scheme val="minor"/>
    </font>
    <font>
      <b/>
      <sz val="12"/>
      <color theme="1"/>
      <name val="Bahnschrift"/>
      <family val="2"/>
    </font>
    <font>
      <b/>
      <sz val="14"/>
      <color theme="1"/>
      <name val="Bahnschrift"/>
      <family val="2"/>
    </font>
    <font>
      <i/>
      <sz val="11"/>
      <color theme="1"/>
      <name val="Bahnschrift Light"/>
      <family val="2"/>
    </font>
    <font>
      <b/>
      <i/>
      <sz val="11"/>
      <color theme="1"/>
      <name val="Bahnschrift Light"/>
      <family val="2"/>
    </font>
    <font>
      <i/>
      <sz val="14"/>
      <color theme="0"/>
      <name val="Bahnschrift"/>
      <family val="2"/>
    </font>
    <font>
      <sz val="11"/>
      <color theme="1"/>
      <name val="Bahnschrift Light"/>
      <family val="2"/>
    </font>
    <font>
      <sz val="11"/>
      <name val="Bahnschrift"/>
      <family val="2"/>
    </font>
    <font>
      <sz val="12"/>
      <name val="Bahnschrift"/>
      <family val="2"/>
    </font>
    <font>
      <sz val="11"/>
      <name val="Calibri"/>
      <family val="2"/>
      <scheme val="minor"/>
    </font>
    <font>
      <b/>
      <sz val="14"/>
      <name val="Bahnschrift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6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9" fillId="2" borderId="0" xfId="1" applyFont="1" applyFill="1"/>
    <xf numFmtId="0" fontId="2" fillId="4" borderId="0" xfId="0" applyFont="1" applyFill="1"/>
    <xf numFmtId="0" fontId="1" fillId="4" borderId="0" xfId="0" applyFont="1" applyFill="1"/>
    <xf numFmtId="49" fontId="1" fillId="4" borderId="1" xfId="0" applyNumberFormat="1" applyFont="1" applyFill="1" applyBorder="1"/>
    <xf numFmtId="2" fontId="1" fillId="4" borderId="0" xfId="0" applyNumberFormat="1" applyFont="1" applyFill="1" applyBorder="1"/>
    <xf numFmtId="1" fontId="1" fillId="4" borderId="0" xfId="0" applyNumberFormat="1" applyFont="1" applyFill="1"/>
    <xf numFmtId="2" fontId="1" fillId="4" borderId="0" xfId="0" applyNumberFormat="1" applyFont="1" applyFill="1"/>
    <xf numFmtId="164" fontId="1" fillId="4" borderId="0" xfId="0" applyNumberFormat="1" applyFont="1" applyFill="1"/>
    <xf numFmtId="164" fontId="1" fillId="5" borderId="0" xfId="0" applyNumberFormat="1" applyFont="1" applyFill="1"/>
    <xf numFmtId="1" fontId="1" fillId="5" borderId="0" xfId="0" applyNumberFormat="1" applyFont="1" applyFill="1"/>
    <xf numFmtId="49" fontId="1" fillId="5" borderId="1" xfId="0" applyNumberFormat="1" applyFont="1" applyFill="1" applyBorder="1"/>
    <xf numFmtId="2" fontId="1" fillId="5" borderId="0" xfId="0" applyNumberFormat="1" applyFont="1" applyFill="1" applyBorder="1"/>
    <xf numFmtId="0" fontId="4" fillId="2" borderId="0" xfId="0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0" fillId="4" borderId="0" xfId="0" applyFill="1"/>
    <xf numFmtId="1" fontId="1" fillId="4" borderId="0" xfId="0" applyNumberFormat="1" applyFont="1" applyFill="1" applyAlignment="1">
      <alignment horizontal="left"/>
    </xf>
    <xf numFmtId="165" fontId="10" fillId="4" borderId="0" xfId="2" applyNumberFormat="1" applyFont="1" applyFill="1" applyAlignment="1">
      <alignment vertical="center"/>
    </xf>
    <xf numFmtId="164" fontId="10" fillId="4" borderId="0" xfId="0" applyNumberFormat="1" applyFont="1" applyFill="1" applyAlignment="1">
      <alignment vertical="center"/>
    </xf>
    <xf numFmtId="1" fontId="10" fillId="4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4" borderId="2" xfId="0" applyFont="1" applyFill="1" applyBorder="1"/>
    <xf numFmtId="1" fontId="1" fillId="4" borderId="2" xfId="0" applyNumberFormat="1" applyFont="1" applyFill="1" applyBorder="1"/>
    <xf numFmtId="0" fontId="0" fillId="2" borderId="0" xfId="0" applyFill="1"/>
    <xf numFmtId="0" fontId="1" fillId="4" borderId="0" xfId="0" applyNumberFormat="1" applyFont="1" applyFill="1"/>
    <xf numFmtId="0" fontId="1" fillId="3" borderId="0" xfId="0" applyNumberFormat="1" applyFont="1" applyFill="1"/>
    <xf numFmtId="2" fontId="1" fillId="3" borderId="0" xfId="0" applyNumberFormat="1" applyFont="1" applyFill="1"/>
    <xf numFmtId="166" fontId="1" fillId="4" borderId="0" xfId="0" applyNumberFormat="1" applyFont="1" applyFill="1"/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5" fontId="5" fillId="2" borderId="0" xfId="2" applyNumberFormat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2" fillId="5" borderId="1" xfId="0" applyFont="1" applyFill="1" applyBorder="1"/>
    <xf numFmtId="0" fontId="2" fillId="5" borderId="0" xfId="0" applyFont="1" applyFill="1"/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15" fillId="4" borderId="0" xfId="0" applyFont="1" applyFill="1" applyAlignment="1">
      <alignment horizontal="left"/>
    </xf>
    <xf numFmtId="0" fontId="1" fillId="3" borderId="0" xfId="0" applyFont="1" applyFill="1"/>
    <xf numFmtId="0" fontId="18" fillId="4" borderId="0" xfId="0" applyFont="1" applyFill="1"/>
    <xf numFmtId="1" fontId="18" fillId="4" borderId="0" xfId="0" applyNumberFormat="1" applyFont="1" applyFill="1"/>
    <xf numFmtId="168" fontId="18" fillId="4" borderId="0" xfId="0" applyNumberFormat="1" applyFont="1" applyFill="1"/>
    <xf numFmtId="164" fontId="19" fillId="4" borderId="0" xfId="0" applyNumberFormat="1" applyFont="1" applyFill="1" applyAlignment="1"/>
    <xf numFmtId="167" fontId="19" fillId="4" borderId="0" xfId="0" applyNumberFormat="1" applyFont="1" applyFill="1" applyAlignment="1"/>
    <xf numFmtId="0" fontId="20" fillId="4" borderId="0" xfId="0" applyFont="1" applyFill="1" applyAlignment="1"/>
    <xf numFmtId="0" fontId="19" fillId="4" borderId="0" xfId="0" applyFont="1" applyFill="1" applyAlignment="1"/>
    <xf numFmtId="11" fontId="19" fillId="4" borderId="0" xfId="0" applyNumberFormat="1" applyFont="1" applyFill="1" applyAlignment="1"/>
    <xf numFmtId="11" fontId="1" fillId="4" borderId="0" xfId="0" applyNumberFormat="1" applyFont="1" applyFill="1"/>
    <xf numFmtId="0" fontId="1" fillId="4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left" vertical="center"/>
    </xf>
    <xf numFmtId="2" fontId="19" fillId="4" borderId="0" xfId="0" applyNumberFormat="1" applyFont="1" applyFill="1"/>
    <xf numFmtId="0" fontId="21" fillId="4" borderId="0" xfId="0" applyFont="1" applyFill="1"/>
    <xf numFmtId="0" fontId="19" fillId="4" borderId="0" xfId="0" applyFont="1" applyFill="1"/>
    <xf numFmtId="0" fontId="22" fillId="4" borderId="0" xfId="0" applyFont="1" applyFill="1" applyAlignment="1">
      <alignment vertical="center"/>
    </xf>
  </cellXfs>
  <cellStyles count="3">
    <cellStyle name="Comma" xfId="2" builtinId="3"/>
    <cellStyle name="Hyperlink" xfId="1" builtinId="8"/>
    <cellStyle name="Normal" xfId="0" builtinId="0"/>
  </cellStyles>
  <dxfs count="14"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2" formatCode="0.00"/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r>
              <a:rPr lang="en-US"/>
              <a:t>ExactMP™ Sample #0004(4)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514837141494276E-2"/>
          <c:y val="0.17208075967876962"/>
          <c:w val="0.81215446218670229"/>
          <c:h val="0.48803973743493828"/>
        </c:manualLayout>
      </c:layout>
      <c:barChart>
        <c:barDir val="col"/>
        <c:grouping val="clustered"/>
        <c:varyColors val="0"/>
        <c:ser>
          <c:idx val="0"/>
          <c:order val="0"/>
          <c:tx>
            <c:v>MPs (n)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'Sample #0004(4)'!$M$10:$M$25</c:f>
                <c:numCache>
                  <c:formatCode>General</c:formatCode>
                  <c:ptCount val="16"/>
                </c:numCache>
              </c:numRef>
            </c:plus>
            <c:minus>
              <c:numRef>
                <c:f>'Sample #0004(4)'!$M$10:$M$25</c:f>
                <c:numCache>
                  <c:formatCode>General</c:formatCode>
                  <c:ptCount val="16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'Sample #0004(4)'!$B$10:$B$25</c:f>
              <c:strCache>
                <c:ptCount val="16"/>
                <c:pt idx="0">
                  <c:v>50-150</c:v>
                </c:pt>
                <c:pt idx="1">
                  <c:v>150-250</c:v>
                </c:pt>
                <c:pt idx="2">
                  <c:v>250-350</c:v>
                </c:pt>
                <c:pt idx="3">
                  <c:v>350-450</c:v>
                </c:pt>
                <c:pt idx="4">
                  <c:v>450-550</c:v>
                </c:pt>
                <c:pt idx="5">
                  <c:v>550-650</c:v>
                </c:pt>
                <c:pt idx="6">
                  <c:v>650-750</c:v>
                </c:pt>
                <c:pt idx="7">
                  <c:v>750-850</c:v>
                </c:pt>
                <c:pt idx="8">
                  <c:v>850-950</c:v>
                </c:pt>
                <c:pt idx="9">
                  <c:v>950-1050</c:v>
                </c:pt>
                <c:pt idx="10">
                  <c:v>1050-1150</c:v>
                </c:pt>
                <c:pt idx="11">
                  <c:v>1150-1250</c:v>
                </c:pt>
                <c:pt idx="12">
                  <c:v>1250-1350</c:v>
                </c:pt>
                <c:pt idx="13">
                  <c:v>1350-1450</c:v>
                </c:pt>
                <c:pt idx="14">
                  <c:v>1450-1550</c:v>
                </c:pt>
                <c:pt idx="15">
                  <c:v>&gt;1550</c:v>
                </c:pt>
              </c:strCache>
            </c:strRef>
          </c:cat>
          <c:val>
            <c:numRef>
              <c:f>'Sample #0004(4)'!$C$10:$C$25</c:f>
              <c:numCache>
                <c:formatCode>0</c:formatCode>
                <c:ptCount val="16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3">
                  <c:v>13</c:v>
                </c:pt>
                <c:pt idx="4">
                  <c:v>4</c:v>
                </c:pt>
                <c:pt idx="5">
                  <c:v>11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F-43C0-BA2E-74B02275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34973520"/>
        <c:axId val="1398299088"/>
      </c:barChart>
      <c:lineChart>
        <c:grouping val="standard"/>
        <c:varyColors val="0"/>
        <c:ser>
          <c:idx val="1"/>
          <c:order val="1"/>
          <c:tx>
            <c:v>MPs (µg)</c:v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val>
            <c:numRef>
              <c:f>'Sample #0004(4)'!$D$10:$D$25</c:f>
              <c:numCache>
                <c:formatCode>0.00</c:formatCode>
                <c:ptCount val="16"/>
                <c:pt idx="0">
                  <c:v>0.34069474205832068</c:v>
                </c:pt>
                <c:pt idx="1">
                  <c:v>0.84457676392361447</c:v>
                </c:pt>
                <c:pt idx="2">
                  <c:v>1.1518326858886936</c:v>
                </c:pt>
                <c:pt idx="3">
                  <c:v>2.2194248420675513</c:v>
                </c:pt>
                <c:pt idx="4">
                  <c:v>0.87727259740454766</c:v>
                </c:pt>
                <c:pt idx="5">
                  <c:v>3.0021523930558418</c:v>
                </c:pt>
                <c:pt idx="6">
                  <c:v>1.540795022510913</c:v>
                </c:pt>
                <c:pt idx="7">
                  <c:v>0.71343962685116358</c:v>
                </c:pt>
                <c:pt idx="8">
                  <c:v>1.1874650855039888</c:v>
                </c:pt>
                <c:pt idx="9">
                  <c:v>1.2794494816313968</c:v>
                </c:pt>
                <c:pt idx="10">
                  <c:v>1.4661071778164725</c:v>
                </c:pt>
                <c:pt idx="11">
                  <c:v>1.0603347690907734</c:v>
                </c:pt>
                <c:pt idx="12">
                  <c:v>1.7038673162945526</c:v>
                </c:pt>
                <c:pt idx="13">
                  <c:v>0.6327459737072294</c:v>
                </c:pt>
                <c:pt idx="14">
                  <c:v>0</c:v>
                </c:pt>
                <c:pt idx="15">
                  <c:v>5.0824529919686254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F-43C0-BA2E-74B02275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644368"/>
        <c:axId val="1534870560"/>
      </c:lineChart>
      <c:catAx>
        <c:axId val="1534973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Length (µm)</a:t>
                </a:r>
              </a:p>
            </c:rich>
          </c:tx>
          <c:layout>
            <c:manualLayout>
              <c:xMode val="edge"/>
              <c:yMode val="edge"/>
              <c:x val="0.42688842082716028"/>
              <c:y val="0.821188984565562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398299088"/>
        <c:crosses val="autoZero"/>
        <c:auto val="1"/>
        <c:lblAlgn val="ctr"/>
        <c:lblOffset val="100"/>
        <c:noMultiLvlLbl val="0"/>
      </c:catAx>
      <c:valAx>
        <c:axId val="139829908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MPs (n)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534973520"/>
        <c:crosses val="autoZero"/>
        <c:crossBetween val="between"/>
      </c:valAx>
      <c:valAx>
        <c:axId val="15348705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MPs (µg)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448644368"/>
        <c:crosses val="max"/>
        <c:crossBetween val="between"/>
      </c:valAx>
      <c:catAx>
        <c:axId val="144864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1534870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ahnschrift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r>
              <a:rPr lang="en-US"/>
              <a:t>Cumulated</a:t>
            </a:r>
            <a:r>
              <a:rPr lang="en-US" baseline="0"/>
              <a:t> </a:t>
            </a:r>
            <a:r>
              <a:rPr lang="en-US"/>
              <a:t>PSD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97572178477694"/>
          <c:y val="0.15782855137108034"/>
          <c:w val="0.80874302821522315"/>
          <c:h val="0.6076183195434541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poly"/>
            <c:order val="3"/>
            <c:forward val="15"/>
            <c:backward val="15"/>
            <c:dispRSqr val="1"/>
            <c:dispEq val="1"/>
            <c:trendlineLbl>
              <c:layout>
                <c:manualLayout>
                  <c:x val="-0.25438185369659322"/>
                  <c:y val="-2.2615919854655876E-2"/>
                </c:manualLayout>
              </c:layout>
              <c:numFmt formatCode="#,##0.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'Sample #0004(4)'!$H$10:$H$24</c:f>
              <c:numCache>
                <c:formatCode>0.0</c:formatCode>
                <c:ptCount val="15"/>
                <c:pt idx="0">
                  <c:v>8.6419753086419746</c:v>
                </c:pt>
                <c:pt idx="1">
                  <c:v>19.753086419753085</c:v>
                </c:pt>
                <c:pt idx="2">
                  <c:v>30.864197530864196</c:v>
                </c:pt>
                <c:pt idx="3">
                  <c:v>46.913580246913583</c:v>
                </c:pt>
                <c:pt idx="4">
                  <c:v>51.851851851851855</c:v>
                </c:pt>
                <c:pt idx="5">
                  <c:v>65.432098765432102</c:v>
                </c:pt>
                <c:pt idx="6">
                  <c:v>71.604938271604937</c:v>
                </c:pt>
                <c:pt idx="7">
                  <c:v>74.074074074074076</c:v>
                </c:pt>
                <c:pt idx="8">
                  <c:v>77.777777777777786</c:v>
                </c:pt>
                <c:pt idx="9">
                  <c:v>81.481481481481495</c:v>
                </c:pt>
                <c:pt idx="10">
                  <c:v>85.185185185185205</c:v>
                </c:pt>
                <c:pt idx="11">
                  <c:v>87.654320987654344</c:v>
                </c:pt>
                <c:pt idx="12">
                  <c:v>91.358024691358054</c:v>
                </c:pt>
                <c:pt idx="13">
                  <c:v>92.592592592592624</c:v>
                </c:pt>
                <c:pt idx="14">
                  <c:v>92.592592592592624</c:v>
                </c:pt>
              </c:numCache>
            </c:numRef>
          </c:xVal>
          <c:yVal>
            <c:numRef>
              <c:f>'Sample #0004(4)'!$F$10:$F$24</c:f>
              <c:numCache>
                <c:formatCode>General</c:formatCode>
                <c:ptCount val="1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v>Cum. PSD (%)</c:v>
                </c15:tx>
              </c15:filteredSeriesTitle>
            </c:ext>
            <c:ext xmlns:c16="http://schemas.microsoft.com/office/drawing/2014/chart" uri="{C3380CC4-5D6E-409C-BE32-E72D297353CC}">
              <c16:uniqueId val="{00000001-E371-4B17-9F04-E1FDDC7A9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6628864"/>
        <c:axId val="1135076272"/>
      </c:scatterChart>
      <c:valAx>
        <c:axId val="1456628864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Cumulated PSD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135076272"/>
        <c:crosses val="autoZero"/>
        <c:crossBetween val="midCat"/>
        <c:majorUnit val="10"/>
      </c:valAx>
      <c:valAx>
        <c:axId val="1135076272"/>
        <c:scaling>
          <c:orientation val="minMax"/>
          <c:max val="16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Diameter</a:t>
                </a:r>
                <a:r>
                  <a:rPr lang="en-US" baseline="0"/>
                  <a:t>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456628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Bahnschrift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r>
              <a:rPr lang="en-US"/>
              <a:t>Raman signature (PET, Red</a:t>
            </a:r>
            <a:r>
              <a:rPr lang="en-US" baseline="0"/>
              <a:t>)</a:t>
            </a:r>
            <a:endParaRPr lang="en-US"/>
          </a:p>
        </c:rich>
      </c:tx>
      <c:layout>
        <c:manualLayout>
          <c:xMode val="edge"/>
          <c:yMode val="edge"/>
          <c:x val="0.27692465645552611"/>
          <c:y val="2.8333330854476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97572178477694"/>
          <c:y val="0.15782855137108034"/>
          <c:w val="0.80874302821522315"/>
          <c:h val="0.60761831954345413"/>
        </c:manualLayout>
      </c:layout>
      <c:scatterChart>
        <c:scatterStyle val="lineMarker"/>
        <c:varyColors val="0"/>
        <c:ser>
          <c:idx val="0"/>
          <c:order val="0"/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'Sample #0004(4)'!$B$32:$B$1048576</c:f>
              <c:numCache>
                <c:formatCode>General</c:formatCode>
                <c:ptCount val="1048545"/>
                <c:pt idx="0" formatCode="0.0">
                  <c:v>3393.68</c:v>
                </c:pt>
                <c:pt idx="1">
                  <c:v>3390.502</c:v>
                </c:pt>
                <c:pt idx="2">
                  <c:v>3387.3249999999998</c:v>
                </c:pt>
                <c:pt idx="3">
                  <c:v>3384.1469999999999</c:v>
                </c:pt>
                <c:pt idx="4">
                  <c:v>3380.97</c:v>
                </c:pt>
                <c:pt idx="5">
                  <c:v>3377.7919999999999</c:v>
                </c:pt>
                <c:pt idx="6">
                  <c:v>3374.6149999999998</c:v>
                </c:pt>
                <c:pt idx="7">
                  <c:v>3371.4369999999999</c:v>
                </c:pt>
                <c:pt idx="8">
                  <c:v>3368.259</c:v>
                </c:pt>
                <c:pt idx="9">
                  <c:v>3365.0819999999999</c:v>
                </c:pt>
                <c:pt idx="10">
                  <c:v>3361.904</c:v>
                </c:pt>
                <c:pt idx="11">
                  <c:v>3358.7269999999999</c:v>
                </c:pt>
                <c:pt idx="12">
                  <c:v>3355.549</c:v>
                </c:pt>
                <c:pt idx="13">
                  <c:v>3352.3719999999998</c:v>
                </c:pt>
                <c:pt idx="14">
                  <c:v>3349.194</c:v>
                </c:pt>
                <c:pt idx="15">
                  <c:v>3346.0160000000001</c:v>
                </c:pt>
                <c:pt idx="16">
                  <c:v>3342.8389999999999</c:v>
                </c:pt>
                <c:pt idx="17">
                  <c:v>3339.6610000000001</c:v>
                </c:pt>
                <c:pt idx="18">
                  <c:v>3336.4839999999999</c:v>
                </c:pt>
                <c:pt idx="19">
                  <c:v>3333.306</c:v>
                </c:pt>
                <c:pt idx="20">
                  <c:v>3330.1289999999999</c:v>
                </c:pt>
                <c:pt idx="21">
                  <c:v>3326.951</c:v>
                </c:pt>
                <c:pt idx="22">
                  <c:v>3323.7730000000001</c:v>
                </c:pt>
                <c:pt idx="23">
                  <c:v>3320.596</c:v>
                </c:pt>
                <c:pt idx="24">
                  <c:v>3317.4180000000001</c:v>
                </c:pt>
                <c:pt idx="25">
                  <c:v>3314.241</c:v>
                </c:pt>
                <c:pt idx="26">
                  <c:v>3311.0630000000001</c:v>
                </c:pt>
                <c:pt idx="27">
                  <c:v>3307.886</c:v>
                </c:pt>
                <c:pt idx="28">
                  <c:v>3304.7080000000001</c:v>
                </c:pt>
                <c:pt idx="29">
                  <c:v>3301.53</c:v>
                </c:pt>
                <c:pt idx="30">
                  <c:v>3298.3530000000001</c:v>
                </c:pt>
                <c:pt idx="31">
                  <c:v>3295.1750000000002</c:v>
                </c:pt>
                <c:pt idx="32">
                  <c:v>3291.998</c:v>
                </c:pt>
                <c:pt idx="33">
                  <c:v>3288.82</c:v>
                </c:pt>
                <c:pt idx="34">
                  <c:v>3285.643</c:v>
                </c:pt>
                <c:pt idx="35">
                  <c:v>3282.4650000000001</c:v>
                </c:pt>
                <c:pt idx="36">
                  <c:v>3279.2869999999998</c:v>
                </c:pt>
                <c:pt idx="37">
                  <c:v>3276.11</c:v>
                </c:pt>
                <c:pt idx="38">
                  <c:v>3272.9319999999998</c:v>
                </c:pt>
                <c:pt idx="39">
                  <c:v>3269.7550000000001</c:v>
                </c:pt>
                <c:pt idx="40">
                  <c:v>3266.5770000000002</c:v>
                </c:pt>
                <c:pt idx="41">
                  <c:v>3263.4</c:v>
                </c:pt>
                <c:pt idx="42">
                  <c:v>3260.2220000000002</c:v>
                </c:pt>
                <c:pt idx="43">
                  <c:v>3257.0439999999999</c:v>
                </c:pt>
                <c:pt idx="44">
                  <c:v>3253.8670000000002</c:v>
                </c:pt>
                <c:pt idx="45">
                  <c:v>3250.6889999999999</c:v>
                </c:pt>
                <c:pt idx="46">
                  <c:v>3247.5120000000002</c:v>
                </c:pt>
                <c:pt idx="47">
                  <c:v>3244.3339999999998</c:v>
                </c:pt>
                <c:pt idx="48">
                  <c:v>3241.1570000000002</c:v>
                </c:pt>
                <c:pt idx="49">
                  <c:v>3237.9789999999998</c:v>
                </c:pt>
                <c:pt idx="50">
                  <c:v>3234.8009999999999</c:v>
                </c:pt>
                <c:pt idx="51">
                  <c:v>3231.6239999999998</c:v>
                </c:pt>
                <c:pt idx="52">
                  <c:v>3228.4459999999999</c:v>
                </c:pt>
                <c:pt idx="53">
                  <c:v>3225.2689999999998</c:v>
                </c:pt>
                <c:pt idx="54">
                  <c:v>3222.0909999999999</c:v>
                </c:pt>
                <c:pt idx="55">
                  <c:v>3218.9140000000002</c:v>
                </c:pt>
                <c:pt idx="56">
                  <c:v>3215.7359999999999</c:v>
                </c:pt>
                <c:pt idx="57">
                  <c:v>3212.558</c:v>
                </c:pt>
                <c:pt idx="58">
                  <c:v>3209.3809999999999</c:v>
                </c:pt>
                <c:pt idx="59">
                  <c:v>3206.203</c:v>
                </c:pt>
                <c:pt idx="60">
                  <c:v>3203.0259999999998</c:v>
                </c:pt>
                <c:pt idx="61">
                  <c:v>3199.848</c:v>
                </c:pt>
                <c:pt idx="62">
                  <c:v>3196.6709999999998</c:v>
                </c:pt>
                <c:pt idx="63">
                  <c:v>3193.4929999999999</c:v>
                </c:pt>
                <c:pt idx="64">
                  <c:v>3190.3150000000001</c:v>
                </c:pt>
                <c:pt idx="65">
                  <c:v>3187.1379999999999</c:v>
                </c:pt>
                <c:pt idx="66">
                  <c:v>3183.96</c:v>
                </c:pt>
                <c:pt idx="67">
                  <c:v>3180.7829999999999</c:v>
                </c:pt>
                <c:pt idx="68">
                  <c:v>3177.605</c:v>
                </c:pt>
                <c:pt idx="69">
                  <c:v>3174.4279999999999</c:v>
                </c:pt>
                <c:pt idx="70">
                  <c:v>3171.25</c:v>
                </c:pt>
                <c:pt idx="71">
                  <c:v>3168.0720000000001</c:v>
                </c:pt>
                <c:pt idx="72">
                  <c:v>3164.895</c:v>
                </c:pt>
                <c:pt idx="73">
                  <c:v>3161.7170000000001</c:v>
                </c:pt>
                <c:pt idx="74">
                  <c:v>3158.54</c:v>
                </c:pt>
                <c:pt idx="75">
                  <c:v>3155.3620000000001</c:v>
                </c:pt>
                <c:pt idx="76">
                  <c:v>3152.1849999999999</c:v>
                </c:pt>
                <c:pt idx="77">
                  <c:v>3149.0070000000001</c:v>
                </c:pt>
                <c:pt idx="78">
                  <c:v>3145.8290000000002</c:v>
                </c:pt>
                <c:pt idx="79">
                  <c:v>3142.652</c:v>
                </c:pt>
                <c:pt idx="80">
                  <c:v>3139.4740000000002</c:v>
                </c:pt>
                <c:pt idx="81">
                  <c:v>3136.297</c:v>
                </c:pt>
                <c:pt idx="82">
                  <c:v>3133.1190000000001</c:v>
                </c:pt>
                <c:pt idx="83">
                  <c:v>3129.942</c:v>
                </c:pt>
                <c:pt idx="84">
                  <c:v>3126.7640000000001</c:v>
                </c:pt>
                <c:pt idx="85">
                  <c:v>3123.5859999999998</c:v>
                </c:pt>
                <c:pt idx="86">
                  <c:v>3120.4090000000001</c:v>
                </c:pt>
                <c:pt idx="87">
                  <c:v>3117.2310000000002</c:v>
                </c:pt>
                <c:pt idx="88">
                  <c:v>3114.0540000000001</c:v>
                </c:pt>
                <c:pt idx="89">
                  <c:v>3110.8760000000002</c:v>
                </c:pt>
                <c:pt idx="90">
                  <c:v>3107.6990000000001</c:v>
                </c:pt>
                <c:pt idx="91">
                  <c:v>3104.5210000000002</c:v>
                </c:pt>
                <c:pt idx="92">
                  <c:v>3101.3429999999998</c:v>
                </c:pt>
                <c:pt idx="93">
                  <c:v>3098.1660000000002</c:v>
                </c:pt>
                <c:pt idx="94">
                  <c:v>3094.9879999999998</c:v>
                </c:pt>
                <c:pt idx="95">
                  <c:v>3091.8110000000001</c:v>
                </c:pt>
                <c:pt idx="96">
                  <c:v>3088.6329999999998</c:v>
                </c:pt>
                <c:pt idx="97">
                  <c:v>3085.4560000000001</c:v>
                </c:pt>
                <c:pt idx="98">
                  <c:v>3082.2779999999998</c:v>
                </c:pt>
                <c:pt idx="99">
                  <c:v>3079.1</c:v>
                </c:pt>
                <c:pt idx="100">
                  <c:v>3075.9229999999998</c:v>
                </c:pt>
                <c:pt idx="101">
                  <c:v>3072.7449999999999</c:v>
                </c:pt>
                <c:pt idx="102">
                  <c:v>3069.5680000000002</c:v>
                </c:pt>
                <c:pt idx="103">
                  <c:v>3066.39</c:v>
                </c:pt>
                <c:pt idx="104">
                  <c:v>3063.2130000000002</c:v>
                </c:pt>
                <c:pt idx="105">
                  <c:v>3060.0349999999999</c:v>
                </c:pt>
                <c:pt idx="106">
                  <c:v>3056.857</c:v>
                </c:pt>
                <c:pt idx="107">
                  <c:v>3053.68</c:v>
                </c:pt>
                <c:pt idx="108">
                  <c:v>3050.502</c:v>
                </c:pt>
                <c:pt idx="109">
                  <c:v>3047.3249999999998</c:v>
                </c:pt>
                <c:pt idx="110">
                  <c:v>3044.1469999999999</c:v>
                </c:pt>
                <c:pt idx="111">
                  <c:v>3040.97</c:v>
                </c:pt>
                <c:pt idx="112">
                  <c:v>3037.7919999999999</c:v>
                </c:pt>
                <c:pt idx="113">
                  <c:v>3034.614</c:v>
                </c:pt>
                <c:pt idx="114">
                  <c:v>3031.4369999999999</c:v>
                </c:pt>
                <c:pt idx="115">
                  <c:v>3028.259</c:v>
                </c:pt>
                <c:pt idx="116">
                  <c:v>3025.0819999999999</c:v>
                </c:pt>
                <c:pt idx="117">
                  <c:v>3021.904</c:v>
                </c:pt>
                <c:pt idx="118">
                  <c:v>3018.7269999999999</c:v>
                </c:pt>
                <c:pt idx="119">
                  <c:v>3015.549</c:v>
                </c:pt>
                <c:pt idx="120">
                  <c:v>3012.3710000000001</c:v>
                </c:pt>
                <c:pt idx="121">
                  <c:v>3009.194</c:v>
                </c:pt>
                <c:pt idx="122">
                  <c:v>3006.0160000000001</c:v>
                </c:pt>
                <c:pt idx="123">
                  <c:v>3002.8389999999999</c:v>
                </c:pt>
                <c:pt idx="124">
                  <c:v>2999.6610000000001</c:v>
                </c:pt>
                <c:pt idx="125">
                  <c:v>2996.4839999999999</c:v>
                </c:pt>
                <c:pt idx="126">
                  <c:v>2993.306</c:v>
                </c:pt>
                <c:pt idx="127">
                  <c:v>2990.1280000000002</c:v>
                </c:pt>
                <c:pt idx="128">
                  <c:v>2986.951</c:v>
                </c:pt>
                <c:pt idx="129">
                  <c:v>2983.7730000000001</c:v>
                </c:pt>
                <c:pt idx="130">
                  <c:v>2980.596</c:v>
                </c:pt>
                <c:pt idx="131">
                  <c:v>2977.4180000000001</c:v>
                </c:pt>
                <c:pt idx="132">
                  <c:v>2974.241</c:v>
                </c:pt>
                <c:pt idx="133">
                  <c:v>2971.0630000000001</c:v>
                </c:pt>
                <c:pt idx="134">
                  <c:v>2967.8850000000002</c:v>
                </c:pt>
                <c:pt idx="135">
                  <c:v>2964.7080000000001</c:v>
                </c:pt>
                <c:pt idx="136">
                  <c:v>2961.53</c:v>
                </c:pt>
                <c:pt idx="137">
                  <c:v>2958.3530000000001</c:v>
                </c:pt>
                <c:pt idx="138">
                  <c:v>2955.1750000000002</c:v>
                </c:pt>
                <c:pt idx="139">
                  <c:v>2951.998</c:v>
                </c:pt>
                <c:pt idx="140">
                  <c:v>2948.82</c:v>
                </c:pt>
                <c:pt idx="141">
                  <c:v>2945.6419999999998</c:v>
                </c:pt>
                <c:pt idx="142">
                  <c:v>2942.4650000000001</c:v>
                </c:pt>
                <c:pt idx="143">
                  <c:v>2939.2869999999998</c:v>
                </c:pt>
                <c:pt idx="144">
                  <c:v>2936.11</c:v>
                </c:pt>
                <c:pt idx="145">
                  <c:v>2932.9319999999998</c:v>
                </c:pt>
                <c:pt idx="146">
                  <c:v>2929.7550000000001</c:v>
                </c:pt>
                <c:pt idx="147">
                  <c:v>2926.5770000000002</c:v>
                </c:pt>
                <c:pt idx="148">
                  <c:v>2923.3989999999999</c:v>
                </c:pt>
                <c:pt idx="149">
                  <c:v>2920.2220000000002</c:v>
                </c:pt>
                <c:pt idx="150">
                  <c:v>2917.0439999999999</c:v>
                </c:pt>
                <c:pt idx="151">
                  <c:v>2913.8670000000002</c:v>
                </c:pt>
                <c:pt idx="152">
                  <c:v>2910.6889999999999</c:v>
                </c:pt>
                <c:pt idx="153">
                  <c:v>2907.5120000000002</c:v>
                </c:pt>
                <c:pt idx="154">
                  <c:v>2904.3339999999998</c:v>
                </c:pt>
                <c:pt idx="155">
                  <c:v>2901.1559999999999</c:v>
                </c:pt>
                <c:pt idx="156">
                  <c:v>2897.9789999999998</c:v>
                </c:pt>
                <c:pt idx="157">
                  <c:v>2894.8009999999999</c:v>
                </c:pt>
                <c:pt idx="158">
                  <c:v>2891.6239999999998</c:v>
                </c:pt>
                <c:pt idx="159">
                  <c:v>2888.4459999999999</c:v>
                </c:pt>
                <c:pt idx="160">
                  <c:v>2885.2689999999998</c:v>
                </c:pt>
                <c:pt idx="161">
                  <c:v>2882.0909999999999</c:v>
                </c:pt>
                <c:pt idx="162">
                  <c:v>2878.913</c:v>
                </c:pt>
                <c:pt idx="163">
                  <c:v>2875.7359999999999</c:v>
                </c:pt>
                <c:pt idx="164">
                  <c:v>2872.558</c:v>
                </c:pt>
                <c:pt idx="165">
                  <c:v>2869.3809999999999</c:v>
                </c:pt>
                <c:pt idx="166">
                  <c:v>2866.203</c:v>
                </c:pt>
                <c:pt idx="167">
                  <c:v>2863.0259999999998</c:v>
                </c:pt>
                <c:pt idx="168">
                  <c:v>2859.848</c:v>
                </c:pt>
                <c:pt idx="169">
                  <c:v>2856.67</c:v>
                </c:pt>
                <c:pt idx="170">
                  <c:v>2853.4929999999999</c:v>
                </c:pt>
                <c:pt idx="171">
                  <c:v>2850.3150000000001</c:v>
                </c:pt>
                <c:pt idx="172">
                  <c:v>2847.1379999999999</c:v>
                </c:pt>
                <c:pt idx="173">
                  <c:v>2843.96</c:v>
                </c:pt>
                <c:pt idx="174">
                  <c:v>2840.7820000000002</c:v>
                </c:pt>
                <c:pt idx="175">
                  <c:v>2837.605</c:v>
                </c:pt>
                <c:pt idx="176">
                  <c:v>2834.4270000000001</c:v>
                </c:pt>
                <c:pt idx="177">
                  <c:v>2831.25</c:v>
                </c:pt>
                <c:pt idx="178">
                  <c:v>2828.0720000000001</c:v>
                </c:pt>
                <c:pt idx="179">
                  <c:v>2824.895</c:v>
                </c:pt>
                <c:pt idx="180">
                  <c:v>2821.7170000000001</c:v>
                </c:pt>
                <c:pt idx="181">
                  <c:v>2818.5390000000002</c:v>
                </c:pt>
                <c:pt idx="182">
                  <c:v>2815.3620000000001</c:v>
                </c:pt>
                <c:pt idx="183">
                  <c:v>2812.1840000000002</c:v>
                </c:pt>
                <c:pt idx="184">
                  <c:v>2809.0070000000001</c:v>
                </c:pt>
                <c:pt idx="185">
                  <c:v>2805.8290000000002</c:v>
                </c:pt>
                <c:pt idx="186">
                  <c:v>2802.652</c:v>
                </c:pt>
                <c:pt idx="187">
                  <c:v>2799.4740000000002</c:v>
                </c:pt>
                <c:pt idx="188">
                  <c:v>2796.2959999999998</c:v>
                </c:pt>
                <c:pt idx="189">
                  <c:v>2793.1190000000001</c:v>
                </c:pt>
                <c:pt idx="190">
                  <c:v>2789.9409999999998</c:v>
                </c:pt>
                <c:pt idx="191">
                  <c:v>2786.7640000000001</c:v>
                </c:pt>
                <c:pt idx="192">
                  <c:v>2783.5859999999998</c:v>
                </c:pt>
                <c:pt idx="193">
                  <c:v>2780.4090000000001</c:v>
                </c:pt>
                <c:pt idx="194">
                  <c:v>2777.2310000000002</c:v>
                </c:pt>
                <c:pt idx="195">
                  <c:v>2774.0529999999999</c:v>
                </c:pt>
                <c:pt idx="196">
                  <c:v>2770.8760000000002</c:v>
                </c:pt>
                <c:pt idx="197">
                  <c:v>2767.6979999999999</c:v>
                </c:pt>
                <c:pt idx="198">
                  <c:v>2764.5210000000002</c:v>
                </c:pt>
                <c:pt idx="199">
                  <c:v>2761.3429999999998</c:v>
                </c:pt>
                <c:pt idx="200">
                  <c:v>2758.1660000000002</c:v>
                </c:pt>
                <c:pt idx="201">
                  <c:v>2754.9879999999998</c:v>
                </c:pt>
                <c:pt idx="202">
                  <c:v>2751.81</c:v>
                </c:pt>
                <c:pt idx="203">
                  <c:v>2748.6329999999998</c:v>
                </c:pt>
                <c:pt idx="204">
                  <c:v>2745.4549999999999</c:v>
                </c:pt>
                <c:pt idx="205">
                  <c:v>2742.2779999999998</c:v>
                </c:pt>
                <c:pt idx="206">
                  <c:v>2739.1</c:v>
                </c:pt>
                <c:pt idx="207">
                  <c:v>2735.9229999999998</c:v>
                </c:pt>
                <c:pt idx="208">
                  <c:v>2732.7449999999999</c:v>
                </c:pt>
                <c:pt idx="209">
                  <c:v>2729.567</c:v>
                </c:pt>
                <c:pt idx="210">
                  <c:v>2726.39</c:v>
                </c:pt>
                <c:pt idx="211">
                  <c:v>2723.212</c:v>
                </c:pt>
                <c:pt idx="212">
                  <c:v>2720.0349999999999</c:v>
                </c:pt>
                <c:pt idx="213">
                  <c:v>2716.857</c:v>
                </c:pt>
                <c:pt idx="214">
                  <c:v>2713.68</c:v>
                </c:pt>
                <c:pt idx="215">
                  <c:v>2710.502</c:v>
                </c:pt>
                <c:pt idx="216">
                  <c:v>2707.3240000000001</c:v>
                </c:pt>
                <c:pt idx="217">
                  <c:v>2704.1469999999999</c:v>
                </c:pt>
                <c:pt idx="218">
                  <c:v>2700.9690000000001</c:v>
                </c:pt>
                <c:pt idx="219">
                  <c:v>2697.7919999999999</c:v>
                </c:pt>
                <c:pt idx="220">
                  <c:v>2694.614</c:v>
                </c:pt>
                <c:pt idx="221">
                  <c:v>2691.4369999999999</c:v>
                </c:pt>
                <c:pt idx="222">
                  <c:v>2688.259</c:v>
                </c:pt>
                <c:pt idx="223">
                  <c:v>2685.0810000000001</c:v>
                </c:pt>
                <c:pt idx="224">
                  <c:v>2681.904</c:v>
                </c:pt>
                <c:pt idx="225">
                  <c:v>2678.7260000000001</c:v>
                </c:pt>
                <c:pt idx="226">
                  <c:v>2675.549</c:v>
                </c:pt>
                <c:pt idx="227">
                  <c:v>2672.3710000000001</c:v>
                </c:pt>
                <c:pt idx="228">
                  <c:v>2669.194</c:v>
                </c:pt>
                <c:pt idx="229">
                  <c:v>2666.0160000000001</c:v>
                </c:pt>
                <c:pt idx="230">
                  <c:v>2662.8380000000002</c:v>
                </c:pt>
                <c:pt idx="231">
                  <c:v>2659.6610000000001</c:v>
                </c:pt>
                <c:pt idx="232">
                  <c:v>2656.4830000000002</c:v>
                </c:pt>
                <c:pt idx="233">
                  <c:v>2653.306</c:v>
                </c:pt>
                <c:pt idx="234">
                  <c:v>2650.1280000000002</c:v>
                </c:pt>
                <c:pt idx="235">
                  <c:v>2646.951</c:v>
                </c:pt>
                <c:pt idx="236">
                  <c:v>2643.7730000000001</c:v>
                </c:pt>
                <c:pt idx="237">
                  <c:v>2640.5949999999998</c:v>
                </c:pt>
                <c:pt idx="238">
                  <c:v>2637.4180000000001</c:v>
                </c:pt>
                <c:pt idx="239">
                  <c:v>2634.24</c:v>
                </c:pt>
                <c:pt idx="240">
                  <c:v>2631.0630000000001</c:v>
                </c:pt>
                <c:pt idx="241">
                  <c:v>2627.8850000000002</c:v>
                </c:pt>
                <c:pt idx="242">
                  <c:v>2624.7080000000001</c:v>
                </c:pt>
                <c:pt idx="243">
                  <c:v>2621.53</c:v>
                </c:pt>
                <c:pt idx="244">
                  <c:v>2618.3519999999999</c:v>
                </c:pt>
                <c:pt idx="245">
                  <c:v>2615.1750000000002</c:v>
                </c:pt>
                <c:pt idx="246">
                  <c:v>2611.9969999999998</c:v>
                </c:pt>
                <c:pt idx="247">
                  <c:v>2608.8200000000002</c:v>
                </c:pt>
                <c:pt idx="248">
                  <c:v>2605.6419999999998</c:v>
                </c:pt>
                <c:pt idx="249">
                  <c:v>2602.4650000000001</c:v>
                </c:pt>
                <c:pt idx="250">
                  <c:v>2599.2869999999998</c:v>
                </c:pt>
                <c:pt idx="251">
                  <c:v>2596.1089999999999</c:v>
                </c:pt>
                <c:pt idx="252">
                  <c:v>2592.9319999999998</c:v>
                </c:pt>
                <c:pt idx="253">
                  <c:v>2589.7539999999999</c:v>
                </c:pt>
                <c:pt idx="254">
                  <c:v>2586.5770000000002</c:v>
                </c:pt>
                <c:pt idx="255">
                  <c:v>2583.3989999999999</c:v>
                </c:pt>
                <c:pt idx="256">
                  <c:v>2580.2220000000002</c:v>
                </c:pt>
                <c:pt idx="257">
                  <c:v>2577.0439999999999</c:v>
                </c:pt>
                <c:pt idx="258">
                  <c:v>2573.866</c:v>
                </c:pt>
                <c:pt idx="259">
                  <c:v>2570.6889999999999</c:v>
                </c:pt>
                <c:pt idx="260">
                  <c:v>2567.511</c:v>
                </c:pt>
                <c:pt idx="261">
                  <c:v>2564.3339999999998</c:v>
                </c:pt>
                <c:pt idx="262">
                  <c:v>2561.1559999999999</c:v>
                </c:pt>
                <c:pt idx="263">
                  <c:v>2557.9789999999998</c:v>
                </c:pt>
                <c:pt idx="264">
                  <c:v>2554.8009999999999</c:v>
                </c:pt>
                <c:pt idx="265">
                  <c:v>2551.623</c:v>
                </c:pt>
                <c:pt idx="266">
                  <c:v>2548.4459999999999</c:v>
                </c:pt>
                <c:pt idx="267">
                  <c:v>2545.268</c:v>
                </c:pt>
                <c:pt idx="268">
                  <c:v>2542.0909999999999</c:v>
                </c:pt>
                <c:pt idx="269">
                  <c:v>2538.913</c:v>
                </c:pt>
                <c:pt idx="270">
                  <c:v>2535.7359999999999</c:v>
                </c:pt>
                <c:pt idx="271">
                  <c:v>2532.558</c:v>
                </c:pt>
                <c:pt idx="272">
                  <c:v>2529.38</c:v>
                </c:pt>
                <c:pt idx="273">
                  <c:v>2526.203</c:v>
                </c:pt>
                <c:pt idx="274">
                  <c:v>2523.0250000000001</c:v>
                </c:pt>
                <c:pt idx="275">
                  <c:v>2519.848</c:v>
                </c:pt>
                <c:pt idx="276">
                  <c:v>2516.67</c:v>
                </c:pt>
                <c:pt idx="277">
                  <c:v>2513.4929999999999</c:v>
                </c:pt>
                <c:pt idx="278">
                  <c:v>2510.3150000000001</c:v>
                </c:pt>
                <c:pt idx="279">
                  <c:v>2507.1370000000002</c:v>
                </c:pt>
                <c:pt idx="280">
                  <c:v>2503.96</c:v>
                </c:pt>
                <c:pt idx="281">
                  <c:v>2500.7820000000002</c:v>
                </c:pt>
                <c:pt idx="282">
                  <c:v>2497.605</c:v>
                </c:pt>
                <c:pt idx="283">
                  <c:v>2494.4270000000001</c:v>
                </c:pt>
                <c:pt idx="284">
                  <c:v>2491.25</c:v>
                </c:pt>
                <c:pt idx="285">
                  <c:v>2488.0720000000001</c:v>
                </c:pt>
                <c:pt idx="286">
                  <c:v>2484.8939999999998</c:v>
                </c:pt>
                <c:pt idx="287">
                  <c:v>2481.7170000000001</c:v>
                </c:pt>
                <c:pt idx="288">
                  <c:v>2478.5390000000002</c:v>
                </c:pt>
                <c:pt idx="289">
                  <c:v>2475.3620000000001</c:v>
                </c:pt>
                <c:pt idx="290">
                  <c:v>2472.1840000000002</c:v>
                </c:pt>
                <c:pt idx="291">
                  <c:v>2469.0070000000001</c:v>
                </c:pt>
                <c:pt idx="292">
                  <c:v>2465.8290000000002</c:v>
                </c:pt>
                <c:pt idx="293">
                  <c:v>2462.6509999999998</c:v>
                </c:pt>
                <c:pt idx="294">
                  <c:v>2459.4740000000002</c:v>
                </c:pt>
                <c:pt idx="295">
                  <c:v>2456.2959999999998</c:v>
                </c:pt>
                <c:pt idx="296">
                  <c:v>2453.1190000000001</c:v>
                </c:pt>
                <c:pt idx="297">
                  <c:v>2449.9409999999998</c:v>
                </c:pt>
                <c:pt idx="298">
                  <c:v>2446.7640000000001</c:v>
                </c:pt>
                <c:pt idx="299">
                  <c:v>2443.5859999999998</c:v>
                </c:pt>
                <c:pt idx="300">
                  <c:v>2440.4079999999999</c:v>
                </c:pt>
                <c:pt idx="301">
                  <c:v>2437.2310000000002</c:v>
                </c:pt>
                <c:pt idx="302">
                  <c:v>2434.0529999999999</c:v>
                </c:pt>
                <c:pt idx="303">
                  <c:v>2430.8760000000002</c:v>
                </c:pt>
                <c:pt idx="304">
                  <c:v>2427.6979999999999</c:v>
                </c:pt>
                <c:pt idx="305">
                  <c:v>2424.5210000000002</c:v>
                </c:pt>
                <c:pt idx="306">
                  <c:v>2421.3429999999998</c:v>
                </c:pt>
                <c:pt idx="307">
                  <c:v>2418.165</c:v>
                </c:pt>
                <c:pt idx="308">
                  <c:v>2414.9879999999998</c:v>
                </c:pt>
                <c:pt idx="309">
                  <c:v>2411.81</c:v>
                </c:pt>
                <c:pt idx="310">
                  <c:v>2408.6329999999998</c:v>
                </c:pt>
                <c:pt idx="311">
                  <c:v>2405.4549999999999</c:v>
                </c:pt>
                <c:pt idx="312">
                  <c:v>2402.2779999999998</c:v>
                </c:pt>
                <c:pt idx="313">
                  <c:v>2399.1</c:v>
                </c:pt>
                <c:pt idx="314">
                  <c:v>2395.922</c:v>
                </c:pt>
                <c:pt idx="315">
                  <c:v>2392.7449999999999</c:v>
                </c:pt>
                <c:pt idx="316">
                  <c:v>2389.567</c:v>
                </c:pt>
                <c:pt idx="317">
                  <c:v>2386.39</c:v>
                </c:pt>
                <c:pt idx="318">
                  <c:v>2383.212</c:v>
                </c:pt>
                <c:pt idx="319">
                  <c:v>2380.0349999999999</c:v>
                </c:pt>
                <c:pt idx="320">
                  <c:v>2376.857</c:v>
                </c:pt>
                <c:pt idx="321">
                  <c:v>2373.6790000000001</c:v>
                </c:pt>
                <c:pt idx="322">
                  <c:v>2370.502</c:v>
                </c:pt>
                <c:pt idx="323">
                  <c:v>2367.3240000000001</c:v>
                </c:pt>
                <c:pt idx="324">
                  <c:v>2364.1469999999999</c:v>
                </c:pt>
                <c:pt idx="325">
                  <c:v>2360.9690000000001</c:v>
                </c:pt>
                <c:pt idx="326">
                  <c:v>2357.7919999999999</c:v>
                </c:pt>
                <c:pt idx="327">
                  <c:v>2354.614</c:v>
                </c:pt>
                <c:pt idx="328">
                  <c:v>2351.4360000000001</c:v>
                </c:pt>
                <c:pt idx="329">
                  <c:v>2348.259</c:v>
                </c:pt>
                <c:pt idx="330">
                  <c:v>2345.0810000000001</c:v>
                </c:pt>
                <c:pt idx="331">
                  <c:v>2341.904</c:v>
                </c:pt>
                <c:pt idx="332">
                  <c:v>2338.7260000000001</c:v>
                </c:pt>
                <c:pt idx="333">
                  <c:v>2335.549</c:v>
                </c:pt>
                <c:pt idx="334">
                  <c:v>2332.3710000000001</c:v>
                </c:pt>
                <c:pt idx="335">
                  <c:v>2329.1930000000002</c:v>
                </c:pt>
                <c:pt idx="336">
                  <c:v>2326.0160000000001</c:v>
                </c:pt>
                <c:pt idx="337">
                  <c:v>2322.8380000000002</c:v>
                </c:pt>
                <c:pt idx="338">
                  <c:v>2319.6610000000001</c:v>
                </c:pt>
                <c:pt idx="339">
                  <c:v>2316.4830000000002</c:v>
                </c:pt>
                <c:pt idx="340">
                  <c:v>2313.306</c:v>
                </c:pt>
                <c:pt idx="341">
                  <c:v>2310.1280000000002</c:v>
                </c:pt>
                <c:pt idx="342">
                  <c:v>2306.9499999999998</c:v>
                </c:pt>
                <c:pt idx="343">
                  <c:v>2303.7730000000001</c:v>
                </c:pt>
                <c:pt idx="344">
                  <c:v>2300.5949999999998</c:v>
                </c:pt>
                <c:pt idx="345">
                  <c:v>2297.4180000000001</c:v>
                </c:pt>
                <c:pt idx="346">
                  <c:v>2294.2399999999998</c:v>
                </c:pt>
                <c:pt idx="347">
                  <c:v>2291.0630000000001</c:v>
                </c:pt>
                <c:pt idx="348">
                  <c:v>2287.8850000000002</c:v>
                </c:pt>
                <c:pt idx="349">
                  <c:v>2284.7069999999999</c:v>
                </c:pt>
                <c:pt idx="350">
                  <c:v>2281.5300000000002</c:v>
                </c:pt>
                <c:pt idx="351">
                  <c:v>2278.3519999999999</c:v>
                </c:pt>
                <c:pt idx="352">
                  <c:v>2275.1750000000002</c:v>
                </c:pt>
                <c:pt idx="353">
                  <c:v>2271.9969999999998</c:v>
                </c:pt>
                <c:pt idx="354">
                  <c:v>2268.8200000000002</c:v>
                </c:pt>
                <c:pt idx="355">
                  <c:v>2265.6419999999998</c:v>
                </c:pt>
                <c:pt idx="356">
                  <c:v>2262.4639999999999</c:v>
                </c:pt>
                <c:pt idx="357">
                  <c:v>2259.2869999999998</c:v>
                </c:pt>
                <c:pt idx="358">
                  <c:v>2256.1089999999999</c:v>
                </c:pt>
                <c:pt idx="359">
                  <c:v>2252.9319999999998</c:v>
                </c:pt>
                <c:pt idx="360">
                  <c:v>2249.7539999999999</c:v>
                </c:pt>
                <c:pt idx="361">
                  <c:v>2246.5770000000002</c:v>
                </c:pt>
                <c:pt idx="362">
                  <c:v>2243.3989999999999</c:v>
                </c:pt>
                <c:pt idx="363">
                  <c:v>2240.221</c:v>
                </c:pt>
                <c:pt idx="364">
                  <c:v>2237.0439999999999</c:v>
                </c:pt>
                <c:pt idx="365">
                  <c:v>2233.866</c:v>
                </c:pt>
                <c:pt idx="366">
                  <c:v>2230.6889999999999</c:v>
                </c:pt>
                <c:pt idx="367">
                  <c:v>2227.511</c:v>
                </c:pt>
                <c:pt idx="368">
                  <c:v>2224.3339999999998</c:v>
                </c:pt>
                <c:pt idx="369">
                  <c:v>2221.1559999999999</c:v>
                </c:pt>
                <c:pt idx="370">
                  <c:v>2217.9780000000001</c:v>
                </c:pt>
                <c:pt idx="371">
                  <c:v>2214.8009999999999</c:v>
                </c:pt>
                <c:pt idx="372">
                  <c:v>2211.623</c:v>
                </c:pt>
                <c:pt idx="373">
                  <c:v>2208.4459999999999</c:v>
                </c:pt>
                <c:pt idx="374">
                  <c:v>2205.268</c:v>
                </c:pt>
                <c:pt idx="375">
                  <c:v>2202.0909999999999</c:v>
                </c:pt>
                <c:pt idx="376">
                  <c:v>2198.913</c:v>
                </c:pt>
                <c:pt idx="377">
                  <c:v>2195.7350000000001</c:v>
                </c:pt>
                <c:pt idx="378">
                  <c:v>2192.558</c:v>
                </c:pt>
                <c:pt idx="379">
                  <c:v>2189.38</c:v>
                </c:pt>
                <c:pt idx="380">
                  <c:v>2186.203</c:v>
                </c:pt>
                <c:pt idx="381">
                  <c:v>2183.0250000000001</c:v>
                </c:pt>
                <c:pt idx="382">
                  <c:v>2179.848</c:v>
                </c:pt>
                <c:pt idx="383">
                  <c:v>2176.67</c:v>
                </c:pt>
                <c:pt idx="384">
                  <c:v>2173.4920000000002</c:v>
                </c:pt>
                <c:pt idx="385">
                  <c:v>2170.3150000000001</c:v>
                </c:pt>
                <c:pt idx="386">
                  <c:v>2167.1370000000002</c:v>
                </c:pt>
                <c:pt idx="387">
                  <c:v>2163.96</c:v>
                </c:pt>
                <c:pt idx="388">
                  <c:v>2160.7820000000002</c:v>
                </c:pt>
                <c:pt idx="389">
                  <c:v>2157.605</c:v>
                </c:pt>
                <c:pt idx="390">
                  <c:v>2154.4270000000001</c:v>
                </c:pt>
                <c:pt idx="391">
                  <c:v>2151.2489999999998</c:v>
                </c:pt>
                <c:pt idx="392">
                  <c:v>2148.0720000000001</c:v>
                </c:pt>
                <c:pt idx="393">
                  <c:v>2144.8939999999998</c:v>
                </c:pt>
                <c:pt idx="394">
                  <c:v>2141.7170000000001</c:v>
                </c:pt>
                <c:pt idx="395">
                  <c:v>2138.5390000000002</c:v>
                </c:pt>
                <c:pt idx="396">
                  <c:v>2135.3620000000001</c:v>
                </c:pt>
                <c:pt idx="397">
                  <c:v>2132.1840000000002</c:v>
                </c:pt>
                <c:pt idx="398">
                  <c:v>2129.0059999999999</c:v>
                </c:pt>
                <c:pt idx="399">
                  <c:v>2125.8290000000002</c:v>
                </c:pt>
                <c:pt idx="400">
                  <c:v>2122.6509999999998</c:v>
                </c:pt>
                <c:pt idx="401">
                  <c:v>2119.4740000000002</c:v>
                </c:pt>
                <c:pt idx="402">
                  <c:v>2116.2959999999998</c:v>
                </c:pt>
                <c:pt idx="403">
                  <c:v>2113.1190000000001</c:v>
                </c:pt>
                <c:pt idx="404">
                  <c:v>2109.9409999999998</c:v>
                </c:pt>
                <c:pt idx="405">
                  <c:v>2106.7629999999999</c:v>
                </c:pt>
                <c:pt idx="406">
                  <c:v>2103.5859999999998</c:v>
                </c:pt>
                <c:pt idx="407">
                  <c:v>2100.4079999999999</c:v>
                </c:pt>
                <c:pt idx="408">
                  <c:v>2097.2310000000002</c:v>
                </c:pt>
                <c:pt idx="409">
                  <c:v>2094.0529999999999</c:v>
                </c:pt>
                <c:pt idx="410">
                  <c:v>2090.8760000000002</c:v>
                </c:pt>
                <c:pt idx="411">
                  <c:v>2087.6979999999999</c:v>
                </c:pt>
                <c:pt idx="412">
                  <c:v>2084.52</c:v>
                </c:pt>
                <c:pt idx="413">
                  <c:v>2081.3429999999998</c:v>
                </c:pt>
                <c:pt idx="414">
                  <c:v>2078.165</c:v>
                </c:pt>
                <c:pt idx="415">
                  <c:v>2074.9879999999998</c:v>
                </c:pt>
                <c:pt idx="416">
                  <c:v>2071.81</c:v>
                </c:pt>
                <c:pt idx="417">
                  <c:v>2068.6329999999998</c:v>
                </c:pt>
                <c:pt idx="418">
                  <c:v>2065.4549999999999</c:v>
                </c:pt>
                <c:pt idx="419">
                  <c:v>2062.277</c:v>
                </c:pt>
                <c:pt idx="420">
                  <c:v>2059.1</c:v>
                </c:pt>
                <c:pt idx="421">
                  <c:v>2055.922</c:v>
                </c:pt>
                <c:pt idx="422">
                  <c:v>2052.7449999999999</c:v>
                </c:pt>
                <c:pt idx="423">
                  <c:v>2049.567</c:v>
                </c:pt>
                <c:pt idx="424">
                  <c:v>2046.39</c:v>
                </c:pt>
                <c:pt idx="425">
                  <c:v>2043.212</c:v>
                </c:pt>
                <c:pt idx="426">
                  <c:v>2040.0340000000001</c:v>
                </c:pt>
                <c:pt idx="427">
                  <c:v>2036.857</c:v>
                </c:pt>
                <c:pt idx="428">
                  <c:v>2033.6790000000001</c:v>
                </c:pt>
                <c:pt idx="429">
                  <c:v>2030.502</c:v>
                </c:pt>
                <c:pt idx="430">
                  <c:v>2027.3240000000001</c:v>
                </c:pt>
                <c:pt idx="431">
                  <c:v>2024.1469999999999</c:v>
                </c:pt>
                <c:pt idx="432">
                  <c:v>2020.9690000000001</c:v>
                </c:pt>
                <c:pt idx="433">
                  <c:v>2017.7909999999999</c:v>
                </c:pt>
                <c:pt idx="434">
                  <c:v>2014.614</c:v>
                </c:pt>
                <c:pt idx="435">
                  <c:v>2011.4359999999999</c:v>
                </c:pt>
                <c:pt idx="436">
                  <c:v>2008.259</c:v>
                </c:pt>
                <c:pt idx="437">
                  <c:v>2005.0809999999999</c:v>
                </c:pt>
                <c:pt idx="438">
                  <c:v>2001.904</c:v>
                </c:pt>
                <c:pt idx="439">
                  <c:v>1998.7260000000001</c:v>
                </c:pt>
                <c:pt idx="440">
                  <c:v>1995.548</c:v>
                </c:pt>
                <c:pt idx="441">
                  <c:v>1992.3710000000001</c:v>
                </c:pt>
                <c:pt idx="442">
                  <c:v>1989.193</c:v>
                </c:pt>
                <c:pt idx="443">
                  <c:v>1986.0160000000001</c:v>
                </c:pt>
                <c:pt idx="444">
                  <c:v>1982.838</c:v>
                </c:pt>
                <c:pt idx="445">
                  <c:v>1979.6610000000001</c:v>
                </c:pt>
                <c:pt idx="446">
                  <c:v>1976.4829999999999</c:v>
                </c:pt>
                <c:pt idx="447">
                  <c:v>1973.3050000000001</c:v>
                </c:pt>
                <c:pt idx="448">
                  <c:v>1970.1279999999999</c:v>
                </c:pt>
                <c:pt idx="449">
                  <c:v>1966.95</c:v>
                </c:pt>
                <c:pt idx="450">
                  <c:v>1963.7729999999999</c:v>
                </c:pt>
                <c:pt idx="451">
                  <c:v>1960.595</c:v>
                </c:pt>
                <c:pt idx="452">
                  <c:v>1957.4179999999999</c:v>
                </c:pt>
                <c:pt idx="453">
                  <c:v>1954.24</c:v>
                </c:pt>
                <c:pt idx="454">
                  <c:v>1951.0619999999999</c:v>
                </c:pt>
                <c:pt idx="455">
                  <c:v>1947.885</c:v>
                </c:pt>
                <c:pt idx="456">
                  <c:v>1944.7070000000001</c:v>
                </c:pt>
                <c:pt idx="457">
                  <c:v>1941.53</c:v>
                </c:pt>
                <c:pt idx="458">
                  <c:v>1938.3520000000001</c:v>
                </c:pt>
                <c:pt idx="459">
                  <c:v>1935.175</c:v>
                </c:pt>
                <c:pt idx="460">
                  <c:v>1931.9970000000001</c:v>
                </c:pt>
                <c:pt idx="461">
                  <c:v>1928.819</c:v>
                </c:pt>
                <c:pt idx="462">
                  <c:v>1925.6420000000001</c:v>
                </c:pt>
                <c:pt idx="463">
                  <c:v>1922.4639999999999</c:v>
                </c:pt>
                <c:pt idx="464">
                  <c:v>1919.287</c:v>
                </c:pt>
                <c:pt idx="465">
                  <c:v>1916.1089999999999</c:v>
                </c:pt>
                <c:pt idx="466">
                  <c:v>1912.932</c:v>
                </c:pt>
                <c:pt idx="467">
                  <c:v>1909.7539999999999</c:v>
                </c:pt>
                <c:pt idx="468">
                  <c:v>1906.576</c:v>
                </c:pt>
                <c:pt idx="469">
                  <c:v>1903.3989999999999</c:v>
                </c:pt>
                <c:pt idx="470">
                  <c:v>1900.221</c:v>
                </c:pt>
                <c:pt idx="471">
                  <c:v>1897.0440000000001</c:v>
                </c:pt>
                <c:pt idx="472">
                  <c:v>1893.866</c:v>
                </c:pt>
                <c:pt idx="473">
                  <c:v>1890.6890000000001</c:v>
                </c:pt>
                <c:pt idx="474">
                  <c:v>1887.511</c:v>
                </c:pt>
                <c:pt idx="475">
                  <c:v>1884.3330000000001</c:v>
                </c:pt>
                <c:pt idx="476">
                  <c:v>1881.1559999999999</c:v>
                </c:pt>
                <c:pt idx="477">
                  <c:v>1877.9780000000001</c:v>
                </c:pt>
                <c:pt idx="478">
                  <c:v>1874.8009999999999</c:v>
                </c:pt>
                <c:pt idx="479">
                  <c:v>1871.623</c:v>
                </c:pt>
                <c:pt idx="480">
                  <c:v>1868.4459999999999</c:v>
                </c:pt>
                <c:pt idx="481">
                  <c:v>1865.268</c:v>
                </c:pt>
                <c:pt idx="482">
                  <c:v>1862.09</c:v>
                </c:pt>
                <c:pt idx="483">
                  <c:v>1858.913</c:v>
                </c:pt>
                <c:pt idx="484">
                  <c:v>1855.7349999999999</c:v>
                </c:pt>
                <c:pt idx="485">
                  <c:v>1852.558</c:v>
                </c:pt>
                <c:pt idx="486">
                  <c:v>1849.38</c:v>
                </c:pt>
                <c:pt idx="487">
                  <c:v>1846.203</c:v>
                </c:pt>
                <c:pt idx="488">
                  <c:v>1843.0250000000001</c:v>
                </c:pt>
                <c:pt idx="489">
                  <c:v>1839.847</c:v>
                </c:pt>
                <c:pt idx="490">
                  <c:v>1836.67</c:v>
                </c:pt>
                <c:pt idx="491">
                  <c:v>1833.492</c:v>
                </c:pt>
                <c:pt idx="492">
                  <c:v>1830.3150000000001</c:v>
                </c:pt>
                <c:pt idx="493">
                  <c:v>1827.1369999999999</c:v>
                </c:pt>
                <c:pt idx="494">
                  <c:v>1823.96</c:v>
                </c:pt>
                <c:pt idx="495">
                  <c:v>1820.7819999999999</c:v>
                </c:pt>
                <c:pt idx="496">
                  <c:v>1817.604</c:v>
                </c:pt>
                <c:pt idx="497">
                  <c:v>1814.4269999999999</c:v>
                </c:pt>
                <c:pt idx="498">
                  <c:v>1811.249</c:v>
                </c:pt>
                <c:pt idx="499">
                  <c:v>1808.0719999999999</c:v>
                </c:pt>
                <c:pt idx="500">
                  <c:v>1804.894</c:v>
                </c:pt>
                <c:pt idx="501">
                  <c:v>1801.7170000000001</c:v>
                </c:pt>
                <c:pt idx="502">
                  <c:v>1798.539</c:v>
                </c:pt>
                <c:pt idx="503">
                  <c:v>1795.3610000000001</c:v>
                </c:pt>
                <c:pt idx="504">
                  <c:v>1792.184</c:v>
                </c:pt>
                <c:pt idx="505">
                  <c:v>1789.0060000000001</c:v>
                </c:pt>
                <c:pt idx="506">
                  <c:v>1785.829</c:v>
                </c:pt>
                <c:pt idx="507">
                  <c:v>1782.6510000000001</c:v>
                </c:pt>
                <c:pt idx="508">
                  <c:v>1779.4739999999999</c:v>
                </c:pt>
                <c:pt idx="509">
                  <c:v>1776.296</c:v>
                </c:pt>
                <c:pt idx="510">
                  <c:v>1773.1179999999999</c:v>
                </c:pt>
                <c:pt idx="511">
                  <c:v>1769.941</c:v>
                </c:pt>
                <c:pt idx="512">
                  <c:v>1766.7629999999999</c:v>
                </c:pt>
                <c:pt idx="513">
                  <c:v>1763.586</c:v>
                </c:pt>
                <c:pt idx="514">
                  <c:v>1760.4079999999999</c:v>
                </c:pt>
                <c:pt idx="515">
                  <c:v>1757.23</c:v>
                </c:pt>
                <c:pt idx="516">
                  <c:v>1754.0530000000001</c:v>
                </c:pt>
                <c:pt idx="517">
                  <c:v>1750.875</c:v>
                </c:pt>
                <c:pt idx="518">
                  <c:v>1747.6980000000001</c:v>
                </c:pt>
                <c:pt idx="519">
                  <c:v>1744.52</c:v>
                </c:pt>
                <c:pt idx="520">
                  <c:v>1741.3430000000001</c:v>
                </c:pt>
                <c:pt idx="521">
                  <c:v>1738.165</c:v>
                </c:pt>
                <c:pt idx="522">
                  <c:v>1734.9870000000001</c:v>
                </c:pt>
                <c:pt idx="523">
                  <c:v>1731.81</c:v>
                </c:pt>
                <c:pt idx="524">
                  <c:v>1728.6320000000001</c:v>
                </c:pt>
                <c:pt idx="525">
                  <c:v>1725.4549999999999</c:v>
                </c:pt>
                <c:pt idx="526">
                  <c:v>1722.277</c:v>
                </c:pt>
                <c:pt idx="527">
                  <c:v>1719.1</c:v>
                </c:pt>
                <c:pt idx="528">
                  <c:v>1715.922</c:v>
                </c:pt>
                <c:pt idx="529">
                  <c:v>1712.7439999999999</c:v>
                </c:pt>
                <c:pt idx="530">
                  <c:v>1709.567</c:v>
                </c:pt>
                <c:pt idx="531">
                  <c:v>1706.3889999999999</c:v>
                </c:pt>
                <c:pt idx="532">
                  <c:v>1703.212</c:v>
                </c:pt>
                <c:pt idx="533">
                  <c:v>1700.0340000000001</c:v>
                </c:pt>
                <c:pt idx="534">
                  <c:v>1696.857</c:v>
                </c:pt>
                <c:pt idx="535">
                  <c:v>1693.6790000000001</c:v>
                </c:pt>
                <c:pt idx="536">
                  <c:v>1690.501</c:v>
                </c:pt>
                <c:pt idx="537">
                  <c:v>1687.3240000000001</c:v>
                </c:pt>
                <c:pt idx="538">
                  <c:v>1684.146</c:v>
                </c:pt>
                <c:pt idx="539">
                  <c:v>1680.9690000000001</c:v>
                </c:pt>
                <c:pt idx="540">
                  <c:v>1677.7909999999999</c:v>
                </c:pt>
                <c:pt idx="541">
                  <c:v>1674.614</c:v>
                </c:pt>
                <c:pt idx="542">
                  <c:v>1671.4359999999999</c:v>
                </c:pt>
                <c:pt idx="543">
                  <c:v>1668.258</c:v>
                </c:pt>
                <c:pt idx="544">
                  <c:v>1665.0809999999999</c:v>
                </c:pt>
                <c:pt idx="545">
                  <c:v>1661.903</c:v>
                </c:pt>
                <c:pt idx="546">
                  <c:v>1658.7260000000001</c:v>
                </c:pt>
                <c:pt idx="547">
                  <c:v>1655.548</c:v>
                </c:pt>
                <c:pt idx="548">
                  <c:v>1652.3710000000001</c:v>
                </c:pt>
                <c:pt idx="549">
                  <c:v>1649.193</c:v>
                </c:pt>
                <c:pt idx="550">
                  <c:v>1646.0150000000001</c:v>
                </c:pt>
                <c:pt idx="551">
                  <c:v>1642.838</c:v>
                </c:pt>
                <c:pt idx="552">
                  <c:v>1639.66</c:v>
                </c:pt>
                <c:pt idx="553">
                  <c:v>1636.4829999999999</c:v>
                </c:pt>
                <c:pt idx="554">
                  <c:v>1633.3050000000001</c:v>
                </c:pt>
                <c:pt idx="555">
                  <c:v>1630.1279999999999</c:v>
                </c:pt>
                <c:pt idx="556">
                  <c:v>1626.95</c:v>
                </c:pt>
                <c:pt idx="557">
                  <c:v>1623.7719999999999</c:v>
                </c:pt>
                <c:pt idx="558">
                  <c:v>1620.595</c:v>
                </c:pt>
                <c:pt idx="559">
                  <c:v>1617.4169999999999</c:v>
                </c:pt>
                <c:pt idx="560">
                  <c:v>1614.24</c:v>
                </c:pt>
                <c:pt idx="561">
                  <c:v>1611.0619999999999</c:v>
                </c:pt>
                <c:pt idx="562">
                  <c:v>1607.885</c:v>
                </c:pt>
                <c:pt idx="563">
                  <c:v>1604.7070000000001</c:v>
                </c:pt>
                <c:pt idx="564">
                  <c:v>1601.529</c:v>
                </c:pt>
                <c:pt idx="565">
                  <c:v>1598.3520000000001</c:v>
                </c:pt>
                <c:pt idx="566">
                  <c:v>1595.174</c:v>
                </c:pt>
                <c:pt idx="567">
                  <c:v>1591.9970000000001</c:v>
                </c:pt>
                <c:pt idx="568">
                  <c:v>1588.819</c:v>
                </c:pt>
                <c:pt idx="569">
                  <c:v>1585.6420000000001</c:v>
                </c:pt>
                <c:pt idx="570">
                  <c:v>1582.4639999999999</c:v>
                </c:pt>
                <c:pt idx="571">
                  <c:v>1579.2860000000001</c:v>
                </c:pt>
                <c:pt idx="572">
                  <c:v>1576.1089999999999</c:v>
                </c:pt>
                <c:pt idx="573">
                  <c:v>1572.931</c:v>
                </c:pt>
                <c:pt idx="574">
                  <c:v>1569.7539999999999</c:v>
                </c:pt>
                <c:pt idx="575">
                  <c:v>1566.576</c:v>
                </c:pt>
                <c:pt idx="576">
                  <c:v>1563.3989999999999</c:v>
                </c:pt>
                <c:pt idx="577">
                  <c:v>1560.221</c:v>
                </c:pt>
                <c:pt idx="578">
                  <c:v>1557.0429999999999</c:v>
                </c:pt>
                <c:pt idx="579">
                  <c:v>1553.866</c:v>
                </c:pt>
                <c:pt idx="580">
                  <c:v>1550.6880000000001</c:v>
                </c:pt>
                <c:pt idx="581">
                  <c:v>1547.511</c:v>
                </c:pt>
                <c:pt idx="582">
                  <c:v>1544.3330000000001</c:v>
                </c:pt>
                <c:pt idx="583">
                  <c:v>1541.1559999999999</c:v>
                </c:pt>
                <c:pt idx="584">
                  <c:v>1537.9780000000001</c:v>
                </c:pt>
                <c:pt idx="585">
                  <c:v>1534.8</c:v>
                </c:pt>
                <c:pt idx="586">
                  <c:v>1531.623</c:v>
                </c:pt>
                <c:pt idx="587">
                  <c:v>1528.4449999999999</c:v>
                </c:pt>
                <c:pt idx="588">
                  <c:v>1525.268</c:v>
                </c:pt>
                <c:pt idx="589">
                  <c:v>1522.09</c:v>
                </c:pt>
                <c:pt idx="590">
                  <c:v>1518.913</c:v>
                </c:pt>
                <c:pt idx="591">
                  <c:v>1515.7349999999999</c:v>
                </c:pt>
                <c:pt idx="592">
                  <c:v>1512.557</c:v>
                </c:pt>
                <c:pt idx="593">
                  <c:v>1509.38</c:v>
                </c:pt>
                <c:pt idx="594">
                  <c:v>1506.202</c:v>
                </c:pt>
                <c:pt idx="595">
                  <c:v>1503.0250000000001</c:v>
                </c:pt>
                <c:pt idx="596">
                  <c:v>1499.847</c:v>
                </c:pt>
                <c:pt idx="597">
                  <c:v>1496.67</c:v>
                </c:pt>
                <c:pt idx="598">
                  <c:v>1493.492</c:v>
                </c:pt>
                <c:pt idx="599">
                  <c:v>1490.3140000000001</c:v>
                </c:pt>
                <c:pt idx="600">
                  <c:v>1487.1369999999999</c:v>
                </c:pt>
                <c:pt idx="601">
                  <c:v>1483.9590000000001</c:v>
                </c:pt>
                <c:pt idx="602">
                  <c:v>1480.7819999999999</c:v>
                </c:pt>
                <c:pt idx="603">
                  <c:v>1477.604</c:v>
                </c:pt>
                <c:pt idx="604">
                  <c:v>1474.4269999999999</c:v>
                </c:pt>
                <c:pt idx="605">
                  <c:v>1471.249</c:v>
                </c:pt>
                <c:pt idx="606">
                  <c:v>1468.0709999999999</c:v>
                </c:pt>
                <c:pt idx="607">
                  <c:v>1464.894</c:v>
                </c:pt>
                <c:pt idx="608">
                  <c:v>1461.7159999999999</c:v>
                </c:pt>
                <c:pt idx="609">
                  <c:v>1458.539</c:v>
                </c:pt>
                <c:pt idx="610">
                  <c:v>1455.3610000000001</c:v>
                </c:pt>
                <c:pt idx="611">
                  <c:v>1452.184</c:v>
                </c:pt>
                <c:pt idx="612">
                  <c:v>1449.0060000000001</c:v>
                </c:pt>
                <c:pt idx="613">
                  <c:v>1445.828</c:v>
                </c:pt>
                <c:pt idx="614">
                  <c:v>1442.6510000000001</c:v>
                </c:pt>
                <c:pt idx="615">
                  <c:v>1439.473</c:v>
                </c:pt>
                <c:pt idx="616">
                  <c:v>1436.296</c:v>
                </c:pt>
                <c:pt idx="617">
                  <c:v>1433.1179999999999</c:v>
                </c:pt>
                <c:pt idx="618">
                  <c:v>1429.941</c:v>
                </c:pt>
                <c:pt idx="619">
                  <c:v>1426.7629999999999</c:v>
                </c:pt>
                <c:pt idx="620">
                  <c:v>1423.585</c:v>
                </c:pt>
                <c:pt idx="621">
                  <c:v>1420.4079999999999</c:v>
                </c:pt>
                <c:pt idx="622">
                  <c:v>1417.23</c:v>
                </c:pt>
                <c:pt idx="623">
                  <c:v>1414.0530000000001</c:v>
                </c:pt>
                <c:pt idx="624">
                  <c:v>1410.875</c:v>
                </c:pt>
                <c:pt idx="625">
                  <c:v>1407.6980000000001</c:v>
                </c:pt>
                <c:pt idx="626">
                  <c:v>1404.52</c:v>
                </c:pt>
                <c:pt idx="627">
                  <c:v>1401.3420000000001</c:v>
                </c:pt>
                <c:pt idx="628">
                  <c:v>1398.165</c:v>
                </c:pt>
                <c:pt idx="629">
                  <c:v>1394.9870000000001</c:v>
                </c:pt>
                <c:pt idx="630">
                  <c:v>1391.81</c:v>
                </c:pt>
                <c:pt idx="631">
                  <c:v>1388.6320000000001</c:v>
                </c:pt>
                <c:pt idx="632">
                  <c:v>1385.4549999999999</c:v>
                </c:pt>
                <c:pt idx="633">
                  <c:v>1382.277</c:v>
                </c:pt>
                <c:pt idx="634">
                  <c:v>1379.0989999999999</c:v>
                </c:pt>
                <c:pt idx="635">
                  <c:v>1375.922</c:v>
                </c:pt>
                <c:pt idx="636">
                  <c:v>1372.7439999999999</c:v>
                </c:pt>
                <c:pt idx="637">
                  <c:v>1369.567</c:v>
                </c:pt>
                <c:pt idx="638">
                  <c:v>1366.3889999999999</c:v>
                </c:pt>
                <c:pt idx="639">
                  <c:v>1363.212</c:v>
                </c:pt>
                <c:pt idx="640">
                  <c:v>1360.0340000000001</c:v>
                </c:pt>
                <c:pt idx="641">
                  <c:v>1356.856</c:v>
                </c:pt>
                <c:pt idx="642">
                  <c:v>1353.6790000000001</c:v>
                </c:pt>
                <c:pt idx="643">
                  <c:v>1350.501</c:v>
                </c:pt>
                <c:pt idx="644">
                  <c:v>1347.3240000000001</c:v>
                </c:pt>
                <c:pt idx="645">
                  <c:v>1344.146</c:v>
                </c:pt>
                <c:pt idx="646">
                  <c:v>1340.9690000000001</c:v>
                </c:pt>
                <c:pt idx="647">
                  <c:v>1337.7909999999999</c:v>
                </c:pt>
                <c:pt idx="648">
                  <c:v>1334.6130000000001</c:v>
                </c:pt>
                <c:pt idx="649">
                  <c:v>1331.4359999999999</c:v>
                </c:pt>
                <c:pt idx="650">
                  <c:v>1328.258</c:v>
                </c:pt>
                <c:pt idx="651">
                  <c:v>1325.0809999999999</c:v>
                </c:pt>
                <c:pt idx="652">
                  <c:v>1321.903</c:v>
                </c:pt>
                <c:pt idx="653">
                  <c:v>1318.7260000000001</c:v>
                </c:pt>
                <c:pt idx="654">
                  <c:v>1315.548</c:v>
                </c:pt>
                <c:pt idx="655">
                  <c:v>1312.37</c:v>
                </c:pt>
                <c:pt idx="656">
                  <c:v>1309.193</c:v>
                </c:pt>
                <c:pt idx="657">
                  <c:v>1306.0150000000001</c:v>
                </c:pt>
                <c:pt idx="658">
                  <c:v>1302.838</c:v>
                </c:pt>
                <c:pt idx="659">
                  <c:v>1299.6600000000001</c:v>
                </c:pt>
                <c:pt idx="660">
                  <c:v>1296.4829999999999</c:v>
                </c:pt>
                <c:pt idx="661">
                  <c:v>1293.3050000000001</c:v>
                </c:pt>
                <c:pt idx="662">
                  <c:v>1290.127</c:v>
                </c:pt>
                <c:pt idx="663">
                  <c:v>1286.95</c:v>
                </c:pt>
                <c:pt idx="664">
                  <c:v>1283.7719999999999</c:v>
                </c:pt>
                <c:pt idx="665">
                  <c:v>1280.595</c:v>
                </c:pt>
                <c:pt idx="666">
                  <c:v>1277.4169999999999</c:v>
                </c:pt>
                <c:pt idx="667">
                  <c:v>1274.24</c:v>
                </c:pt>
                <c:pt idx="668">
                  <c:v>1271.0619999999999</c:v>
                </c:pt>
                <c:pt idx="669">
                  <c:v>1267.884</c:v>
                </c:pt>
                <c:pt idx="670">
                  <c:v>1264.7070000000001</c:v>
                </c:pt>
                <c:pt idx="671">
                  <c:v>1261.529</c:v>
                </c:pt>
                <c:pt idx="672">
                  <c:v>1258.3520000000001</c:v>
                </c:pt>
                <c:pt idx="673">
                  <c:v>1255.174</c:v>
                </c:pt>
                <c:pt idx="674">
                  <c:v>1251.9970000000001</c:v>
                </c:pt>
                <c:pt idx="675">
                  <c:v>1248.819</c:v>
                </c:pt>
                <c:pt idx="676">
                  <c:v>1245.6410000000001</c:v>
                </c:pt>
                <c:pt idx="677">
                  <c:v>1242.4639999999999</c:v>
                </c:pt>
                <c:pt idx="678">
                  <c:v>1239.2860000000001</c:v>
                </c:pt>
                <c:pt idx="679">
                  <c:v>1236.1089999999999</c:v>
                </c:pt>
                <c:pt idx="680">
                  <c:v>1232.931</c:v>
                </c:pt>
                <c:pt idx="681">
                  <c:v>1229.7539999999999</c:v>
                </c:pt>
                <c:pt idx="682">
                  <c:v>1226.576</c:v>
                </c:pt>
                <c:pt idx="683">
                  <c:v>1223.3979999999999</c:v>
                </c:pt>
                <c:pt idx="684">
                  <c:v>1220.221</c:v>
                </c:pt>
                <c:pt idx="685">
                  <c:v>1217.0429999999999</c:v>
                </c:pt>
                <c:pt idx="686">
                  <c:v>1213.866</c:v>
                </c:pt>
                <c:pt idx="687">
                  <c:v>1210.6880000000001</c:v>
                </c:pt>
                <c:pt idx="688">
                  <c:v>1207.511</c:v>
                </c:pt>
                <c:pt idx="689">
                  <c:v>1204.3330000000001</c:v>
                </c:pt>
                <c:pt idx="690">
                  <c:v>1201.155</c:v>
                </c:pt>
                <c:pt idx="691">
                  <c:v>1197.9780000000001</c:v>
                </c:pt>
                <c:pt idx="692">
                  <c:v>1194.8</c:v>
                </c:pt>
                <c:pt idx="693">
                  <c:v>1191.623</c:v>
                </c:pt>
                <c:pt idx="694">
                  <c:v>1188.4449999999999</c:v>
                </c:pt>
                <c:pt idx="695">
                  <c:v>1185.268</c:v>
                </c:pt>
                <c:pt idx="696">
                  <c:v>1182.0899999999999</c:v>
                </c:pt>
                <c:pt idx="697">
                  <c:v>1178.912</c:v>
                </c:pt>
                <c:pt idx="698">
                  <c:v>1175.7349999999999</c:v>
                </c:pt>
                <c:pt idx="699">
                  <c:v>1172.557</c:v>
                </c:pt>
                <c:pt idx="700">
                  <c:v>1169.3800000000001</c:v>
                </c:pt>
                <c:pt idx="701">
                  <c:v>1166.202</c:v>
                </c:pt>
                <c:pt idx="702">
                  <c:v>1163.0250000000001</c:v>
                </c:pt>
                <c:pt idx="703">
                  <c:v>1159.847</c:v>
                </c:pt>
                <c:pt idx="704">
                  <c:v>1156.6690000000001</c:v>
                </c:pt>
                <c:pt idx="705">
                  <c:v>1153.492</c:v>
                </c:pt>
                <c:pt idx="706">
                  <c:v>1150.3140000000001</c:v>
                </c:pt>
                <c:pt idx="707">
                  <c:v>1147.1369999999999</c:v>
                </c:pt>
                <c:pt idx="708">
                  <c:v>1143.9590000000001</c:v>
                </c:pt>
                <c:pt idx="709">
                  <c:v>1140.7819999999999</c:v>
                </c:pt>
                <c:pt idx="710">
                  <c:v>1137.604</c:v>
                </c:pt>
                <c:pt idx="711">
                  <c:v>1134.4259999999999</c:v>
                </c:pt>
                <c:pt idx="712">
                  <c:v>1131.249</c:v>
                </c:pt>
                <c:pt idx="713">
                  <c:v>1128.0709999999999</c:v>
                </c:pt>
                <c:pt idx="714">
                  <c:v>1124.894</c:v>
                </c:pt>
                <c:pt idx="715">
                  <c:v>1121.7159999999999</c:v>
                </c:pt>
                <c:pt idx="716">
                  <c:v>1118.539</c:v>
                </c:pt>
                <c:pt idx="717">
                  <c:v>1115.3610000000001</c:v>
                </c:pt>
                <c:pt idx="718">
                  <c:v>1112.183</c:v>
                </c:pt>
                <c:pt idx="719">
                  <c:v>1109.0060000000001</c:v>
                </c:pt>
                <c:pt idx="720">
                  <c:v>1105.828</c:v>
                </c:pt>
                <c:pt idx="721">
                  <c:v>1102.6510000000001</c:v>
                </c:pt>
                <c:pt idx="722">
                  <c:v>1099.473</c:v>
                </c:pt>
                <c:pt idx="723">
                  <c:v>1096.296</c:v>
                </c:pt>
                <c:pt idx="724">
                  <c:v>1093.1179999999999</c:v>
                </c:pt>
                <c:pt idx="725">
                  <c:v>1089.94</c:v>
                </c:pt>
                <c:pt idx="726">
                  <c:v>1086.7629999999999</c:v>
                </c:pt>
                <c:pt idx="727">
                  <c:v>1083.585</c:v>
                </c:pt>
                <c:pt idx="728">
                  <c:v>1080.4079999999999</c:v>
                </c:pt>
                <c:pt idx="729">
                  <c:v>1077.23</c:v>
                </c:pt>
                <c:pt idx="730">
                  <c:v>1074.0530000000001</c:v>
                </c:pt>
                <c:pt idx="731">
                  <c:v>1070.875</c:v>
                </c:pt>
                <c:pt idx="732">
                  <c:v>1067.6969999999999</c:v>
                </c:pt>
                <c:pt idx="733">
                  <c:v>1064.52</c:v>
                </c:pt>
                <c:pt idx="734">
                  <c:v>1061.3420000000001</c:v>
                </c:pt>
                <c:pt idx="735">
                  <c:v>1058.165</c:v>
                </c:pt>
                <c:pt idx="736">
                  <c:v>1054.9870000000001</c:v>
                </c:pt>
                <c:pt idx="737">
                  <c:v>1051.81</c:v>
                </c:pt>
                <c:pt idx="738">
                  <c:v>1048.6320000000001</c:v>
                </c:pt>
                <c:pt idx="739">
                  <c:v>1045.454</c:v>
                </c:pt>
                <c:pt idx="740">
                  <c:v>1042.277</c:v>
                </c:pt>
                <c:pt idx="741">
                  <c:v>1039.0989999999999</c:v>
                </c:pt>
                <c:pt idx="742">
                  <c:v>1035.922</c:v>
                </c:pt>
                <c:pt idx="743">
                  <c:v>1032.7439999999999</c:v>
                </c:pt>
                <c:pt idx="744">
                  <c:v>1029.567</c:v>
                </c:pt>
                <c:pt idx="745">
                  <c:v>1026.3889999999999</c:v>
                </c:pt>
                <c:pt idx="746">
                  <c:v>1023.211</c:v>
                </c:pt>
                <c:pt idx="747">
                  <c:v>1020.034</c:v>
                </c:pt>
                <c:pt idx="748">
                  <c:v>1016.856</c:v>
                </c:pt>
                <c:pt idx="749">
                  <c:v>1013.679</c:v>
                </c:pt>
                <c:pt idx="750">
                  <c:v>1010.501</c:v>
                </c:pt>
                <c:pt idx="751">
                  <c:v>1007.324</c:v>
                </c:pt>
                <c:pt idx="752">
                  <c:v>1004.146</c:v>
                </c:pt>
                <c:pt idx="753">
                  <c:v>1000.968</c:v>
                </c:pt>
                <c:pt idx="754">
                  <c:v>997.79100000000005</c:v>
                </c:pt>
                <c:pt idx="755">
                  <c:v>994.61300000000006</c:v>
                </c:pt>
                <c:pt idx="756">
                  <c:v>991.43600000000004</c:v>
                </c:pt>
                <c:pt idx="757">
                  <c:v>988.25800000000004</c:v>
                </c:pt>
                <c:pt idx="758">
                  <c:v>985.08100000000002</c:v>
                </c:pt>
                <c:pt idx="759">
                  <c:v>981.90300000000002</c:v>
                </c:pt>
                <c:pt idx="760">
                  <c:v>978.72500000000002</c:v>
                </c:pt>
                <c:pt idx="761">
                  <c:v>975.548</c:v>
                </c:pt>
                <c:pt idx="762">
                  <c:v>972.37</c:v>
                </c:pt>
                <c:pt idx="763">
                  <c:v>969.19299999999998</c:v>
                </c:pt>
                <c:pt idx="764">
                  <c:v>966.01499999999999</c:v>
                </c:pt>
                <c:pt idx="765">
                  <c:v>962.83799999999997</c:v>
                </c:pt>
                <c:pt idx="766">
                  <c:v>959.66</c:v>
                </c:pt>
                <c:pt idx="767">
                  <c:v>956.48199999999997</c:v>
                </c:pt>
                <c:pt idx="768">
                  <c:v>953.30499999999995</c:v>
                </c:pt>
                <c:pt idx="769">
                  <c:v>950.12699999999995</c:v>
                </c:pt>
                <c:pt idx="770">
                  <c:v>946.95</c:v>
                </c:pt>
                <c:pt idx="771">
                  <c:v>943.77200000000005</c:v>
                </c:pt>
                <c:pt idx="772">
                  <c:v>940.59500000000003</c:v>
                </c:pt>
                <c:pt idx="773">
                  <c:v>937.41700000000003</c:v>
                </c:pt>
                <c:pt idx="774">
                  <c:v>934.23900000000003</c:v>
                </c:pt>
                <c:pt idx="775">
                  <c:v>931.06200000000001</c:v>
                </c:pt>
                <c:pt idx="776">
                  <c:v>927.88400000000001</c:v>
                </c:pt>
                <c:pt idx="777">
                  <c:v>924.70699999999999</c:v>
                </c:pt>
                <c:pt idx="778">
                  <c:v>921.529</c:v>
                </c:pt>
                <c:pt idx="779">
                  <c:v>918.35199999999998</c:v>
                </c:pt>
                <c:pt idx="780">
                  <c:v>915.17399999999998</c:v>
                </c:pt>
                <c:pt idx="781">
                  <c:v>911.99599999999998</c:v>
                </c:pt>
                <c:pt idx="782">
                  <c:v>908.81899999999996</c:v>
                </c:pt>
                <c:pt idx="783">
                  <c:v>905.64099999999996</c:v>
                </c:pt>
                <c:pt idx="784">
                  <c:v>902.46400000000006</c:v>
                </c:pt>
                <c:pt idx="785">
                  <c:v>899.28599999999994</c:v>
                </c:pt>
                <c:pt idx="786">
                  <c:v>896.10900000000004</c:v>
                </c:pt>
                <c:pt idx="787">
                  <c:v>892.93100000000004</c:v>
                </c:pt>
                <c:pt idx="788">
                  <c:v>889.75300000000004</c:v>
                </c:pt>
                <c:pt idx="789">
                  <c:v>886.57600000000002</c:v>
                </c:pt>
                <c:pt idx="790">
                  <c:v>883.39800000000002</c:v>
                </c:pt>
                <c:pt idx="791">
                  <c:v>880.221</c:v>
                </c:pt>
                <c:pt idx="792">
                  <c:v>877.04300000000001</c:v>
                </c:pt>
                <c:pt idx="793">
                  <c:v>873.86599999999999</c:v>
                </c:pt>
                <c:pt idx="794">
                  <c:v>870.68799999999999</c:v>
                </c:pt>
                <c:pt idx="795">
                  <c:v>867.51</c:v>
                </c:pt>
                <c:pt idx="796">
                  <c:v>864.33299999999997</c:v>
                </c:pt>
                <c:pt idx="797">
                  <c:v>861.15499999999997</c:v>
                </c:pt>
                <c:pt idx="798">
                  <c:v>857.97799999999995</c:v>
                </c:pt>
                <c:pt idx="799">
                  <c:v>854.8</c:v>
                </c:pt>
                <c:pt idx="800">
                  <c:v>851.62300000000005</c:v>
                </c:pt>
                <c:pt idx="801">
                  <c:v>848.44500000000005</c:v>
                </c:pt>
                <c:pt idx="802">
                  <c:v>845.26700000000005</c:v>
                </c:pt>
                <c:pt idx="803">
                  <c:v>842.09</c:v>
                </c:pt>
                <c:pt idx="804">
                  <c:v>838.91200000000003</c:v>
                </c:pt>
                <c:pt idx="805">
                  <c:v>835.73500000000001</c:v>
                </c:pt>
                <c:pt idx="806">
                  <c:v>832.55700000000002</c:v>
                </c:pt>
                <c:pt idx="807">
                  <c:v>829.38</c:v>
                </c:pt>
                <c:pt idx="808">
                  <c:v>826.202</c:v>
                </c:pt>
                <c:pt idx="809">
                  <c:v>823.024</c:v>
                </c:pt>
                <c:pt idx="810">
                  <c:v>819.84699999999998</c:v>
                </c:pt>
                <c:pt idx="811">
                  <c:v>816.66899999999998</c:v>
                </c:pt>
                <c:pt idx="812">
                  <c:v>813.49199999999996</c:v>
                </c:pt>
                <c:pt idx="813">
                  <c:v>810.31399999999996</c:v>
                </c:pt>
                <c:pt idx="814">
                  <c:v>807.13699999999994</c:v>
                </c:pt>
                <c:pt idx="815">
                  <c:v>803.95899999999995</c:v>
                </c:pt>
                <c:pt idx="816">
                  <c:v>800.78099999999995</c:v>
                </c:pt>
                <c:pt idx="817">
                  <c:v>797.60400000000004</c:v>
                </c:pt>
                <c:pt idx="818">
                  <c:v>794.42600000000004</c:v>
                </c:pt>
                <c:pt idx="819">
                  <c:v>791.24900000000002</c:v>
                </c:pt>
                <c:pt idx="820">
                  <c:v>788.07100000000003</c:v>
                </c:pt>
                <c:pt idx="821">
                  <c:v>784.89400000000001</c:v>
                </c:pt>
                <c:pt idx="822">
                  <c:v>781.71600000000001</c:v>
                </c:pt>
                <c:pt idx="823">
                  <c:v>778.53800000000001</c:v>
                </c:pt>
                <c:pt idx="824">
                  <c:v>775.36099999999999</c:v>
                </c:pt>
                <c:pt idx="825">
                  <c:v>772.18299999999999</c:v>
                </c:pt>
                <c:pt idx="826">
                  <c:v>769.00599999999997</c:v>
                </c:pt>
                <c:pt idx="827">
                  <c:v>765.82799999999997</c:v>
                </c:pt>
                <c:pt idx="828">
                  <c:v>762.65099999999995</c:v>
                </c:pt>
                <c:pt idx="829">
                  <c:v>759.47299999999996</c:v>
                </c:pt>
                <c:pt idx="830">
                  <c:v>756.29499999999996</c:v>
                </c:pt>
                <c:pt idx="831">
                  <c:v>753.11800000000005</c:v>
                </c:pt>
                <c:pt idx="832">
                  <c:v>749.94</c:v>
                </c:pt>
                <c:pt idx="833">
                  <c:v>746.76300000000003</c:v>
                </c:pt>
                <c:pt idx="834">
                  <c:v>743.58500000000004</c:v>
                </c:pt>
                <c:pt idx="835">
                  <c:v>740.40800000000002</c:v>
                </c:pt>
                <c:pt idx="836">
                  <c:v>737.23</c:v>
                </c:pt>
                <c:pt idx="837">
                  <c:v>734.05200000000002</c:v>
                </c:pt>
                <c:pt idx="838">
                  <c:v>730.875</c:v>
                </c:pt>
                <c:pt idx="839">
                  <c:v>727.697</c:v>
                </c:pt>
                <c:pt idx="840">
                  <c:v>724.52</c:v>
                </c:pt>
                <c:pt idx="841">
                  <c:v>721.34199999999998</c:v>
                </c:pt>
                <c:pt idx="842">
                  <c:v>718.16499999999996</c:v>
                </c:pt>
                <c:pt idx="843">
                  <c:v>714.98699999999997</c:v>
                </c:pt>
                <c:pt idx="844">
                  <c:v>711.80899999999997</c:v>
                </c:pt>
                <c:pt idx="845">
                  <c:v>708.63199999999995</c:v>
                </c:pt>
                <c:pt idx="846">
                  <c:v>705.45399999999995</c:v>
                </c:pt>
                <c:pt idx="847">
                  <c:v>702.27700000000004</c:v>
                </c:pt>
                <c:pt idx="848">
                  <c:v>699.09900000000005</c:v>
                </c:pt>
                <c:pt idx="849">
                  <c:v>695.92200000000003</c:v>
                </c:pt>
                <c:pt idx="850">
                  <c:v>692.74400000000003</c:v>
                </c:pt>
                <c:pt idx="851">
                  <c:v>689.56600000000003</c:v>
                </c:pt>
                <c:pt idx="852">
                  <c:v>686.38900000000001</c:v>
                </c:pt>
                <c:pt idx="853">
                  <c:v>683.21100000000001</c:v>
                </c:pt>
                <c:pt idx="854">
                  <c:v>680.03399999999999</c:v>
                </c:pt>
                <c:pt idx="855">
                  <c:v>676.85599999999999</c:v>
                </c:pt>
                <c:pt idx="856">
                  <c:v>673.678</c:v>
                </c:pt>
                <c:pt idx="857">
                  <c:v>670.50099999999998</c:v>
                </c:pt>
                <c:pt idx="858">
                  <c:v>667.32299999999998</c:v>
                </c:pt>
                <c:pt idx="859">
                  <c:v>664.14599999999996</c:v>
                </c:pt>
                <c:pt idx="860">
                  <c:v>660.96799999999996</c:v>
                </c:pt>
                <c:pt idx="861">
                  <c:v>657.79100000000005</c:v>
                </c:pt>
                <c:pt idx="862">
                  <c:v>654.61300000000006</c:v>
                </c:pt>
                <c:pt idx="863">
                  <c:v>651.43499999999995</c:v>
                </c:pt>
                <c:pt idx="864">
                  <c:v>648.25800000000004</c:v>
                </c:pt>
                <c:pt idx="865">
                  <c:v>645.08000000000004</c:v>
                </c:pt>
                <c:pt idx="866">
                  <c:v>641.90300000000002</c:v>
                </c:pt>
                <c:pt idx="867">
                  <c:v>638.72500000000002</c:v>
                </c:pt>
                <c:pt idx="868">
                  <c:v>635.548</c:v>
                </c:pt>
                <c:pt idx="869">
                  <c:v>632.37</c:v>
                </c:pt>
                <c:pt idx="870">
                  <c:v>629.19200000000001</c:v>
                </c:pt>
                <c:pt idx="871">
                  <c:v>626.01499999999999</c:v>
                </c:pt>
                <c:pt idx="872">
                  <c:v>622.83699999999999</c:v>
                </c:pt>
                <c:pt idx="873">
                  <c:v>619.66</c:v>
                </c:pt>
                <c:pt idx="874">
                  <c:v>616.48199999999997</c:v>
                </c:pt>
                <c:pt idx="875">
                  <c:v>613.30499999999995</c:v>
                </c:pt>
                <c:pt idx="876">
                  <c:v>610.12699999999995</c:v>
                </c:pt>
                <c:pt idx="877">
                  <c:v>606.94899999999996</c:v>
                </c:pt>
                <c:pt idx="878">
                  <c:v>603.77200000000005</c:v>
                </c:pt>
                <c:pt idx="879">
                  <c:v>600.59400000000005</c:v>
                </c:pt>
                <c:pt idx="880">
                  <c:v>597.41700000000003</c:v>
                </c:pt>
                <c:pt idx="881">
                  <c:v>594.23900000000003</c:v>
                </c:pt>
                <c:pt idx="882">
                  <c:v>591.06200000000001</c:v>
                </c:pt>
                <c:pt idx="883">
                  <c:v>587.88400000000001</c:v>
                </c:pt>
                <c:pt idx="884">
                  <c:v>584.70600000000002</c:v>
                </c:pt>
                <c:pt idx="885">
                  <c:v>581.529</c:v>
                </c:pt>
                <c:pt idx="886">
                  <c:v>578.351</c:v>
                </c:pt>
                <c:pt idx="887">
                  <c:v>575.17399999999998</c:v>
                </c:pt>
                <c:pt idx="888">
                  <c:v>571.99599999999998</c:v>
                </c:pt>
                <c:pt idx="889">
                  <c:v>568.81899999999996</c:v>
                </c:pt>
                <c:pt idx="890">
                  <c:v>565.64099999999996</c:v>
                </c:pt>
                <c:pt idx="891">
                  <c:v>562.46299999999997</c:v>
                </c:pt>
                <c:pt idx="892">
                  <c:v>559.28599999999994</c:v>
                </c:pt>
                <c:pt idx="893">
                  <c:v>556.10799999999995</c:v>
                </c:pt>
                <c:pt idx="894">
                  <c:v>552.93100000000004</c:v>
                </c:pt>
                <c:pt idx="895">
                  <c:v>549.75300000000004</c:v>
                </c:pt>
                <c:pt idx="896">
                  <c:v>546.57600000000002</c:v>
                </c:pt>
                <c:pt idx="897">
                  <c:v>543.39800000000002</c:v>
                </c:pt>
                <c:pt idx="898">
                  <c:v>540.22</c:v>
                </c:pt>
                <c:pt idx="899">
                  <c:v>537.04300000000001</c:v>
                </c:pt>
                <c:pt idx="900">
                  <c:v>533.86500000000001</c:v>
                </c:pt>
                <c:pt idx="901">
                  <c:v>530.68799999999999</c:v>
                </c:pt>
                <c:pt idx="902">
                  <c:v>527.51</c:v>
                </c:pt>
                <c:pt idx="903">
                  <c:v>524.33299999999997</c:v>
                </c:pt>
                <c:pt idx="904">
                  <c:v>521.15499999999997</c:v>
                </c:pt>
                <c:pt idx="905">
                  <c:v>517.97699999999998</c:v>
                </c:pt>
                <c:pt idx="906">
                  <c:v>514.79999999999995</c:v>
                </c:pt>
                <c:pt idx="907">
                  <c:v>511.62200000000001</c:v>
                </c:pt>
                <c:pt idx="908">
                  <c:v>508.44499999999999</c:v>
                </c:pt>
                <c:pt idx="909">
                  <c:v>505.267</c:v>
                </c:pt>
                <c:pt idx="910">
                  <c:v>502.09</c:v>
                </c:pt>
                <c:pt idx="911">
                  <c:v>498.91199999999998</c:v>
                </c:pt>
                <c:pt idx="912">
                  <c:v>495.73399999999998</c:v>
                </c:pt>
                <c:pt idx="913">
                  <c:v>492.55700000000002</c:v>
                </c:pt>
                <c:pt idx="914">
                  <c:v>489.37900000000002</c:v>
                </c:pt>
                <c:pt idx="915">
                  <c:v>486.202</c:v>
                </c:pt>
                <c:pt idx="916">
                  <c:v>483.024</c:v>
                </c:pt>
                <c:pt idx="917">
                  <c:v>479.84699999999998</c:v>
                </c:pt>
                <c:pt idx="918">
                  <c:v>476.66899999999998</c:v>
                </c:pt>
                <c:pt idx="919">
                  <c:v>473.49099999999999</c:v>
                </c:pt>
                <c:pt idx="920">
                  <c:v>470.31400000000002</c:v>
                </c:pt>
                <c:pt idx="921">
                  <c:v>467.13600000000002</c:v>
                </c:pt>
                <c:pt idx="922">
                  <c:v>463.959</c:v>
                </c:pt>
                <c:pt idx="923">
                  <c:v>460.78100000000001</c:v>
                </c:pt>
                <c:pt idx="924">
                  <c:v>457.60399999999998</c:v>
                </c:pt>
                <c:pt idx="925">
                  <c:v>454.42599999999999</c:v>
                </c:pt>
                <c:pt idx="926">
                  <c:v>451.24799999999999</c:v>
                </c:pt>
                <c:pt idx="927">
                  <c:v>448.07100000000003</c:v>
                </c:pt>
                <c:pt idx="928">
                  <c:v>444.89299999999997</c:v>
                </c:pt>
                <c:pt idx="929">
                  <c:v>441.71600000000001</c:v>
                </c:pt>
                <c:pt idx="930">
                  <c:v>438.53800000000001</c:v>
                </c:pt>
                <c:pt idx="931">
                  <c:v>435.36099999999999</c:v>
                </c:pt>
                <c:pt idx="932">
                  <c:v>432.18299999999999</c:v>
                </c:pt>
                <c:pt idx="933">
                  <c:v>429.005</c:v>
                </c:pt>
                <c:pt idx="934">
                  <c:v>425.82799999999997</c:v>
                </c:pt>
                <c:pt idx="935">
                  <c:v>422.65</c:v>
                </c:pt>
                <c:pt idx="936">
                  <c:v>419.47300000000001</c:v>
                </c:pt>
                <c:pt idx="937">
                  <c:v>416.29500000000002</c:v>
                </c:pt>
                <c:pt idx="938">
                  <c:v>413.11799999999999</c:v>
                </c:pt>
                <c:pt idx="939">
                  <c:v>409.94</c:v>
                </c:pt>
                <c:pt idx="940">
                  <c:v>406.762</c:v>
                </c:pt>
                <c:pt idx="941">
                  <c:v>403.58499999999998</c:v>
                </c:pt>
                <c:pt idx="942">
                  <c:v>400.40699999999998</c:v>
                </c:pt>
                <c:pt idx="943">
                  <c:v>397.23</c:v>
                </c:pt>
                <c:pt idx="944">
                  <c:v>394.05200000000002</c:v>
                </c:pt>
                <c:pt idx="945">
                  <c:v>390.875</c:v>
                </c:pt>
                <c:pt idx="946">
                  <c:v>387.697</c:v>
                </c:pt>
                <c:pt idx="947">
                  <c:v>384.51900000000001</c:v>
                </c:pt>
                <c:pt idx="948">
                  <c:v>381.34199999999998</c:v>
                </c:pt>
                <c:pt idx="949">
                  <c:v>378.16399999999999</c:v>
                </c:pt>
                <c:pt idx="950">
                  <c:v>374.98700000000002</c:v>
                </c:pt>
                <c:pt idx="951">
                  <c:v>371.80900000000003</c:v>
                </c:pt>
                <c:pt idx="952">
                  <c:v>368.63200000000001</c:v>
                </c:pt>
                <c:pt idx="953">
                  <c:v>365.45400000000001</c:v>
                </c:pt>
                <c:pt idx="954">
                  <c:v>362.27600000000001</c:v>
                </c:pt>
                <c:pt idx="955">
                  <c:v>359.09899999999999</c:v>
                </c:pt>
                <c:pt idx="956">
                  <c:v>355.92099999999999</c:v>
                </c:pt>
                <c:pt idx="957">
                  <c:v>352.74400000000003</c:v>
                </c:pt>
                <c:pt idx="958">
                  <c:v>349.56599999999997</c:v>
                </c:pt>
                <c:pt idx="959">
                  <c:v>346.38900000000001</c:v>
                </c:pt>
                <c:pt idx="960">
                  <c:v>343.21100000000001</c:v>
                </c:pt>
                <c:pt idx="961">
                  <c:v>340.03300000000002</c:v>
                </c:pt>
                <c:pt idx="962">
                  <c:v>336.85599999999999</c:v>
                </c:pt>
                <c:pt idx="963">
                  <c:v>333.678</c:v>
                </c:pt>
                <c:pt idx="964">
                  <c:v>330.50099999999998</c:v>
                </c:pt>
                <c:pt idx="965">
                  <c:v>327.32299999999998</c:v>
                </c:pt>
                <c:pt idx="966">
                  <c:v>324.14600000000002</c:v>
                </c:pt>
                <c:pt idx="967">
                  <c:v>320.96800000000002</c:v>
                </c:pt>
                <c:pt idx="968">
                  <c:v>317.79000000000002</c:v>
                </c:pt>
                <c:pt idx="969">
                  <c:v>314.613</c:v>
                </c:pt>
                <c:pt idx="970">
                  <c:v>311.435</c:v>
                </c:pt>
                <c:pt idx="971">
                  <c:v>308.25799999999998</c:v>
                </c:pt>
                <c:pt idx="972">
                  <c:v>305.08</c:v>
                </c:pt>
                <c:pt idx="973">
                  <c:v>301.90300000000002</c:v>
                </c:pt>
                <c:pt idx="974">
                  <c:v>298.72500000000002</c:v>
                </c:pt>
                <c:pt idx="975">
                  <c:v>295.54700000000003</c:v>
                </c:pt>
                <c:pt idx="976">
                  <c:v>292.37</c:v>
                </c:pt>
                <c:pt idx="977">
                  <c:v>289.19200000000001</c:v>
                </c:pt>
                <c:pt idx="978">
                  <c:v>286.01499999999999</c:v>
                </c:pt>
                <c:pt idx="979">
                  <c:v>282.83699999999999</c:v>
                </c:pt>
                <c:pt idx="980">
                  <c:v>279.66000000000003</c:v>
                </c:pt>
                <c:pt idx="981">
                  <c:v>276.48200000000003</c:v>
                </c:pt>
                <c:pt idx="982">
                  <c:v>273.30399999999997</c:v>
                </c:pt>
                <c:pt idx="983">
                  <c:v>270.12700000000001</c:v>
                </c:pt>
                <c:pt idx="984">
                  <c:v>266.94900000000001</c:v>
                </c:pt>
                <c:pt idx="985">
                  <c:v>263.77199999999999</c:v>
                </c:pt>
                <c:pt idx="986">
                  <c:v>260.59399999999999</c:v>
                </c:pt>
                <c:pt idx="987">
                  <c:v>257.41699999999997</c:v>
                </c:pt>
                <c:pt idx="988">
                  <c:v>254.239</c:v>
                </c:pt>
                <c:pt idx="989">
                  <c:v>251.06100000000001</c:v>
                </c:pt>
                <c:pt idx="990">
                  <c:v>247.88399999999999</c:v>
                </c:pt>
                <c:pt idx="991">
                  <c:v>244.70599999999999</c:v>
                </c:pt>
                <c:pt idx="992">
                  <c:v>241.529</c:v>
                </c:pt>
                <c:pt idx="993">
                  <c:v>238.351</c:v>
                </c:pt>
                <c:pt idx="994">
                  <c:v>235.17400000000001</c:v>
                </c:pt>
                <c:pt idx="995">
                  <c:v>231.99600000000001</c:v>
                </c:pt>
                <c:pt idx="996">
                  <c:v>228.81800000000001</c:v>
                </c:pt>
                <c:pt idx="997">
                  <c:v>225.64099999999999</c:v>
                </c:pt>
                <c:pt idx="998">
                  <c:v>222.46299999999999</c:v>
                </c:pt>
                <c:pt idx="999">
                  <c:v>219.286</c:v>
                </c:pt>
                <c:pt idx="1000">
                  <c:v>216.108</c:v>
                </c:pt>
                <c:pt idx="1001">
                  <c:v>212.93100000000001</c:v>
                </c:pt>
                <c:pt idx="1002">
                  <c:v>209.75299999999999</c:v>
                </c:pt>
                <c:pt idx="1003">
                  <c:v>206.57499999999999</c:v>
                </c:pt>
                <c:pt idx="1004">
                  <c:v>203.398</c:v>
                </c:pt>
                <c:pt idx="1005">
                  <c:v>200.22</c:v>
                </c:pt>
                <c:pt idx="1006">
                  <c:v>197.04300000000001</c:v>
                </c:pt>
                <c:pt idx="1007">
                  <c:v>193.86500000000001</c:v>
                </c:pt>
                <c:pt idx="1008">
                  <c:v>190.68799999999999</c:v>
                </c:pt>
                <c:pt idx="1009">
                  <c:v>187.51</c:v>
                </c:pt>
                <c:pt idx="1010">
                  <c:v>184.33199999999999</c:v>
                </c:pt>
                <c:pt idx="1011">
                  <c:v>181.155</c:v>
                </c:pt>
                <c:pt idx="1012">
                  <c:v>177.977</c:v>
                </c:pt>
                <c:pt idx="1013">
                  <c:v>174.8</c:v>
                </c:pt>
                <c:pt idx="1014">
                  <c:v>171.62200000000001</c:v>
                </c:pt>
                <c:pt idx="1015">
                  <c:v>168.44499999999999</c:v>
                </c:pt>
                <c:pt idx="1016">
                  <c:v>165.267</c:v>
                </c:pt>
                <c:pt idx="1017">
                  <c:v>162.089</c:v>
                </c:pt>
                <c:pt idx="1018">
                  <c:v>158.91200000000001</c:v>
                </c:pt>
                <c:pt idx="1019">
                  <c:v>155.73400000000001</c:v>
                </c:pt>
                <c:pt idx="1020">
                  <c:v>152.55699999999999</c:v>
                </c:pt>
                <c:pt idx="1021">
                  <c:v>149.37899999999999</c:v>
                </c:pt>
                <c:pt idx="1022">
                  <c:v>146.202</c:v>
                </c:pt>
                <c:pt idx="1023">
                  <c:v>143.024</c:v>
                </c:pt>
              </c:numCache>
            </c:numRef>
          </c:xVal>
          <c:yVal>
            <c:numRef>
              <c:f>'Sample #0004(4)'!$C$32:$C$1048576</c:f>
              <c:numCache>
                <c:formatCode>General</c:formatCode>
                <c:ptCount val="1048545"/>
                <c:pt idx="0" formatCode="0.00000">
                  <c:v>0.79221191000000002</c:v>
                </c:pt>
                <c:pt idx="1">
                  <c:v>0.727101</c:v>
                </c:pt>
                <c:pt idx="2">
                  <c:v>0.72591190999999999</c:v>
                </c:pt>
                <c:pt idx="3">
                  <c:v>0.73222324999999999</c:v>
                </c:pt>
                <c:pt idx="4">
                  <c:v>0.74261295999999999</c:v>
                </c:pt>
                <c:pt idx="5">
                  <c:v>0.63046415</c:v>
                </c:pt>
                <c:pt idx="6">
                  <c:v>0.60294698999999996</c:v>
                </c:pt>
                <c:pt idx="7">
                  <c:v>0.55075401000000002</c:v>
                </c:pt>
                <c:pt idx="8">
                  <c:v>0.51774878000000002</c:v>
                </c:pt>
                <c:pt idx="9">
                  <c:v>0.55280344999999997</c:v>
                </c:pt>
                <c:pt idx="10">
                  <c:v>0.39542136</c:v>
                </c:pt>
                <c:pt idx="11">
                  <c:v>0.32834920000000001</c:v>
                </c:pt>
                <c:pt idx="12">
                  <c:v>0.40840710000000002</c:v>
                </c:pt>
                <c:pt idx="13">
                  <c:v>0.44770463999999999</c:v>
                </c:pt>
                <c:pt idx="14">
                  <c:v>0.33446880000000001</c:v>
                </c:pt>
                <c:pt idx="15">
                  <c:v>0.26141520000000001</c:v>
                </c:pt>
                <c:pt idx="16">
                  <c:v>0.16795234000000001</c:v>
                </c:pt>
                <c:pt idx="17">
                  <c:v>0.14459801999999999</c:v>
                </c:pt>
                <c:pt idx="18">
                  <c:v>0.24491531</c:v>
                </c:pt>
                <c:pt idx="19">
                  <c:v>0.22812795999999999</c:v>
                </c:pt>
                <c:pt idx="20">
                  <c:v>0.21259989000000001</c:v>
                </c:pt>
                <c:pt idx="21">
                  <c:v>0.10042909999999999</c:v>
                </c:pt>
                <c:pt idx="22">
                  <c:v>7.6993315000000007E-2</c:v>
                </c:pt>
                <c:pt idx="23">
                  <c:v>0.19261227</c:v>
                </c:pt>
                <c:pt idx="24">
                  <c:v>8.820807E-2</c:v>
                </c:pt>
                <c:pt idx="25">
                  <c:v>9.7551580999999998E-2</c:v>
                </c:pt>
                <c:pt idx="26">
                  <c:v>6.7193851999999998E-2</c:v>
                </c:pt>
                <c:pt idx="27">
                  <c:v>5.0016941000000002E-2</c:v>
                </c:pt>
                <c:pt idx="28">
                  <c:v>7.3694785999999998E-2</c:v>
                </c:pt>
                <c:pt idx="29">
                  <c:v>9.2591587000000003E-2</c:v>
                </c:pt>
                <c:pt idx="30">
                  <c:v>5.3441681999999997E-2</c:v>
                </c:pt>
                <c:pt idx="31">
                  <c:v>4.2126179E-3</c:v>
                </c:pt>
                <c:pt idx="32">
                  <c:v>4.7643009E-2</c:v>
                </c:pt>
                <c:pt idx="33">
                  <c:v>-3.2399520000000001E-2</c:v>
                </c:pt>
                <c:pt idx="34">
                  <c:v>5.8310549000000003E-2</c:v>
                </c:pt>
                <c:pt idx="35">
                  <c:v>1.8795705999999999E-2</c:v>
                </c:pt>
                <c:pt idx="36">
                  <c:v>-1.4107224E-2</c:v>
                </c:pt>
                <c:pt idx="37">
                  <c:v>-3.0337481999999999E-2</c:v>
                </c:pt>
                <c:pt idx="38">
                  <c:v>-3.2822201000000002E-2</c:v>
                </c:pt>
                <c:pt idx="39">
                  <c:v>6.2347909999999999E-2</c:v>
                </c:pt>
                <c:pt idx="40">
                  <c:v>6.6660929999999993E-2</c:v>
                </c:pt>
                <c:pt idx="41">
                  <c:v>2.8913800999999999E-2</c:v>
                </c:pt>
                <c:pt idx="42">
                  <c:v>-8.7290714999999994E-3</c:v>
                </c:pt>
                <c:pt idx="43">
                  <c:v>7.9342381000000003E-2</c:v>
                </c:pt>
                <c:pt idx="44">
                  <c:v>6.1459913999999997E-2</c:v>
                </c:pt>
                <c:pt idx="45">
                  <c:v>4.3161733000000001E-2</c:v>
                </c:pt>
                <c:pt idx="46" formatCode="0.00E+00">
                  <c:v>1.3202510000000001E-2</c:v>
                </c:pt>
                <c:pt idx="47">
                  <c:v>2.4600476E-2</c:v>
                </c:pt>
                <c:pt idx="48">
                  <c:v>5.9990143000000003E-2</c:v>
                </c:pt>
                <c:pt idx="49">
                  <c:v>6.7708380000000004E-3</c:v>
                </c:pt>
                <c:pt idx="50">
                  <c:v>0.18241771000000001</c:v>
                </c:pt>
                <c:pt idx="51">
                  <c:v>0.15523236000000001</c:v>
                </c:pt>
                <c:pt idx="52">
                  <c:v>0.14893207999999999</c:v>
                </c:pt>
                <c:pt idx="53">
                  <c:v>6.9144648000000003E-2</c:v>
                </c:pt>
                <c:pt idx="54">
                  <c:v>0.11544812</c:v>
                </c:pt>
                <c:pt idx="55">
                  <c:v>0.13752341000000001</c:v>
                </c:pt>
                <c:pt idx="56">
                  <c:v>0.22396089</c:v>
                </c:pt>
                <c:pt idx="57">
                  <c:v>0.18772655999999999</c:v>
                </c:pt>
                <c:pt idx="58">
                  <c:v>0.19042872999999999</c:v>
                </c:pt>
                <c:pt idx="59">
                  <c:v>0.15550549</c:v>
                </c:pt>
                <c:pt idx="60">
                  <c:v>0.16867225</c:v>
                </c:pt>
                <c:pt idx="61">
                  <c:v>0.22388433999999999</c:v>
                </c:pt>
                <c:pt idx="62">
                  <c:v>0.12828038999999999</c:v>
                </c:pt>
                <c:pt idx="63">
                  <c:v>0.20343104000000001</c:v>
                </c:pt>
                <c:pt idx="64" formatCode="0.00E+00">
                  <c:v>0.12031393999999999</c:v>
                </c:pt>
                <c:pt idx="65">
                  <c:v>0.12394695</c:v>
                </c:pt>
                <c:pt idx="66">
                  <c:v>0.17068743</c:v>
                </c:pt>
                <c:pt idx="67">
                  <c:v>0.18125875</c:v>
                </c:pt>
                <c:pt idx="68" formatCode="0.00E+00">
                  <c:v>0.18746481000000001</c:v>
                </c:pt>
                <c:pt idx="69">
                  <c:v>0.30909733</c:v>
                </c:pt>
                <c:pt idx="70">
                  <c:v>0.23151155000000001</c:v>
                </c:pt>
                <c:pt idx="71">
                  <c:v>0.13171273999999999</c:v>
                </c:pt>
                <c:pt idx="72">
                  <c:v>0.13383543000000001</c:v>
                </c:pt>
                <c:pt idx="73">
                  <c:v>0.20230757999999999</c:v>
                </c:pt>
                <c:pt idx="74">
                  <c:v>0.27089669</c:v>
                </c:pt>
                <c:pt idx="75">
                  <c:v>0.25761192999999999</c:v>
                </c:pt>
                <c:pt idx="76">
                  <c:v>0.18328812999999999</c:v>
                </c:pt>
                <c:pt idx="77">
                  <c:v>5.1025127000000003E-2</c:v>
                </c:pt>
                <c:pt idx="78" formatCode="0.00E+00">
                  <c:v>0.15639083000000001</c:v>
                </c:pt>
                <c:pt idx="79">
                  <c:v>8.4935663999999994E-2</c:v>
                </c:pt>
                <c:pt idx="80">
                  <c:v>0.10075977</c:v>
                </c:pt>
                <c:pt idx="81">
                  <c:v>0.17456816</c:v>
                </c:pt>
                <c:pt idx="82">
                  <c:v>0.22037554000000001</c:v>
                </c:pt>
                <c:pt idx="83">
                  <c:v>0.10686708</c:v>
                </c:pt>
                <c:pt idx="84">
                  <c:v>8.7074154000000001E-2</c:v>
                </c:pt>
                <c:pt idx="85">
                  <c:v>0.18730290999999999</c:v>
                </c:pt>
                <c:pt idx="86">
                  <c:v>7.8132292000000006E-2</c:v>
                </c:pt>
                <c:pt idx="87">
                  <c:v>2.0169337999999998E-2</c:v>
                </c:pt>
                <c:pt idx="88">
                  <c:v>7.2017209999999998E-2</c:v>
                </c:pt>
                <c:pt idx="89">
                  <c:v>0.12354701999999999</c:v>
                </c:pt>
                <c:pt idx="90">
                  <c:v>0.15798325999999999</c:v>
                </c:pt>
                <c:pt idx="91">
                  <c:v>3.1340861999999997E-2</c:v>
                </c:pt>
                <c:pt idx="92">
                  <c:v>6.9273769999999998E-2</c:v>
                </c:pt>
                <c:pt idx="93">
                  <c:v>6.6743305000000003E-2</c:v>
                </c:pt>
                <c:pt idx="94">
                  <c:v>2.7511258E-2</c:v>
                </c:pt>
                <c:pt idx="95">
                  <c:v>4.7631444000000002E-2</c:v>
                </c:pt>
                <c:pt idx="96">
                  <c:v>3.3500186000000001E-2</c:v>
                </c:pt>
                <c:pt idx="97">
                  <c:v>2.4825852999999998E-2</c:v>
                </c:pt>
                <c:pt idx="98">
                  <c:v>5.3271389000000002E-2</c:v>
                </c:pt>
                <c:pt idx="99">
                  <c:v>4.0977314000000001E-2</c:v>
                </c:pt>
                <c:pt idx="100">
                  <c:v>9.6492922999999994E-2</c:v>
                </c:pt>
                <c:pt idx="101">
                  <c:v>8.6751176999999999E-2</c:v>
                </c:pt>
                <c:pt idx="102">
                  <c:v>7.2256447000000001E-2</c:v>
                </c:pt>
                <c:pt idx="103">
                  <c:v>-5.7882638000000004E-3</c:v>
                </c:pt>
                <c:pt idx="104">
                  <c:v>3.8056551000000001E-2</c:v>
                </c:pt>
                <c:pt idx="105">
                  <c:v>7.3468632000000006E-2</c:v>
                </c:pt>
                <c:pt idx="106">
                  <c:v>1.2224382000000001E-2</c:v>
                </c:pt>
                <c:pt idx="107">
                  <c:v>6.1981933000000003E-2</c:v>
                </c:pt>
                <c:pt idx="108">
                  <c:v>0.10504585</c:v>
                </c:pt>
                <c:pt idx="109">
                  <c:v>0.12655944</c:v>
                </c:pt>
                <c:pt idx="110">
                  <c:v>5.8445893999999998E-2</c:v>
                </c:pt>
                <c:pt idx="111">
                  <c:v>1.2843346E-2</c:v>
                </c:pt>
                <c:pt idx="112">
                  <c:v>-2.5393639999999999E-2</c:v>
                </c:pt>
                <c:pt idx="113">
                  <c:v>1.6153721999999999E-2</c:v>
                </c:pt>
                <c:pt idx="114">
                  <c:v>0.11653326999999999</c:v>
                </c:pt>
                <c:pt idx="115">
                  <c:v>2.5176202000000002E-2</c:v>
                </c:pt>
                <c:pt idx="116">
                  <c:v>-2.1121978999999999E-2</c:v>
                </c:pt>
                <c:pt idx="117">
                  <c:v>-3.7308717999999998E-2</c:v>
                </c:pt>
                <c:pt idx="118">
                  <c:v>3.3398731000000001E-2</c:v>
                </c:pt>
                <c:pt idx="119">
                  <c:v>2.4157062E-2</c:v>
                </c:pt>
                <c:pt idx="120">
                  <c:v>7.4439229999999995E-2</c:v>
                </c:pt>
                <c:pt idx="121">
                  <c:v>5.8646750999999997E-2</c:v>
                </c:pt>
                <c:pt idx="122">
                  <c:v>5.7310455000000003E-2</c:v>
                </c:pt>
                <c:pt idx="123">
                  <c:v>6.2525946999999998E-2</c:v>
                </c:pt>
                <c:pt idx="124">
                  <c:v>-4.7963088000000001E-2</c:v>
                </c:pt>
                <c:pt idx="125">
                  <c:v>-4.0343538999999998E-2</c:v>
                </c:pt>
                <c:pt idx="126">
                  <c:v>7.6027997E-2</c:v>
                </c:pt>
                <c:pt idx="127">
                  <c:v>4.7209213999999999E-2</c:v>
                </c:pt>
                <c:pt idx="128">
                  <c:v>-3.5144230999999998E-2</c:v>
                </c:pt>
                <c:pt idx="129">
                  <c:v>1.4205676E-3</c:v>
                </c:pt>
                <c:pt idx="130">
                  <c:v>0.17364541999999999</c:v>
                </c:pt>
                <c:pt idx="131">
                  <c:v>4.0273679E-2</c:v>
                </c:pt>
                <c:pt idx="132">
                  <c:v>4.1828142999999998E-2</c:v>
                </c:pt>
                <c:pt idx="133">
                  <c:v>1.5276151E-2</c:v>
                </c:pt>
                <c:pt idx="134">
                  <c:v>1.1749034E-2</c:v>
                </c:pt>
                <c:pt idx="135">
                  <c:v>-1.1746497E-2</c:v>
                </c:pt>
                <c:pt idx="136">
                  <c:v>4.2473853999999998E-2</c:v>
                </c:pt>
                <c:pt idx="137">
                  <c:v>-2.0177183000000001E-2</c:v>
                </c:pt>
                <c:pt idx="138">
                  <c:v>8.2489116000000001E-2</c:v>
                </c:pt>
                <c:pt idx="139">
                  <c:v>1.0113656E-2</c:v>
                </c:pt>
                <c:pt idx="140">
                  <c:v>3.2478016999999998E-2</c:v>
                </c:pt>
                <c:pt idx="141">
                  <c:v>0.11116439</c:v>
                </c:pt>
                <c:pt idx="142">
                  <c:v>0.12254878</c:v>
                </c:pt>
                <c:pt idx="143">
                  <c:v>7.9566523E-2</c:v>
                </c:pt>
                <c:pt idx="144">
                  <c:v>2.5437755999999999E-2</c:v>
                </c:pt>
                <c:pt idx="145">
                  <c:v>4.4606101000000002E-2</c:v>
                </c:pt>
                <c:pt idx="146">
                  <c:v>8.0763379999999996E-2</c:v>
                </c:pt>
                <c:pt idx="147">
                  <c:v>8.1335106000000004E-2</c:v>
                </c:pt>
                <c:pt idx="148">
                  <c:v>0.11452837</c:v>
                </c:pt>
                <c:pt idx="149">
                  <c:v>0.13953752999999999</c:v>
                </c:pt>
                <c:pt idx="150">
                  <c:v>0.18870095000000001</c:v>
                </c:pt>
                <c:pt idx="151">
                  <c:v>0.15003464999999999</c:v>
                </c:pt>
                <c:pt idx="152">
                  <c:v>0.12268817</c:v>
                </c:pt>
                <c:pt idx="153">
                  <c:v>0.12936131000000001</c:v>
                </c:pt>
                <c:pt idx="154">
                  <c:v>9.1757139000000001E-2</c:v>
                </c:pt>
                <c:pt idx="155">
                  <c:v>9.8920973999999995E-2</c:v>
                </c:pt>
                <c:pt idx="156">
                  <c:v>7.5346577999999997E-2</c:v>
                </c:pt>
                <c:pt idx="157">
                  <c:v>0.19328324</c:v>
                </c:pt>
                <c:pt idx="158">
                  <c:v>0.15977127999999999</c:v>
                </c:pt>
                <c:pt idx="159">
                  <c:v>0.12254187</c:v>
                </c:pt>
                <c:pt idx="160">
                  <c:v>0.12799028000000001</c:v>
                </c:pt>
                <c:pt idx="161">
                  <c:v>0.15075937</c:v>
                </c:pt>
                <c:pt idx="162">
                  <c:v>0.12776201000000001</c:v>
                </c:pt>
                <c:pt idx="163">
                  <c:v>6.4783680999999996E-2</c:v>
                </c:pt>
                <c:pt idx="164">
                  <c:v>0.16778968</c:v>
                </c:pt>
                <c:pt idx="165">
                  <c:v>0.10353632</c:v>
                </c:pt>
                <c:pt idx="166">
                  <c:v>5.3823133000000002E-2</c:v>
                </c:pt>
                <c:pt idx="167">
                  <c:v>6.5530666000000001E-2</c:v>
                </c:pt>
                <c:pt idx="168">
                  <c:v>9.5378148999999995E-2</c:v>
                </c:pt>
                <c:pt idx="169">
                  <c:v>7.2399567999999997E-2</c:v>
                </c:pt>
                <c:pt idx="170">
                  <c:v>7.8129481000000001E-2</c:v>
                </c:pt>
                <c:pt idx="171">
                  <c:v>3.3760615000000001E-2</c:v>
                </c:pt>
                <c:pt idx="172">
                  <c:v>8.5020399999999996E-2</c:v>
                </c:pt>
                <c:pt idx="173">
                  <c:v>-1.0024266E-2</c:v>
                </c:pt>
                <c:pt idx="174">
                  <c:v>0.10080934</c:v>
                </c:pt>
                <c:pt idx="175">
                  <c:v>-4.6638642000000003E-3</c:v>
                </c:pt>
                <c:pt idx="176">
                  <c:v>-2.4869968999999999E-3</c:v>
                </c:pt>
                <c:pt idx="177">
                  <c:v>7.3408927999999998E-2</c:v>
                </c:pt>
                <c:pt idx="178">
                  <c:v>5.5010385000000002E-2</c:v>
                </c:pt>
                <c:pt idx="179">
                  <c:v>2.0454386000000001E-2</c:v>
                </c:pt>
                <c:pt idx="180">
                  <c:v>-1.5605605999999999E-2</c:v>
                </c:pt>
                <c:pt idx="181">
                  <c:v>-1.7514559999999998E-2</c:v>
                </c:pt>
                <c:pt idx="182">
                  <c:v>7.8021043999999998E-2</c:v>
                </c:pt>
                <c:pt idx="183">
                  <c:v>5.0827171999999997E-2</c:v>
                </c:pt>
                <c:pt idx="184">
                  <c:v>5.5403687000000002E-3</c:v>
                </c:pt>
                <c:pt idx="185">
                  <c:v>4.1702763999999998E-3</c:v>
                </c:pt>
                <c:pt idx="186">
                  <c:v>-2.0572796000000001E-2</c:v>
                </c:pt>
                <c:pt idx="187">
                  <c:v>1.3281623E-3</c:v>
                </c:pt>
                <c:pt idx="188">
                  <c:v>9.2566915000000007E-3</c:v>
                </c:pt>
                <c:pt idx="189">
                  <c:v>3.1782861000000003E-2</c:v>
                </c:pt>
                <c:pt idx="190">
                  <c:v>2.9904380000000001E-2</c:v>
                </c:pt>
                <c:pt idx="191">
                  <c:v>3.1536343000000001E-2</c:v>
                </c:pt>
                <c:pt idx="192">
                  <c:v>1.2879714E-2</c:v>
                </c:pt>
                <c:pt idx="193">
                  <c:v>6.6510839000000002E-2</c:v>
                </c:pt>
                <c:pt idx="194">
                  <c:v>-1.2040288E-2</c:v>
                </c:pt>
                <c:pt idx="195">
                  <c:v>4.2628169E-2</c:v>
                </c:pt>
                <c:pt idx="196">
                  <c:v>-1.1142648999999999E-2</c:v>
                </c:pt>
                <c:pt idx="197">
                  <c:v>7.6483885000000001E-2</c:v>
                </c:pt>
                <c:pt idx="198">
                  <c:v>7.5258540999999998E-2</c:v>
                </c:pt>
                <c:pt idx="199">
                  <c:v>6.6787157E-2</c:v>
                </c:pt>
                <c:pt idx="200">
                  <c:v>8.6786189999999999E-2</c:v>
                </c:pt>
                <c:pt idx="201">
                  <c:v>0.1114386</c:v>
                </c:pt>
                <c:pt idx="202">
                  <c:v>0.13367066</c:v>
                </c:pt>
                <c:pt idx="203">
                  <c:v>4.4721953000000002E-2</c:v>
                </c:pt>
                <c:pt idx="204">
                  <c:v>4.4879618000000003E-2</c:v>
                </c:pt>
                <c:pt idx="205">
                  <c:v>8.1393117000000001E-2</c:v>
                </c:pt>
                <c:pt idx="206">
                  <c:v>8.0113078000000004E-2</c:v>
                </c:pt>
                <c:pt idx="207">
                  <c:v>0.13529836000000001</c:v>
                </c:pt>
                <c:pt idx="208">
                  <c:v>0.12721387000000001</c:v>
                </c:pt>
                <c:pt idx="209">
                  <c:v>0.20423042999999999</c:v>
                </c:pt>
                <c:pt idx="210">
                  <c:v>0.15946878</c:v>
                </c:pt>
                <c:pt idx="211">
                  <c:v>0.10568626</c:v>
                </c:pt>
                <c:pt idx="212">
                  <c:v>0.16861016000000001</c:v>
                </c:pt>
                <c:pt idx="213">
                  <c:v>0.21872691999999999</c:v>
                </c:pt>
                <c:pt idx="214">
                  <c:v>0.20441082999999999</c:v>
                </c:pt>
                <c:pt idx="215">
                  <c:v>0.17900816999999999</c:v>
                </c:pt>
                <c:pt idx="216">
                  <c:v>0.23740257000000001</c:v>
                </c:pt>
                <c:pt idx="217">
                  <c:v>0.31139867999999998</c:v>
                </c:pt>
                <c:pt idx="218">
                  <c:v>0.31923647999999999</c:v>
                </c:pt>
                <c:pt idx="219" formatCode="0.00E+00">
                  <c:v>0.37975615000000001</c:v>
                </c:pt>
                <c:pt idx="220">
                  <c:v>0.44950029000000002</c:v>
                </c:pt>
                <c:pt idx="221">
                  <c:v>0.53394375000000005</c:v>
                </c:pt>
                <c:pt idx="222">
                  <c:v>0.60404610000000003</c:v>
                </c:pt>
                <c:pt idx="223">
                  <c:v>0.68912452000000002</c:v>
                </c:pt>
                <c:pt idx="224">
                  <c:v>0.69299911000000003</c:v>
                </c:pt>
                <c:pt idx="225">
                  <c:v>0.77877439000000004</c:v>
                </c:pt>
                <c:pt idx="226">
                  <c:v>0.92589443999999999</c:v>
                </c:pt>
                <c:pt idx="227">
                  <c:v>0.88797970000000004</c:v>
                </c:pt>
                <c:pt idx="228">
                  <c:v>0.83452994000000003</c:v>
                </c:pt>
                <c:pt idx="229">
                  <c:v>0.80265377999999998</c:v>
                </c:pt>
                <c:pt idx="230">
                  <c:v>0.74808209999999997</c:v>
                </c:pt>
                <c:pt idx="231">
                  <c:v>0.71973306000000004</c:v>
                </c:pt>
                <c:pt idx="232">
                  <c:v>0.72657782999999998</c:v>
                </c:pt>
                <c:pt idx="233">
                  <c:v>0.70048642000000005</c:v>
                </c:pt>
                <c:pt idx="234">
                  <c:v>0.66064400000000001</c:v>
                </c:pt>
                <c:pt idx="235">
                  <c:v>0.65654168000000002</c:v>
                </c:pt>
                <c:pt idx="236">
                  <c:v>0.60048824000000001</c:v>
                </c:pt>
                <c:pt idx="237">
                  <c:v>0.59217293999999998</c:v>
                </c:pt>
                <c:pt idx="238" formatCode="0.00E+00">
                  <c:v>0.51312254999999996</c:v>
                </c:pt>
                <c:pt idx="239">
                  <c:v>0.54661378999999999</c:v>
                </c:pt>
                <c:pt idx="240">
                  <c:v>0.56297065999999996</c:v>
                </c:pt>
                <c:pt idx="241">
                  <c:v>0.53368181000000003</c:v>
                </c:pt>
                <c:pt idx="242">
                  <c:v>0.47572281</c:v>
                </c:pt>
                <c:pt idx="243">
                  <c:v>0.47099532</c:v>
                </c:pt>
                <c:pt idx="244">
                  <c:v>0.51373398999999997</c:v>
                </c:pt>
                <c:pt idx="245">
                  <c:v>0.57459024000000003</c:v>
                </c:pt>
                <c:pt idx="246">
                  <c:v>0.55830380999999996</c:v>
                </c:pt>
                <c:pt idx="247">
                  <c:v>0.46362207</c:v>
                </c:pt>
                <c:pt idx="248">
                  <c:v>0.47071777999999997</c:v>
                </c:pt>
                <c:pt idx="249">
                  <c:v>0.46474966000000001</c:v>
                </c:pt>
                <c:pt idx="250">
                  <c:v>0.43492530000000001</c:v>
                </c:pt>
                <c:pt idx="251">
                  <c:v>0.42939743000000002</c:v>
                </c:pt>
                <c:pt idx="252">
                  <c:v>0.40495408999999999</c:v>
                </c:pt>
                <c:pt idx="253">
                  <c:v>0.38920333000000001</c:v>
                </c:pt>
                <c:pt idx="254">
                  <c:v>0.43756145000000002</c:v>
                </c:pt>
                <c:pt idx="255">
                  <c:v>0.46322616</c:v>
                </c:pt>
                <c:pt idx="256">
                  <c:v>0.42584618000000002</c:v>
                </c:pt>
                <c:pt idx="257">
                  <c:v>0.48615428999999999</c:v>
                </c:pt>
                <c:pt idx="258">
                  <c:v>0.49466019999999999</c:v>
                </c:pt>
                <c:pt idx="259">
                  <c:v>0.44227585000000003</c:v>
                </c:pt>
                <c:pt idx="260">
                  <c:v>0.34985728999999999</c:v>
                </c:pt>
                <c:pt idx="261">
                  <c:v>0.41856560999999998</c:v>
                </c:pt>
                <c:pt idx="262">
                  <c:v>0.47563251000000001</c:v>
                </c:pt>
                <c:pt idx="263">
                  <c:v>0.47284600999999998</c:v>
                </c:pt>
                <c:pt idx="264">
                  <c:v>0.33670117999999999</c:v>
                </c:pt>
                <c:pt idx="265">
                  <c:v>0.42240286999999999</c:v>
                </c:pt>
                <c:pt idx="266">
                  <c:v>0.32499066999999998</c:v>
                </c:pt>
                <c:pt idx="267">
                  <c:v>0.32770000999999999</c:v>
                </c:pt>
                <c:pt idx="268">
                  <c:v>0.30673280000000003</c:v>
                </c:pt>
                <c:pt idx="269">
                  <c:v>0.32081821999999999</c:v>
                </c:pt>
                <c:pt idx="270">
                  <c:v>0.20380232000000001</c:v>
                </c:pt>
                <c:pt idx="271">
                  <c:v>0.21553633</c:v>
                </c:pt>
                <c:pt idx="272">
                  <c:v>0.30599717999999998</c:v>
                </c:pt>
                <c:pt idx="273">
                  <c:v>0.26615042999999999</c:v>
                </c:pt>
                <c:pt idx="274">
                  <c:v>0.22740450000000001</c:v>
                </c:pt>
                <c:pt idx="275">
                  <c:v>0.24155054000000001</c:v>
                </c:pt>
                <c:pt idx="276">
                  <c:v>0.14507063000000001</c:v>
                </c:pt>
                <c:pt idx="277">
                  <c:v>6.3558790000000004E-2</c:v>
                </c:pt>
                <c:pt idx="278">
                  <c:v>-5.0360434000000003E-2</c:v>
                </c:pt>
                <c:pt idx="279">
                  <c:v>0.12901752</c:v>
                </c:pt>
                <c:pt idx="280">
                  <c:v>0.16684699</c:v>
                </c:pt>
                <c:pt idx="281">
                  <c:v>0.14683013</c:v>
                </c:pt>
                <c:pt idx="282">
                  <c:v>0.11754494</c:v>
                </c:pt>
                <c:pt idx="283">
                  <c:v>0.11051754</c:v>
                </c:pt>
                <c:pt idx="284">
                  <c:v>5.1318783999999999E-2</c:v>
                </c:pt>
                <c:pt idx="285">
                  <c:v>0.10684681</c:v>
                </c:pt>
                <c:pt idx="286">
                  <c:v>0.10131685999999999</c:v>
                </c:pt>
                <c:pt idx="287">
                  <c:v>8.2441775999999994E-2</c:v>
                </c:pt>
                <c:pt idx="288">
                  <c:v>5.1819256000000001E-2</c:v>
                </c:pt>
                <c:pt idx="289">
                  <c:v>4.0063050000000003E-2</c:v>
                </c:pt>
                <c:pt idx="290">
                  <c:v>4.5422379999999998E-2</c:v>
                </c:pt>
                <c:pt idx="291">
                  <c:v>1.2894121999999999E-2</c:v>
                </c:pt>
                <c:pt idx="292">
                  <c:v>-2.8912667E-2</c:v>
                </c:pt>
                <c:pt idx="293">
                  <c:v>-6.2574512999999998E-2</c:v>
                </c:pt>
                <c:pt idx="294">
                  <c:v>5.564765E-2</c:v>
                </c:pt>
                <c:pt idx="295">
                  <c:v>2.2736187000000001E-2</c:v>
                </c:pt>
                <c:pt idx="296">
                  <c:v>0.12280418</c:v>
                </c:pt>
                <c:pt idx="297">
                  <c:v>2.4692314E-2</c:v>
                </c:pt>
                <c:pt idx="298">
                  <c:v>7.6551045999999998E-2</c:v>
                </c:pt>
                <c:pt idx="299">
                  <c:v>8.6255290999999998E-2</c:v>
                </c:pt>
                <c:pt idx="300">
                  <c:v>0.10196858</c:v>
                </c:pt>
                <c:pt idx="301">
                  <c:v>8.6107887999999994E-2</c:v>
                </c:pt>
                <c:pt idx="302">
                  <c:v>8.2050211999999997E-2</c:v>
                </c:pt>
                <c:pt idx="303">
                  <c:v>9.3734160999999996E-2</c:v>
                </c:pt>
                <c:pt idx="304">
                  <c:v>9.4233875999999994E-2</c:v>
                </c:pt>
                <c:pt idx="305">
                  <c:v>3.2085369000000002E-2</c:v>
                </c:pt>
                <c:pt idx="306">
                  <c:v>5.2408081000000002E-2</c:v>
                </c:pt>
                <c:pt idx="307">
                  <c:v>9.1379915000000006E-2</c:v>
                </c:pt>
                <c:pt idx="308">
                  <c:v>6.7842971000000002E-2</c:v>
                </c:pt>
                <c:pt idx="309">
                  <c:v>8.0080120000000005E-2</c:v>
                </c:pt>
                <c:pt idx="310">
                  <c:v>0.12137682</c:v>
                </c:pt>
                <c:pt idx="311">
                  <c:v>3.4108095999999997E-2</c:v>
                </c:pt>
                <c:pt idx="312">
                  <c:v>0.17397873</c:v>
                </c:pt>
                <c:pt idx="313">
                  <c:v>0.24203922999999999</c:v>
                </c:pt>
                <c:pt idx="314">
                  <c:v>0.23672456</c:v>
                </c:pt>
                <c:pt idx="315">
                  <c:v>0.25482964000000002</c:v>
                </c:pt>
                <c:pt idx="316">
                  <c:v>0.19138628999999999</c:v>
                </c:pt>
                <c:pt idx="317">
                  <c:v>0.21577346999999999</c:v>
                </c:pt>
                <c:pt idx="318">
                  <c:v>0.13786121000000001</c:v>
                </c:pt>
                <c:pt idx="319">
                  <c:v>0.21984718</c:v>
                </c:pt>
                <c:pt idx="320">
                  <c:v>0.27471583999999999</c:v>
                </c:pt>
                <c:pt idx="321">
                  <c:v>0.24169763999999999</c:v>
                </c:pt>
                <c:pt idx="322">
                  <c:v>0.24073768000000001</c:v>
                </c:pt>
                <c:pt idx="323">
                  <c:v>0.28872133999999999</c:v>
                </c:pt>
                <c:pt idx="324">
                  <c:v>0.26806579000000003</c:v>
                </c:pt>
                <c:pt idx="325">
                  <c:v>0.26889133999999998</c:v>
                </c:pt>
                <c:pt idx="326">
                  <c:v>0.30488829000000001</c:v>
                </c:pt>
                <c:pt idx="327">
                  <c:v>0.31487692</c:v>
                </c:pt>
                <c:pt idx="328">
                  <c:v>0.18718477</c:v>
                </c:pt>
                <c:pt idx="329">
                  <c:v>0.21517331000000001</c:v>
                </c:pt>
                <c:pt idx="330">
                  <c:v>0.20708882000000001</c:v>
                </c:pt>
                <c:pt idx="331">
                  <c:v>0.24595506</c:v>
                </c:pt>
                <c:pt idx="332">
                  <c:v>0.21666747</c:v>
                </c:pt>
                <c:pt idx="333">
                  <c:v>0.13506466</c:v>
                </c:pt>
                <c:pt idx="334">
                  <c:v>0.19891808999999999</c:v>
                </c:pt>
                <c:pt idx="335">
                  <c:v>0.17729056000000001</c:v>
                </c:pt>
                <c:pt idx="336">
                  <c:v>0.15176347000000001</c:v>
                </c:pt>
                <c:pt idx="337">
                  <c:v>0.21390527000000001</c:v>
                </c:pt>
                <c:pt idx="338">
                  <c:v>0.16516668000000001</c:v>
                </c:pt>
                <c:pt idx="339">
                  <c:v>0.13901516999999999</c:v>
                </c:pt>
                <c:pt idx="340">
                  <c:v>0.11446346</c:v>
                </c:pt>
                <c:pt idx="341">
                  <c:v>6.8454408999999994E-2</c:v>
                </c:pt>
                <c:pt idx="342">
                  <c:v>6.8233532E-2</c:v>
                </c:pt>
                <c:pt idx="343">
                  <c:v>0.11023194</c:v>
                </c:pt>
                <c:pt idx="344">
                  <c:v>7.0993089999999995E-2</c:v>
                </c:pt>
                <c:pt idx="345">
                  <c:v>5.9824695999999997E-2</c:v>
                </c:pt>
                <c:pt idx="346">
                  <c:v>3.6382345000000003E-2</c:v>
                </c:pt>
                <c:pt idx="347">
                  <c:v>8.2302352999999995E-2</c:v>
                </c:pt>
                <c:pt idx="348">
                  <c:v>-3.0543686E-2</c:v>
                </c:pt>
                <c:pt idx="349">
                  <c:v>-2.9674701000000001E-2</c:v>
                </c:pt>
                <c:pt idx="350">
                  <c:v>-4.5279236E-2</c:v>
                </c:pt>
                <c:pt idx="351">
                  <c:v>3.9378320000000001E-2</c:v>
                </c:pt>
                <c:pt idx="352">
                  <c:v>8.7427697999999998E-2</c:v>
                </c:pt>
                <c:pt idx="353">
                  <c:v>0.13432706</c:v>
                </c:pt>
                <c:pt idx="354">
                  <c:v>7.6263052999999997E-2</c:v>
                </c:pt>
                <c:pt idx="355">
                  <c:v>-3.1680615000000002E-2</c:v>
                </c:pt>
                <c:pt idx="356">
                  <c:v>8.5538284000000006E-2</c:v>
                </c:pt>
                <c:pt idx="357">
                  <c:v>0.20070304999999999</c:v>
                </c:pt>
                <c:pt idx="358">
                  <c:v>0.13397310000000001</c:v>
                </c:pt>
                <c:pt idx="359">
                  <c:v>6.0453229999999997E-2</c:v>
                </c:pt>
                <c:pt idx="360">
                  <c:v>4.3988495000000002E-2</c:v>
                </c:pt>
                <c:pt idx="361">
                  <c:v>0.10760725</c:v>
                </c:pt>
                <c:pt idx="362">
                  <c:v>0.12973311000000001</c:v>
                </c:pt>
                <c:pt idx="363">
                  <c:v>0.12442498</c:v>
                </c:pt>
                <c:pt idx="364">
                  <c:v>0.14864798000000001</c:v>
                </c:pt>
                <c:pt idx="365">
                  <c:v>0.15041154000000001</c:v>
                </c:pt>
                <c:pt idx="366">
                  <c:v>0.20480809999999999</c:v>
                </c:pt>
                <c:pt idx="367">
                  <c:v>0.15319575999999999</c:v>
                </c:pt>
                <c:pt idx="368">
                  <c:v>0.12961520000000001</c:v>
                </c:pt>
                <c:pt idx="369">
                  <c:v>0.18098352000000001</c:v>
                </c:pt>
                <c:pt idx="370">
                  <c:v>0.16855997</c:v>
                </c:pt>
                <c:pt idx="371">
                  <c:v>9.1845046999999999E-2</c:v>
                </c:pt>
                <c:pt idx="372">
                  <c:v>0.14062856000000001</c:v>
                </c:pt>
                <c:pt idx="373">
                  <c:v>0.1149382</c:v>
                </c:pt>
                <c:pt idx="374">
                  <c:v>4.4956967E-2</c:v>
                </c:pt>
                <c:pt idx="375">
                  <c:v>0.17091079000000001</c:v>
                </c:pt>
                <c:pt idx="376">
                  <c:v>0.21852042999999999</c:v>
                </c:pt>
                <c:pt idx="377">
                  <c:v>8.2898824999999995E-2</c:v>
                </c:pt>
                <c:pt idx="378">
                  <c:v>7.0387586000000002E-2</c:v>
                </c:pt>
                <c:pt idx="379">
                  <c:v>5.9332352999999997E-2</c:v>
                </c:pt>
                <c:pt idx="380">
                  <c:v>7.3351044000000004E-2</c:v>
                </c:pt>
                <c:pt idx="381">
                  <c:v>7.5993529000000004E-2</c:v>
                </c:pt>
                <c:pt idx="382">
                  <c:v>0.12727530000000001</c:v>
                </c:pt>
                <c:pt idx="383">
                  <c:v>5.6267200000000003E-2</c:v>
                </c:pt>
                <c:pt idx="384">
                  <c:v>6.0042018000000003E-2</c:v>
                </c:pt>
                <c:pt idx="385">
                  <c:v>2.8246298999999999E-2</c:v>
                </c:pt>
                <c:pt idx="386">
                  <c:v>8.3645856000000005E-2</c:v>
                </c:pt>
                <c:pt idx="387">
                  <c:v>5.6714780999999999E-2</c:v>
                </c:pt>
                <c:pt idx="388">
                  <c:v>6.5957627000000005E-2</c:v>
                </c:pt>
                <c:pt idx="389">
                  <c:v>4.0622651000000003E-2</c:v>
                </c:pt>
                <c:pt idx="390">
                  <c:v>2.1450842000000001E-2</c:v>
                </c:pt>
                <c:pt idx="391">
                  <c:v>1.9588576E-2</c:v>
                </c:pt>
                <c:pt idx="392">
                  <c:v>-4.1286401E-2</c:v>
                </c:pt>
                <c:pt idx="393">
                  <c:v>-1.7989753000000001E-2</c:v>
                </c:pt>
                <c:pt idx="394">
                  <c:v>2.4279054000000001E-2</c:v>
                </c:pt>
                <c:pt idx="395">
                  <c:v>1.5096391000000001E-2</c:v>
                </c:pt>
                <c:pt idx="396">
                  <c:v>4.0128918999999999E-2</c:v>
                </c:pt>
                <c:pt idx="397">
                  <c:v>6.7944201999999995E-2</c:v>
                </c:pt>
                <c:pt idx="398">
                  <c:v>2.3994386999999999E-2</c:v>
                </c:pt>
                <c:pt idx="399">
                  <c:v>2.3617923999999998E-2</c:v>
                </c:pt>
                <c:pt idx="400">
                  <c:v>1.2336981E-2</c:v>
                </c:pt>
                <c:pt idx="401">
                  <c:v>-6.4563219000000005E-2</c:v>
                </c:pt>
                <c:pt idx="402">
                  <c:v>4.7822729000000001E-2</c:v>
                </c:pt>
                <c:pt idx="403">
                  <c:v>3.7642835999999999E-2</c:v>
                </c:pt>
                <c:pt idx="404">
                  <c:v>7.8935206999999993E-2</c:v>
                </c:pt>
                <c:pt idx="405">
                  <c:v>3.6291210999999997E-2</c:v>
                </c:pt>
                <c:pt idx="406" formatCode="0.00E+00">
                  <c:v>7.0918543E-5</c:v>
                </c:pt>
                <c:pt idx="407">
                  <c:v>7.2708729E-2</c:v>
                </c:pt>
                <c:pt idx="408">
                  <c:v>9.0470005000000006E-2</c:v>
                </c:pt>
                <c:pt idx="409">
                  <c:v>6.3079738999999996E-2</c:v>
                </c:pt>
                <c:pt idx="410">
                  <c:v>5.7313408000000003E-2</c:v>
                </c:pt>
                <c:pt idx="411">
                  <c:v>0.12685012000000001</c:v>
                </c:pt>
                <c:pt idx="412">
                  <c:v>0.14421138999999999</c:v>
                </c:pt>
                <c:pt idx="413">
                  <c:v>0.18669147999999999</c:v>
                </c:pt>
                <c:pt idx="414">
                  <c:v>0.1747455</c:v>
                </c:pt>
                <c:pt idx="415">
                  <c:v>0.17873790000000001</c:v>
                </c:pt>
                <c:pt idx="416">
                  <c:v>0.14015005999999999</c:v>
                </c:pt>
                <c:pt idx="417">
                  <c:v>0.2077601</c:v>
                </c:pt>
                <c:pt idx="418">
                  <c:v>0.17397841999999999</c:v>
                </c:pt>
                <c:pt idx="419">
                  <c:v>0.26056024</c:v>
                </c:pt>
                <c:pt idx="420">
                  <c:v>0.23880394999999999</c:v>
                </c:pt>
                <c:pt idx="421">
                  <c:v>0.21491609</c:v>
                </c:pt>
                <c:pt idx="422">
                  <c:v>0.23093548999999999</c:v>
                </c:pt>
                <c:pt idx="423">
                  <c:v>0.26068685000000003</c:v>
                </c:pt>
                <c:pt idx="424">
                  <c:v>0.26039516000000001</c:v>
                </c:pt>
                <c:pt idx="425">
                  <c:v>0.20798581999999999</c:v>
                </c:pt>
                <c:pt idx="426">
                  <c:v>0.20574547000000001</c:v>
                </c:pt>
                <c:pt idx="427">
                  <c:v>0.22051577999999999</c:v>
                </c:pt>
                <c:pt idx="428">
                  <c:v>0.18329485000000001</c:v>
                </c:pt>
                <c:pt idx="429">
                  <c:v>0.14641351999999999</c:v>
                </c:pt>
                <c:pt idx="430">
                  <c:v>0.18312032</c:v>
                </c:pt>
                <c:pt idx="431">
                  <c:v>0.20400462999999999</c:v>
                </c:pt>
                <c:pt idx="432">
                  <c:v>0.17409548999999999</c:v>
                </c:pt>
                <c:pt idx="433">
                  <c:v>0.17425172999999999</c:v>
                </c:pt>
                <c:pt idx="434">
                  <c:v>0.17394762</c:v>
                </c:pt>
                <c:pt idx="435">
                  <c:v>0.15843360000000001</c:v>
                </c:pt>
                <c:pt idx="436">
                  <c:v>0.16973753999999999</c:v>
                </c:pt>
                <c:pt idx="437">
                  <c:v>0.18436374</c:v>
                </c:pt>
                <c:pt idx="438">
                  <c:v>0.15037106</c:v>
                </c:pt>
                <c:pt idx="439">
                  <c:v>0.13899586999999999</c:v>
                </c:pt>
                <c:pt idx="440">
                  <c:v>0.12440606999999999</c:v>
                </c:pt>
                <c:pt idx="441">
                  <c:v>0.179925</c:v>
                </c:pt>
                <c:pt idx="442">
                  <c:v>0.18897660999999999</c:v>
                </c:pt>
                <c:pt idx="443">
                  <c:v>0.12017464999999999</c:v>
                </c:pt>
                <c:pt idx="444">
                  <c:v>7.2615000999999998E-2</c:v>
                </c:pt>
                <c:pt idx="445">
                  <c:v>5.4307622E-2</c:v>
                </c:pt>
                <c:pt idx="446">
                  <c:v>6.9083639000000002E-2</c:v>
                </c:pt>
                <c:pt idx="447">
                  <c:v>9.4562269000000004E-2</c:v>
                </c:pt>
                <c:pt idx="448">
                  <c:v>9.7168009999999999E-2</c:v>
                </c:pt>
                <c:pt idx="449">
                  <c:v>0.10694898</c:v>
                </c:pt>
                <c:pt idx="450">
                  <c:v>0.1167251</c:v>
                </c:pt>
                <c:pt idx="451">
                  <c:v>0.15736534999999999</c:v>
                </c:pt>
                <c:pt idx="452">
                  <c:v>9.1819421999999998E-2</c:v>
                </c:pt>
                <c:pt idx="453">
                  <c:v>0.12154236</c:v>
                </c:pt>
                <c:pt idx="454">
                  <c:v>9.8359019000000006E-2</c:v>
                </c:pt>
                <c:pt idx="455">
                  <c:v>3.1165986E-2</c:v>
                </c:pt>
                <c:pt idx="456">
                  <c:v>0.11396426</c:v>
                </c:pt>
                <c:pt idx="457">
                  <c:v>0.15732175000000001</c:v>
                </c:pt>
                <c:pt idx="458">
                  <c:v>0.14281799000000001</c:v>
                </c:pt>
                <c:pt idx="459">
                  <c:v>3.7975253E-2</c:v>
                </c:pt>
                <c:pt idx="460">
                  <c:v>6.6207220999999997E-2</c:v>
                </c:pt>
                <c:pt idx="461">
                  <c:v>0.15957147999999999</c:v>
                </c:pt>
                <c:pt idx="462">
                  <c:v>0.19367139999999999</c:v>
                </c:pt>
                <c:pt idx="463">
                  <c:v>4.0263477999999998E-2</c:v>
                </c:pt>
                <c:pt idx="464">
                  <c:v>0.11982068</c:v>
                </c:pt>
                <c:pt idx="465">
                  <c:v>8.3706072000000006E-2</c:v>
                </c:pt>
                <c:pt idx="466">
                  <c:v>0.18074124999999999</c:v>
                </c:pt>
                <c:pt idx="467">
                  <c:v>0.13712478</c:v>
                </c:pt>
                <c:pt idx="468">
                  <c:v>0.1341213</c:v>
                </c:pt>
                <c:pt idx="469">
                  <c:v>-1.217994E-2</c:v>
                </c:pt>
                <c:pt idx="470">
                  <c:v>-2.2208715E-2</c:v>
                </c:pt>
                <c:pt idx="471">
                  <c:v>7.1111129999999995E-2</c:v>
                </c:pt>
                <c:pt idx="472">
                  <c:v>0.14712944999999999</c:v>
                </c:pt>
                <c:pt idx="473">
                  <c:v>0.12281439</c:v>
                </c:pt>
                <c:pt idx="474">
                  <c:v>6.5099929000000001E-2</c:v>
                </c:pt>
                <c:pt idx="475">
                  <c:v>0.13015002000000001</c:v>
                </c:pt>
                <c:pt idx="476" formatCode="0.00E+00">
                  <c:v>0.14821556</c:v>
                </c:pt>
                <c:pt idx="477">
                  <c:v>1.9185378999999999E-2</c:v>
                </c:pt>
                <c:pt idx="478">
                  <c:v>1.9121150999999999E-2</c:v>
                </c:pt>
                <c:pt idx="479">
                  <c:v>-6.4381595000000003E-3</c:v>
                </c:pt>
                <c:pt idx="480">
                  <c:v>7.3950769E-2</c:v>
                </c:pt>
                <c:pt idx="481">
                  <c:v>0.11009346</c:v>
                </c:pt>
                <c:pt idx="482">
                  <c:v>0.13234499999999999</c:v>
                </c:pt>
                <c:pt idx="483">
                  <c:v>1.0136655E-2</c:v>
                </c:pt>
                <c:pt idx="484">
                  <c:v>-4.7831564E-2</c:v>
                </c:pt>
                <c:pt idx="485">
                  <c:v>-1.0537598999999999E-3</c:v>
                </c:pt>
                <c:pt idx="486">
                  <c:v>4.5560572000000001E-2</c:v>
                </c:pt>
                <c:pt idx="487">
                  <c:v>5.5505620999999998E-3</c:v>
                </c:pt>
                <c:pt idx="488">
                  <c:v>-2.6690775999999999E-3</c:v>
                </c:pt>
                <c:pt idx="489">
                  <c:v>1.7346484999999998E-2</c:v>
                </c:pt>
                <c:pt idx="490">
                  <c:v>-4.0888304E-2</c:v>
                </c:pt>
                <c:pt idx="491">
                  <c:v>9.8060843999999994E-2</c:v>
                </c:pt>
                <c:pt idx="492">
                  <c:v>0.10866652</c:v>
                </c:pt>
                <c:pt idx="493">
                  <c:v>-1.1467435E-2</c:v>
                </c:pt>
                <c:pt idx="494">
                  <c:v>-3.2024175000000002E-2</c:v>
                </c:pt>
                <c:pt idx="495">
                  <c:v>-3.0074092E-2</c:v>
                </c:pt>
                <c:pt idx="496">
                  <c:v>3.9157887000000002E-2</c:v>
                </c:pt>
                <c:pt idx="497">
                  <c:v>4.2828896999999998E-2</c:v>
                </c:pt>
                <c:pt idx="498">
                  <c:v>1.2622693000000001E-2</c:v>
                </c:pt>
                <c:pt idx="499" formatCode="0.00E+00">
                  <c:v>6.8332773999999999E-2</c:v>
                </c:pt>
                <c:pt idx="500">
                  <c:v>8.1273882000000006E-2</c:v>
                </c:pt>
                <c:pt idx="501">
                  <c:v>3.4566658E-2</c:v>
                </c:pt>
                <c:pt idx="502">
                  <c:v>3.0289967000000001E-2</c:v>
                </c:pt>
                <c:pt idx="503">
                  <c:v>8.1232425999999996E-2</c:v>
                </c:pt>
                <c:pt idx="504">
                  <c:v>4.5652262999999998E-2</c:v>
                </c:pt>
                <c:pt idx="505">
                  <c:v>7.8046308999999994E-2</c:v>
                </c:pt>
                <c:pt idx="506">
                  <c:v>3.3351643E-2</c:v>
                </c:pt>
                <c:pt idx="507">
                  <c:v>0.10497396000000001</c:v>
                </c:pt>
                <c:pt idx="508">
                  <c:v>0.13898603000000001</c:v>
                </c:pt>
                <c:pt idx="509">
                  <c:v>4.1059055999999997E-2</c:v>
                </c:pt>
                <c:pt idx="510">
                  <c:v>0.14941459000000001</c:v>
                </c:pt>
                <c:pt idx="511">
                  <c:v>2.8118987000000002E-2</c:v>
                </c:pt>
                <c:pt idx="512">
                  <c:v>6.0173695999999999E-2</c:v>
                </c:pt>
                <c:pt idx="513">
                  <c:v>5.9882874000000003E-2</c:v>
                </c:pt>
                <c:pt idx="514">
                  <c:v>7.9817087999999994E-2</c:v>
                </c:pt>
                <c:pt idx="515">
                  <c:v>3.3371525999999999E-2</c:v>
                </c:pt>
                <c:pt idx="516">
                  <c:v>7.7374788999999999E-2</c:v>
                </c:pt>
                <c:pt idx="517">
                  <c:v>6.9477456000000007E-2</c:v>
                </c:pt>
                <c:pt idx="518">
                  <c:v>7.0587859000000003E-2</c:v>
                </c:pt>
                <c:pt idx="519">
                  <c:v>0.10587396</c:v>
                </c:pt>
                <c:pt idx="520">
                  <c:v>0.11848428</c:v>
                </c:pt>
                <c:pt idx="521">
                  <c:v>9.3575815000000007E-2</c:v>
                </c:pt>
                <c:pt idx="522">
                  <c:v>9.6671718000000004E-2</c:v>
                </c:pt>
                <c:pt idx="523">
                  <c:v>0.13703006000000001</c:v>
                </c:pt>
                <c:pt idx="524">
                  <c:v>0.17936441</c:v>
                </c:pt>
                <c:pt idx="525">
                  <c:v>0.19122935999999999</c:v>
                </c:pt>
                <c:pt idx="526">
                  <c:v>0.23764975999999999</c:v>
                </c:pt>
                <c:pt idx="527">
                  <c:v>0.20960972</c:v>
                </c:pt>
                <c:pt idx="528">
                  <c:v>0.14157268000000001</c:v>
                </c:pt>
                <c:pt idx="529">
                  <c:v>3.2918901E-2</c:v>
                </c:pt>
                <c:pt idx="530">
                  <c:v>1.7817007999999999E-2</c:v>
                </c:pt>
                <c:pt idx="531">
                  <c:v>6.7422411000000002E-2</c:v>
                </c:pt>
                <c:pt idx="532">
                  <c:v>1.0389229999999999E-2</c:v>
                </c:pt>
                <c:pt idx="533">
                  <c:v>-2.4648058E-2</c:v>
                </c:pt>
                <c:pt idx="534">
                  <c:v>-3.0206091000000001E-2</c:v>
                </c:pt>
                <c:pt idx="535">
                  <c:v>-1.0529199E-2</c:v>
                </c:pt>
                <c:pt idx="536">
                  <c:v>5.4950629000000001E-2</c:v>
                </c:pt>
                <c:pt idx="537">
                  <c:v>5.7920095999999997E-2</c:v>
                </c:pt>
                <c:pt idx="538">
                  <c:v>2.9254032999999999E-2</c:v>
                </c:pt>
                <c:pt idx="539">
                  <c:v>-1.7183433000000001E-2</c:v>
                </c:pt>
                <c:pt idx="540">
                  <c:v>1.0048929E-2</c:v>
                </c:pt>
                <c:pt idx="541">
                  <c:v>8.1309290000000006E-2</c:v>
                </c:pt>
                <c:pt idx="542">
                  <c:v>7.5875871999999997E-2</c:v>
                </c:pt>
                <c:pt idx="543">
                  <c:v>2.4262667000000002E-2</c:v>
                </c:pt>
                <c:pt idx="544">
                  <c:v>6.5985825999999997E-2</c:v>
                </c:pt>
                <c:pt idx="545">
                  <c:v>0.13941128</c:v>
                </c:pt>
                <c:pt idx="546">
                  <c:v>0.17831825000000001</c:v>
                </c:pt>
                <c:pt idx="547">
                  <c:v>0.19484414999999999</c:v>
                </c:pt>
                <c:pt idx="548">
                  <c:v>0.18719822</c:v>
                </c:pt>
                <c:pt idx="549">
                  <c:v>0.21771473999999999</c:v>
                </c:pt>
                <c:pt idx="550">
                  <c:v>0.18527115999999999</c:v>
                </c:pt>
                <c:pt idx="551">
                  <c:v>0.18082161999999999</c:v>
                </c:pt>
                <c:pt idx="552">
                  <c:v>0.30599857000000003</c:v>
                </c:pt>
                <c:pt idx="553">
                  <c:v>0.31749240000000001</c:v>
                </c:pt>
                <c:pt idx="554">
                  <c:v>0.31804924000000001</c:v>
                </c:pt>
                <c:pt idx="555">
                  <c:v>0.30722356000000001</c:v>
                </c:pt>
                <c:pt idx="556">
                  <c:v>0.34759662000000002</c:v>
                </c:pt>
                <c:pt idx="557">
                  <c:v>0.43826722000000001</c:v>
                </c:pt>
                <c:pt idx="558">
                  <c:v>0.49415346999999998</c:v>
                </c:pt>
                <c:pt idx="559">
                  <c:v>0.54298438000000004</c:v>
                </c:pt>
                <c:pt idx="560">
                  <c:v>0.66058265999999999</c:v>
                </c:pt>
                <c:pt idx="561">
                  <c:v>0.81507772999999994</c:v>
                </c:pt>
                <c:pt idx="562">
                  <c:v>1</c:v>
                </c:pt>
                <c:pt idx="563">
                  <c:v>0.94198161000000002</c:v>
                </c:pt>
                <c:pt idx="564">
                  <c:v>0.79664992999999995</c:v>
                </c:pt>
                <c:pt idx="565">
                  <c:v>0.69212682000000003</c:v>
                </c:pt>
                <c:pt idx="566">
                  <c:v>0.64389498000000001</c:v>
                </c:pt>
                <c:pt idx="567">
                  <c:v>0.61504848999999995</c:v>
                </c:pt>
                <c:pt idx="568">
                  <c:v>0.59274218999999995</c:v>
                </c:pt>
                <c:pt idx="569">
                  <c:v>0.56127313999999995</c:v>
                </c:pt>
                <c:pt idx="570">
                  <c:v>0.49231111999999999</c:v>
                </c:pt>
                <c:pt idx="571">
                  <c:v>0.41449203000000001</c:v>
                </c:pt>
                <c:pt idx="572">
                  <c:v>0.38314987</c:v>
                </c:pt>
                <c:pt idx="573">
                  <c:v>0.37712680999999998</c:v>
                </c:pt>
                <c:pt idx="574">
                  <c:v>0.33498262000000001</c:v>
                </c:pt>
                <c:pt idx="575">
                  <c:v>0.35568535000000001</c:v>
                </c:pt>
                <c:pt idx="576">
                  <c:v>0.27246165999999999</c:v>
                </c:pt>
                <c:pt idx="577">
                  <c:v>0.25723939000000001</c:v>
                </c:pt>
                <c:pt idx="578">
                  <c:v>0.22135046999999999</c:v>
                </c:pt>
                <c:pt idx="579">
                  <c:v>0.19999945999999999</c:v>
                </c:pt>
                <c:pt idx="580">
                  <c:v>0.13164348000000001</c:v>
                </c:pt>
                <c:pt idx="581">
                  <c:v>8.5245662999999999E-2</c:v>
                </c:pt>
                <c:pt idx="582">
                  <c:v>7.3610178999999998E-2</c:v>
                </c:pt>
                <c:pt idx="583">
                  <c:v>6.7729304000000004E-2</c:v>
                </c:pt>
                <c:pt idx="584">
                  <c:v>6.5265596999999995E-2</c:v>
                </c:pt>
                <c:pt idx="585">
                  <c:v>6.4273355000000004E-2</c:v>
                </c:pt>
                <c:pt idx="586">
                  <c:v>2.5097425E-2</c:v>
                </c:pt>
                <c:pt idx="587">
                  <c:v>8.7179063999999994E-3</c:v>
                </c:pt>
                <c:pt idx="588">
                  <c:v>4.1312179999999997E-2</c:v>
                </c:pt>
                <c:pt idx="589">
                  <c:v>2.2493742000000001E-2</c:v>
                </c:pt>
                <c:pt idx="590">
                  <c:v>-6.9251349999999998E-3</c:v>
                </c:pt>
                <c:pt idx="591">
                  <c:v>1.1449620000000001E-2</c:v>
                </c:pt>
                <c:pt idx="592">
                  <c:v>-5.4769123999999997E-3</c:v>
                </c:pt>
                <c:pt idx="593">
                  <c:v>-2.6662484999999999E-4</c:v>
                </c:pt>
                <c:pt idx="594">
                  <c:v>4.2498243999999998E-2</c:v>
                </c:pt>
                <c:pt idx="595">
                  <c:v>2.3539187999999999E-2</c:v>
                </c:pt>
                <c:pt idx="596">
                  <c:v>4.7659918000000003E-2</c:v>
                </c:pt>
                <c:pt idx="597">
                  <c:v>6.2638263E-2</c:v>
                </c:pt>
                <c:pt idx="598">
                  <c:v>7.0736500999999993E-2</c:v>
                </c:pt>
                <c:pt idx="599">
                  <c:v>-2.6632073999999999E-2</c:v>
                </c:pt>
                <c:pt idx="600">
                  <c:v>3.0658772000000001E-2</c:v>
                </c:pt>
                <c:pt idx="601">
                  <c:v>9.5754253999999997E-2</c:v>
                </c:pt>
                <c:pt idx="602">
                  <c:v>6.7782226000000001E-2</c:v>
                </c:pt>
                <c:pt idx="603">
                  <c:v>3.6541213000000003E-2</c:v>
                </c:pt>
                <c:pt idx="604">
                  <c:v>7.7767951000000002E-2</c:v>
                </c:pt>
                <c:pt idx="605">
                  <c:v>6.1978162000000003E-2</c:v>
                </c:pt>
                <c:pt idx="606">
                  <c:v>9.1451799E-2</c:v>
                </c:pt>
                <c:pt idx="607">
                  <c:v>5.8290997999999997E-2</c:v>
                </c:pt>
                <c:pt idx="608">
                  <c:v>4.6250643000000001E-2</c:v>
                </c:pt>
                <c:pt idx="609">
                  <c:v>-1.1916219E-2</c:v>
                </c:pt>
                <c:pt idx="610">
                  <c:v>-3.0590256999999999E-2</c:v>
                </c:pt>
                <c:pt idx="611">
                  <c:v>7.4080108000000006E-2</c:v>
                </c:pt>
                <c:pt idx="612">
                  <c:v>0.12779367999999999</c:v>
                </c:pt>
                <c:pt idx="613">
                  <c:v>5.8311614999999997E-2</c:v>
                </c:pt>
                <c:pt idx="614">
                  <c:v>2.6660960000000001E-2</c:v>
                </c:pt>
                <c:pt idx="615">
                  <c:v>2.1677416000000001E-2</c:v>
                </c:pt>
                <c:pt idx="616">
                  <c:v>-1.8401692000000001E-2</c:v>
                </c:pt>
                <c:pt idx="617">
                  <c:v>-2.852379E-2</c:v>
                </c:pt>
                <c:pt idx="618">
                  <c:v>1.9126778000000001E-2</c:v>
                </c:pt>
                <c:pt idx="619">
                  <c:v>2.5865512E-2</c:v>
                </c:pt>
                <c:pt idx="620">
                  <c:v>1.0642511E-3</c:v>
                </c:pt>
                <c:pt idx="621">
                  <c:v>5.1333033E-2</c:v>
                </c:pt>
                <c:pt idx="622">
                  <c:v>0.11513932</c:v>
                </c:pt>
                <c:pt idx="623">
                  <c:v>0.11982998</c:v>
                </c:pt>
                <c:pt idx="624">
                  <c:v>8.1307427000000002E-2</c:v>
                </c:pt>
                <c:pt idx="625">
                  <c:v>7.8851958999999999E-2</c:v>
                </c:pt>
                <c:pt idx="626">
                  <c:v>-5.1097536999999998E-2</c:v>
                </c:pt>
                <c:pt idx="627">
                  <c:v>1.7167943000000001E-3</c:v>
                </c:pt>
                <c:pt idx="628">
                  <c:v>9.3678958000000007E-2</c:v>
                </c:pt>
                <c:pt idx="629">
                  <c:v>0.10003287</c:v>
                </c:pt>
                <c:pt idx="630">
                  <c:v>9.4656082000000002E-2</c:v>
                </c:pt>
                <c:pt idx="631">
                  <c:v>8.7049225999999993E-2</c:v>
                </c:pt>
                <c:pt idx="632">
                  <c:v>0.11880944</c:v>
                </c:pt>
                <c:pt idx="633">
                  <c:v>0.12845379000000001</c:v>
                </c:pt>
                <c:pt idx="634">
                  <c:v>0.11972748</c:v>
                </c:pt>
                <c:pt idx="635">
                  <c:v>0.16733708999999999</c:v>
                </c:pt>
                <c:pt idx="636">
                  <c:v>0.14364210999999999</c:v>
                </c:pt>
                <c:pt idx="637">
                  <c:v>0.11877861000000001</c:v>
                </c:pt>
                <c:pt idx="638">
                  <c:v>9.3071065999999994E-2</c:v>
                </c:pt>
                <c:pt idx="639">
                  <c:v>0.13800596000000001</c:v>
                </c:pt>
                <c:pt idx="640">
                  <c:v>0.20493502999999999</c:v>
                </c:pt>
                <c:pt idx="641">
                  <c:v>0.18586453999999999</c:v>
                </c:pt>
                <c:pt idx="642">
                  <c:v>0.13263256000000001</c:v>
                </c:pt>
                <c:pt idx="643">
                  <c:v>0.14531174999999999</c:v>
                </c:pt>
                <c:pt idx="644">
                  <c:v>0.17101435000000001</c:v>
                </c:pt>
                <c:pt idx="645">
                  <c:v>0.17636572</c:v>
                </c:pt>
                <c:pt idx="646">
                  <c:v>0.23917975</c:v>
                </c:pt>
                <c:pt idx="647">
                  <c:v>0.25450795999999998</c:v>
                </c:pt>
                <c:pt idx="648">
                  <c:v>0.22320572</c:v>
                </c:pt>
                <c:pt idx="649">
                  <c:v>0.18364836000000001</c:v>
                </c:pt>
                <c:pt idx="650">
                  <c:v>0.16725234</c:v>
                </c:pt>
                <c:pt idx="651">
                  <c:v>9.2611440000000003E-2</c:v>
                </c:pt>
                <c:pt idx="652" formatCode="0.00E+00">
                  <c:v>0.11246207</c:v>
                </c:pt>
                <c:pt idx="653">
                  <c:v>0.13933319</c:v>
                </c:pt>
                <c:pt idx="654">
                  <c:v>6.7198527999999993E-2</c:v>
                </c:pt>
                <c:pt idx="655">
                  <c:v>8.2072269000000003E-2</c:v>
                </c:pt>
                <c:pt idx="656">
                  <c:v>9.8668833999999997E-2</c:v>
                </c:pt>
                <c:pt idx="657">
                  <c:v>3.7215188000000003E-2</c:v>
                </c:pt>
                <c:pt idx="658">
                  <c:v>3.5822745000000003E-2</c:v>
                </c:pt>
                <c:pt idx="659">
                  <c:v>2.3293185000000001E-2</c:v>
                </c:pt>
                <c:pt idx="660">
                  <c:v>3.5704667000000002E-2</c:v>
                </c:pt>
                <c:pt idx="661">
                  <c:v>5.3048855999999998E-2</c:v>
                </c:pt>
                <c:pt idx="662">
                  <c:v>6.7467422999999999E-2</c:v>
                </c:pt>
                <c:pt idx="663">
                  <c:v>7.2931323000000006E-2</c:v>
                </c:pt>
                <c:pt idx="664">
                  <c:v>5.7937874E-2</c:v>
                </c:pt>
                <c:pt idx="665">
                  <c:v>8.4531037000000003E-2</c:v>
                </c:pt>
                <c:pt idx="666">
                  <c:v>0.15245127999999999</c:v>
                </c:pt>
                <c:pt idx="667">
                  <c:v>0.15540451999999999</c:v>
                </c:pt>
                <c:pt idx="668">
                  <c:v>0.14011282999999999</c:v>
                </c:pt>
                <c:pt idx="669">
                  <c:v>6.8238206999999995E-2</c:v>
                </c:pt>
                <c:pt idx="670">
                  <c:v>9.7870851999999994E-2</c:v>
                </c:pt>
                <c:pt idx="671">
                  <c:v>4.4615281E-2</c:v>
                </c:pt>
                <c:pt idx="672">
                  <c:v>0.11144370000000001</c:v>
                </c:pt>
                <c:pt idx="673">
                  <c:v>8.2736375000000001E-2</c:v>
                </c:pt>
                <c:pt idx="674">
                  <c:v>8.2714447999999996E-2</c:v>
                </c:pt>
                <c:pt idx="675">
                  <c:v>3.8784546000000003E-2</c:v>
                </c:pt>
                <c:pt idx="676">
                  <c:v>1.2286350999999999E-2</c:v>
                </c:pt>
                <c:pt idx="677">
                  <c:v>0.10329674</c:v>
                </c:pt>
                <c:pt idx="678">
                  <c:v>0.14249962999999999</c:v>
                </c:pt>
                <c:pt idx="679">
                  <c:v>9.7073433000000001E-2</c:v>
                </c:pt>
                <c:pt idx="680">
                  <c:v>0.12947337</c:v>
                </c:pt>
                <c:pt idx="681">
                  <c:v>0.19205738</c:v>
                </c:pt>
                <c:pt idx="682">
                  <c:v>0.17203101000000001</c:v>
                </c:pt>
                <c:pt idx="683">
                  <c:v>0.10811887000000001</c:v>
                </c:pt>
                <c:pt idx="684">
                  <c:v>0.10079908999999999</c:v>
                </c:pt>
                <c:pt idx="685">
                  <c:v>0.14421032</c:v>
                </c:pt>
                <c:pt idx="686">
                  <c:v>5.8524157E-2</c:v>
                </c:pt>
                <c:pt idx="687">
                  <c:v>4.9588902999999997E-2</c:v>
                </c:pt>
                <c:pt idx="688">
                  <c:v>3.0779489E-2</c:v>
                </c:pt>
                <c:pt idx="689">
                  <c:v>2.7764980000000002E-2</c:v>
                </c:pt>
                <c:pt idx="690">
                  <c:v>7.6879580000000003E-2</c:v>
                </c:pt>
                <c:pt idx="691">
                  <c:v>6.9141013000000001E-2</c:v>
                </c:pt>
                <c:pt idx="692">
                  <c:v>-1.2559961999999999E-2</c:v>
                </c:pt>
                <c:pt idx="693">
                  <c:v>-6.9619256999999997E-3</c:v>
                </c:pt>
                <c:pt idx="694">
                  <c:v>2.2956318999999999E-2</c:v>
                </c:pt>
                <c:pt idx="695">
                  <c:v>5.0066481000000003E-2</c:v>
                </c:pt>
                <c:pt idx="696">
                  <c:v>6.4125469000000004E-2</c:v>
                </c:pt>
                <c:pt idx="697">
                  <c:v>2.9241827999999998E-3</c:v>
                </c:pt>
                <c:pt idx="698">
                  <c:v>2.8501317000000002E-2</c:v>
                </c:pt>
                <c:pt idx="699">
                  <c:v>7.204468E-2</c:v>
                </c:pt>
                <c:pt idx="700">
                  <c:v>3.9714446E-2</c:v>
                </c:pt>
                <c:pt idx="701">
                  <c:v>5.0866923000000001E-2</c:v>
                </c:pt>
                <c:pt idx="702">
                  <c:v>1.2671206000000001E-2</c:v>
                </c:pt>
                <c:pt idx="703">
                  <c:v>9.4905058E-3</c:v>
                </c:pt>
                <c:pt idx="704">
                  <c:v>1.4773277E-2</c:v>
                </c:pt>
                <c:pt idx="705">
                  <c:v>-2.8842731999999999E-2</c:v>
                </c:pt>
                <c:pt idx="706">
                  <c:v>-8.7266902999999993E-3</c:v>
                </c:pt>
                <c:pt idx="707">
                  <c:v>1.6331824000000002E-2</c:v>
                </c:pt>
                <c:pt idx="708">
                  <c:v>7.8187293000000005E-2</c:v>
                </c:pt>
                <c:pt idx="709">
                  <c:v>0.11454728</c:v>
                </c:pt>
                <c:pt idx="710">
                  <c:v>8.0395817999999994E-2</c:v>
                </c:pt>
                <c:pt idx="711">
                  <c:v>3.5667337E-2</c:v>
                </c:pt>
                <c:pt idx="712">
                  <c:v>6.7413561999999996E-2</c:v>
                </c:pt>
                <c:pt idx="713">
                  <c:v>9.0162324000000002E-2</c:v>
                </c:pt>
                <c:pt idx="714">
                  <c:v>0.13768412999999999</c:v>
                </c:pt>
                <c:pt idx="715">
                  <c:v>0.17616082999999999</c:v>
                </c:pt>
                <c:pt idx="716">
                  <c:v>0.14531123000000001</c:v>
                </c:pt>
                <c:pt idx="717">
                  <c:v>0.15012159999999999</c:v>
                </c:pt>
                <c:pt idx="718">
                  <c:v>0.17109680999999999</c:v>
                </c:pt>
                <c:pt idx="719">
                  <c:v>0.10241421000000001</c:v>
                </c:pt>
                <c:pt idx="720">
                  <c:v>0.12011339</c:v>
                </c:pt>
                <c:pt idx="721">
                  <c:v>0.14462125000000001</c:v>
                </c:pt>
                <c:pt idx="722">
                  <c:v>0.19550537000000001</c:v>
                </c:pt>
                <c:pt idx="723">
                  <c:v>9.2480252999999998E-2</c:v>
                </c:pt>
                <c:pt idx="724">
                  <c:v>0.12342559</c:v>
                </c:pt>
                <c:pt idx="725">
                  <c:v>0.18319389999999999</c:v>
                </c:pt>
                <c:pt idx="726">
                  <c:v>0.15443232000000001</c:v>
                </c:pt>
                <c:pt idx="727">
                  <c:v>0.12031084</c:v>
                </c:pt>
                <c:pt idx="728">
                  <c:v>0.13509528000000001</c:v>
                </c:pt>
                <c:pt idx="729">
                  <c:v>0.15886722</c:v>
                </c:pt>
                <c:pt idx="730">
                  <c:v>0.15850829</c:v>
                </c:pt>
                <c:pt idx="731">
                  <c:v>0.11391034</c:v>
                </c:pt>
                <c:pt idx="732">
                  <c:v>5.4895921E-2</c:v>
                </c:pt>
                <c:pt idx="733">
                  <c:v>8.2772435000000005E-2</c:v>
                </c:pt>
                <c:pt idx="734">
                  <c:v>6.1676646000000002E-2</c:v>
                </c:pt>
                <c:pt idx="735">
                  <c:v>0.10359411</c:v>
                </c:pt>
                <c:pt idx="736">
                  <c:v>2.3834200999999999E-2</c:v>
                </c:pt>
                <c:pt idx="737">
                  <c:v>1.2634572E-2</c:v>
                </c:pt>
                <c:pt idx="738">
                  <c:v>-3.5730600999999999E-3</c:v>
                </c:pt>
                <c:pt idx="739">
                  <c:v>-7.8194502999999992E-3</c:v>
                </c:pt>
                <c:pt idx="740">
                  <c:v>5.180891E-2</c:v>
                </c:pt>
                <c:pt idx="741">
                  <c:v>1.9971714000000002E-2</c:v>
                </c:pt>
                <c:pt idx="742">
                  <c:v>-3.2902097999999998E-2</c:v>
                </c:pt>
                <c:pt idx="743">
                  <c:v>-2.0293881E-2</c:v>
                </c:pt>
                <c:pt idx="744">
                  <c:v>1.5236138E-2</c:v>
                </c:pt>
                <c:pt idx="745">
                  <c:v>2.7483257000000001E-2</c:v>
                </c:pt>
                <c:pt idx="746">
                  <c:v>1.0476147E-2</c:v>
                </c:pt>
                <c:pt idx="747">
                  <c:v>-2.716035E-2</c:v>
                </c:pt>
                <c:pt idx="748">
                  <c:v>0.1010178</c:v>
                </c:pt>
                <c:pt idx="749">
                  <c:v>5.4829246999999998E-2</c:v>
                </c:pt>
                <c:pt idx="750">
                  <c:v>0.10205208</c:v>
                </c:pt>
                <c:pt idx="751">
                  <c:v>5.0924134000000003E-2</c:v>
                </c:pt>
                <c:pt idx="752">
                  <c:v>8.9445277000000004E-2</c:v>
                </c:pt>
                <c:pt idx="753">
                  <c:v>7.1705509000000001E-2</c:v>
                </c:pt>
                <c:pt idx="754">
                  <c:v>9.3713691000000002E-2</c:v>
                </c:pt>
                <c:pt idx="755">
                  <c:v>9.2651792999999996E-2</c:v>
                </c:pt>
                <c:pt idx="756">
                  <c:v>9.5297502000000006E-2</c:v>
                </c:pt>
                <c:pt idx="757">
                  <c:v>0.15956571</c:v>
                </c:pt>
                <c:pt idx="758">
                  <c:v>0.22686619999999999</c:v>
                </c:pt>
                <c:pt idx="759">
                  <c:v>0.17901295</c:v>
                </c:pt>
                <c:pt idx="760">
                  <c:v>5.0750939000000002E-2</c:v>
                </c:pt>
                <c:pt idx="761">
                  <c:v>7.9519995999999996E-2</c:v>
                </c:pt>
                <c:pt idx="762">
                  <c:v>0.17957302</c:v>
                </c:pt>
                <c:pt idx="763">
                  <c:v>0.12991891</c:v>
                </c:pt>
                <c:pt idx="764">
                  <c:v>0.12488718</c:v>
                </c:pt>
                <c:pt idx="765">
                  <c:v>0.17919978</c:v>
                </c:pt>
                <c:pt idx="766">
                  <c:v>0.12769792999999999</c:v>
                </c:pt>
                <c:pt idx="767">
                  <c:v>0.10489595</c:v>
                </c:pt>
                <c:pt idx="768">
                  <c:v>0.15297727</c:v>
                </c:pt>
                <c:pt idx="769">
                  <c:v>0.17184633999999999</c:v>
                </c:pt>
                <c:pt idx="770">
                  <c:v>0.11618915</c:v>
                </c:pt>
                <c:pt idx="771">
                  <c:v>5.7307525999999998E-2</c:v>
                </c:pt>
                <c:pt idx="772">
                  <c:v>4.9949968999999997E-2</c:v>
                </c:pt>
                <c:pt idx="773">
                  <c:v>5.0341901000000001E-2</c:v>
                </c:pt>
                <c:pt idx="774">
                  <c:v>4.0145254999999998E-2</c:v>
                </c:pt>
                <c:pt idx="775">
                  <c:v>6.5214329000000001E-2</c:v>
                </c:pt>
                <c:pt idx="776">
                  <c:v>6.4280739000000003E-2</c:v>
                </c:pt>
                <c:pt idx="777">
                  <c:v>6.0569539999999998E-2</c:v>
                </c:pt>
                <c:pt idx="778">
                  <c:v>6.4709036000000003E-3</c:v>
                </c:pt>
                <c:pt idx="779">
                  <c:v>2.6941264999999999E-2</c:v>
                </c:pt>
                <c:pt idx="780">
                  <c:v>4.0612553000000003E-2</c:v>
                </c:pt>
                <c:pt idx="781">
                  <c:v>4.7585750000000003E-2</c:v>
                </c:pt>
                <c:pt idx="782">
                  <c:v>2.077555E-2</c:v>
                </c:pt>
                <c:pt idx="783">
                  <c:v>-1.7026666999999999E-2</c:v>
                </c:pt>
                <c:pt idx="784">
                  <c:v>1.2481859999999999E-2</c:v>
                </c:pt>
                <c:pt idx="785">
                  <c:v>3.6654489999999998E-2</c:v>
                </c:pt>
                <c:pt idx="786">
                  <c:v>-2.2858288000000001E-2</c:v>
                </c:pt>
                <c:pt idx="787">
                  <c:v>3.0729462999999999E-2</c:v>
                </c:pt>
                <c:pt idx="788">
                  <c:v>5.4150825999999999E-2</c:v>
                </c:pt>
                <c:pt idx="789">
                  <c:v>9.4278046000000004E-2</c:v>
                </c:pt>
                <c:pt idx="790">
                  <c:v>4.0526060000000003E-2</c:v>
                </c:pt>
                <c:pt idx="791">
                  <c:v>7.0963920999999999E-2</c:v>
                </c:pt>
                <c:pt idx="792">
                  <c:v>8.8270364000000004E-2</c:v>
                </c:pt>
                <c:pt idx="793">
                  <c:v>7.6418141999999994E-2</c:v>
                </c:pt>
                <c:pt idx="794">
                  <c:v>9.1417701000000004E-2</c:v>
                </c:pt>
                <c:pt idx="795">
                  <c:v>0.12266177</c:v>
                </c:pt>
                <c:pt idx="796">
                  <c:v>0.11097928999999999</c:v>
                </c:pt>
                <c:pt idx="797">
                  <c:v>8.4424394999999999E-2</c:v>
                </c:pt>
                <c:pt idx="798">
                  <c:v>0.14950854999999999</c:v>
                </c:pt>
                <c:pt idx="799">
                  <c:v>0.18788746000000001</c:v>
                </c:pt>
                <c:pt idx="800">
                  <c:v>0.13153423</c:v>
                </c:pt>
                <c:pt idx="801">
                  <c:v>0.13259947</c:v>
                </c:pt>
                <c:pt idx="802">
                  <c:v>0.10332582</c:v>
                </c:pt>
                <c:pt idx="803">
                  <c:v>7.0818510000000001E-2</c:v>
                </c:pt>
                <c:pt idx="804">
                  <c:v>5.4671835000000002E-2</c:v>
                </c:pt>
                <c:pt idx="805">
                  <c:v>5.4697966000000001E-2</c:v>
                </c:pt>
                <c:pt idx="806">
                  <c:v>6.5662325999999993E-2</c:v>
                </c:pt>
                <c:pt idx="807">
                  <c:v>8.5768499999999998E-2</c:v>
                </c:pt>
                <c:pt idx="808">
                  <c:v>0.10411847</c:v>
                </c:pt>
                <c:pt idx="809">
                  <c:v>7.8694810000000004E-2</c:v>
                </c:pt>
                <c:pt idx="810">
                  <c:v>3.6421675000000001E-2</c:v>
                </c:pt>
                <c:pt idx="811">
                  <c:v>9.2122544000000001E-2</c:v>
                </c:pt>
                <c:pt idx="812">
                  <c:v>4.7756982000000003E-2</c:v>
                </c:pt>
                <c:pt idx="813">
                  <c:v>5.7731186E-3</c:v>
                </c:pt>
                <c:pt idx="814">
                  <c:v>3.0109093E-2</c:v>
                </c:pt>
                <c:pt idx="815">
                  <c:v>3.4310187999999998E-2</c:v>
                </c:pt>
                <c:pt idx="816">
                  <c:v>-1.6241857E-3</c:v>
                </c:pt>
                <c:pt idx="817">
                  <c:v>-2.5007257000000001E-2</c:v>
                </c:pt>
                <c:pt idx="818">
                  <c:v>-8.5079566999999995E-3</c:v>
                </c:pt>
                <c:pt idx="819">
                  <c:v>1.9128572999999999E-2</c:v>
                </c:pt>
                <c:pt idx="820">
                  <c:v>1.6011583999999999E-2</c:v>
                </c:pt>
                <c:pt idx="821">
                  <c:v>3.1900532000000002E-2</c:v>
                </c:pt>
                <c:pt idx="822">
                  <c:v>1.1144579E-2</c:v>
                </c:pt>
                <c:pt idx="823">
                  <c:v>7.8792064999999994E-2</c:v>
                </c:pt>
                <c:pt idx="824">
                  <c:v>3.3080706000000001E-2</c:v>
                </c:pt>
                <c:pt idx="825">
                  <c:v>2.1198102E-2</c:v>
                </c:pt>
                <c:pt idx="826">
                  <c:v>2.8683393000000001E-2</c:v>
                </c:pt>
                <c:pt idx="827">
                  <c:v>3.7033041000000003E-2</c:v>
                </c:pt>
                <c:pt idx="828">
                  <c:v>6.6565289999999999E-2</c:v>
                </c:pt>
                <c:pt idx="829">
                  <c:v>7.2968702999999996E-2</c:v>
                </c:pt>
                <c:pt idx="830">
                  <c:v>-1.1337787E-2</c:v>
                </c:pt>
                <c:pt idx="831">
                  <c:v>3.6487009999999999E-3</c:v>
                </c:pt>
                <c:pt idx="832">
                  <c:v>9.3732886000000001E-2</c:v>
                </c:pt>
                <c:pt idx="833">
                  <c:v>3.7559771999999998E-2</c:v>
                </c:pt>
                <c:pt idx="834">
                  <c:v>9.7267930000000002E-2</c:v>
                </c:pt>
                <c:pt idx="835">
                  <c:v>8.8321862000000001E-2</c:v>
                </c:pt>
                <c:pt idx="836">
                  <c:v>3.8176096E-2</c:v>
                </c:pt>
                <c:pt idx="837">
                  <c:v>5.3059613999999998E-2</c:v>
                </c:pt>
                <c:pt idx="838">
                  <c:v>0.10903296</c:v>
                </c:pt>
                <c:pt idx="839">
                  <c:v>0.10516415</c:v>
                </c:pt>
                <c:pt idx="840">
                  <c:v>5.9849241999999997E-2</c:v>
                </c:pt>
                <c:pt idx="841">
                  <c:v>6.9676260000000004E-2</c:v>
                </c:pt>
                <c:pt idx="842">
                  <c:v>9.7903395000000004E-2</c:v>
                </c:pt>
                <c:pt idx="843">
                  <c:v>6.1212230999999999E-2</c:v>
                </c:pt>
                <c:pt idx="844">
                  <c:v>6.0061937000000003E-2</c:v>
                </c:pt>
                <c:pt idx="845">
                  <c:v>6.6149166999999995E-2</c:v>
                </c:pt>
                <c:pt idx="846">
                  <c:v>4.1700920000000002E-2</c:v>
                </c:pt>
                <c:pt idx="847">
                  <c:v>4.7193031000000003E-2</c:v>
                </c:pt>
                <c:pt idx="848">
                  <c:v>6.2976517999999995E-2</c:v>
                </c:pt>
                <c:pt idx="849">
                  <c:v>4.9760591E-2</c:v>
                </c:pt>
                <c:pt idx="850">
                  <c:v>7.9160648E-2</c:v>
                </c:pt>
                <c:pt idx="851">
                  <c:v>9.2650037000000005E-2</c:v>
                </c:pt>
                <c:pt idx="852">
                  <c:v>9.907647E-2</c:v>
                </c:pt>
                <c:pt idx="853">
                  <c:v>9.4020871000000006E-2</c:v>
                </c:pt>
                <c:pt idx="854">
                  <c:v>7.0559556999999995E-2</c:v>
                </c:pt>
                <c:pt idx="855">
                  <c:v>2.4803393E-2</c:v>
                </c:pt>
                <c:pt idx="856">
                  <c:v>1.4449291E-2</c:v>
                </c:pt>
                <c:pt idx="857">
                  <c:v>1.2447222000000001E-2</c:v>
                </c:pt>
                <c:pt idx="858">
                  <c:v>4.2373803999999999E-3</c:v>
                </c:pt>
                <c:pt idx="859">
                  <c:v>1.0313088E-2</c:v>
                </c:pt>
                <c:pt idx="860">
                  <c:v>8.2108189999999994E-3</c:v>
                </c:pt>
                <c:pt idx="861">
                  <c:v>-2.7418744000000002E-3</c:v>
                </c:pt>
                <c:pt idx="862">
                  <c:v>1.2433778999999999E-4</c:v>
                </c:pt>
                <c:pt idx="863">
                  <c:v>9.0024995999999996E-2</c:v>
                </c:pt>
                <c:pt idx="864">
                  <c:v>4.2100815E-2</c:v>
                </c:pt>
                <c:pt idx="865">
                  <c:v>-1.1884811E-2</c:v>
                </c:pt>
                <c:pt idx="866">
                  <c:v>6.3942475999999998E-3</c:v>
                </c:pt>
                <c:pt idx="867">
                  <c:v>1.4138674E-2</c:v>
                </c:pt>
                <c:pt idx="868">
                  <c:v>-7.9105718000000002E-3</c:v>
                </c:pt>
                <c:pt idx="869">
                  <c:v>2.5165508999999999E-2</c:v>
                </c:pt>
                <c:pt idx="870">
                  <c:v>3.3185276999999999E-2</c:v>
                </c:pt>
                <c:pt idx="871">
                  <c:v>3.7761039000000003E-2</c:v>
                </c:pt>
                <c:pt idx="872">
                  <c:v>7.3276708999999995E-2</c:v>
                </c:pt>
                <c:pt idx="873">
                  <c:v>0.10017421</c:v>
                </c:pt>
                <c:pt idx="874">
                  <c:v>5.6237517000000001E-2</c:v>
                </c:pt>
                <c:pt idx="875">
                  <c:v>2.6954089000000001E-2</c:v>
                </c:pt>
                <c:pt idx="876">
                  <c:v>-2.7296119000000001E-3</c:v>
                </c:pt>
                <c:pt idx="877">
                  <c:v>-2.5982221E-2</c:v>
                </c:pt>
                <c:pt idx="878">
                  <c:v>3.1231053999999999E-3</c:v>
                </c:pt>
                <c:pt idx="879">
                  <c:v>3.9848406000000003E-2</c:v>
                </c:pt>
                <c:pt idx="880">
                  <c:v>-1.4124815000000001E-2</c:v>
                </c:pt>
                <c:pt idx="881">
                  <c:v>2.0125047E-2</c:v>
                </c:pt>
                <c:pt idx="882" formatCode="0.00E+00">
                  <c:v>1.9279977E-2</c:v>
                </c:pt>
                <c:pt idx="883">
                  <c:v>5.0609157000000002E-2</c:v>
                </c:pt>
                <c:pt idx="884">
                  <c:v>6.1051842000000002E-2</c:v>
                </c:pt>
                <c:pt idx="885">
                  <c:v>8.4832689000000003E-2</c:v>
                </c:pt>
                <c:pt idx="886">
                  <c:v>0.12324788</c:v>
                </c:pt>
                <c:pt idx="887">
                  <c:v>0.14267794</c:v>
                </c:pt>
                <c:pt idx="888">
                  <c:v>0.14766267999999999</c:v>
                </c:pt>
                <c:pt idx="889">
                  <c:v>0.13174691999999999</c:v>
                </c:pt>
                <c:pt idx="890">
                  <c:v>8.0250442000000005E-2</c:v>
                </c:pt>
                <c:pt idx="891">
                  <c:v>9.3673280999999997E-2</c:v>
                </c:pt>
                <c:pt idx="892">
                  <c:v>0.13874373000000001</c:v>
                </c:pt>
                <c:pt idx="893">
                  <c:v>0.15750485</c:v>
                </c:pt>
                <c:pt idx="894">
                  <c:v>0.16549433999999999</c:v>
                </c:pt>
                <c:pt idx="895">
                  <c:v>0.17525171</c:v>
                </c:pt>
                <c:pt idx="896">
                  <c:v>0.16502236000000001</c:v>
                </c:pt>
                <c:pt idx="897">
                  <c:v>0.12446056</c:v>
                </c:pt>
                <c:pt idx="898">
                  <c:v>0.12391226</c:v>
                </c:pt>
                <c:pt idx="899">
                  <c:v>9.1943674000000003E-2</c:v>
                </c:pt>
                <c:pt idx="900">
                  <c:v>0.13714293999999999</c:v>
                </c:pt>
                <c:pt idx="901">
                  <c:v>0.10426297</c:v>
                </c:pt>
                <c:pt idx="902">
                  <c:v>5.7217825E-2</c:v>
                </c:pt>
                <c:pt idx="903">
                  <c:v>0.10517922</c:v>
                </c:pt>
                <c:pt idx="904">
                  <c:v>0.15533625000000001</c:v>
                </c:pt>
                <c:pt idx="905">
                  <c:v>8.6136098999999994E-2</c:v>
                </c:pt>
                <c:pt idx="906">
                  <c:v>4.3372503E-2</c:v>
                </c:pt>
                <c:pt idx="907">
                  <c:v>0.10815995</c:v>
                </c:pt>
                <c:pt idx="908">
                  <c:v>5.4173657E-2</c:v>
                </c:pt>
                <c:pt idx="909">
                  <c:v>6.0486972999999999E-2</c:v>
                </c:pt>
                <c:pt idx="910">
                  <c:v>6.3770159000000007E-2</c:v>
                </c:pt>
                <c:pt idx="911">
                  <c:v>6.3074400000000003E-2</c:v>
                </c:pt>
                <c:pt idx="912">
                  <c:v>4.5686574000000001E-2</c:v>
                </c:pt>
                <c:pt idx="913">
                  <c:v>2.9312147E-2</c:v>
                </c:pt>
                <c:pt idx="914">
                  <c:v>3.5012359E-2</c:v>
                </c:pt>
                <c:pt idx="915">
                  <c:v>-3.8223930999999999E-3</c:v>
                </c:pt>
                <c:pt idx="916">
                  <c:v>2.5513281999999999E-3</c:v>
                </c:pt>
                <c:pt idx="917">
                  <c:v>1.8448783E-2</c:v>
                </c:pt>
                <c:pt idx="918">
                  <c:v>1.8533212E-2</c:v>
                </c:pt>
                <c:pt idx="919">
                  <c:v>1.7970519000000001E-2</c:v>
                </c:pt>
                <c:pt idx="920">
                  <c:v>4.7111186999999999E-2</c:v>
                </c:pt>
                <c:pt idx="921">
                  <c:v>7.8745098999999999E-2</c:v>
                </c:pt>
                <c:pt idx="922">
                  <c:v>7.2156174000000003E-2</c:v>
                </c:pt>
                <c:pt idx="923">
                  <c:v>3.2907928000000003E-2</c:v>
                </c:pt>
                <c:pt idx="924">
                  <c:v>-5.7066652000000002E-2</c:v>
                </c:pt>
                <c:pt idx="925">
                  <c:v>-2.5234027999999999E-2</c:v>
                </c:pt>
                <c:pt idx="926">
                  <c:v>1.9714105E-3</c:v>
                </c:pt>
                <c:pt idx="927">
                  <c:v>4.7097174999999998E-2</c:v>
                </c:pt>
                <c:pt idx="928">
                  <c:v>6.3707595000000006E-2</c:v>
                </c:pt>
                <c:pt idx="929">
                  <c:v>4.3861222999999998E-2</c:v>
                </c:pt>
                <c:pt idx="930">
                  <c:v>1.8548399E-2</c:v>
                </c:pt>
                <c:pt idx="931">
                  <c:v>1.4400019E-2</c:v>
                </c:pt>
                <c:pt idx="932">
                  <c:v>1.9927729000000002E-2</c:v>
                </c:pt>
                <c:pt idx="933">
                  <c:v>4.4457358000000002E-2</c:v>
                </c:pt>
                <c:pt idx="934">
                  <c:v>-4.1295851000000001E-2</c:v>
                </c:pt>
                <c:pt idx="935">
                  <c:v>3.4801100000000001E-2</c:v>
                </c:pt>
                <c:pt idx="936">
                  <c:v>2.4154379E-2</c:v>
                </c:pt>
                <c:pt idx="937">
                  <c:v>1.2218992999999999E-2</c:v>
                </c:pt>
                <c:pt idx="938">
                  <c:v>5.2475279E-2</c:v>
                </c:pt>
                <c:pt idx="939">
                  <c:v>5.6114362000000001E-2</c:v>
                </c:pt>
                <c:pt idx="940">
                  <c:v>9.0929421999999996E-2</c:v>
                </c:pt>
                <c:pt idx="941">
                  <c:v>5.4932020999999996E-3</c:v>
                </c:pt>
                <c:pt idx="942">
                  <c:v>5.6801938000000003E-2</c:v>
                </c:pt>
                <c:pt idx="943">
                  <c:v>4.2930446999999997E-2</c:v>
                </c:pt>
                <c:pt idx="944">
                  <c:v>3.8521732000000003E-2</c:v>
                </c:pt>
                <c:pt idx="945">
                  <c:v>7.4119893000000006E-2</c:v>
                </c:pt>
                <c:pt idx="946" formatCode="0.00E+00">
                  <c:v>9.0755018000000007E-2</c:v>
                </c:pt>
                <c:pt idx="947">
                  <c:v>4.8702507999999999E-2</c:v>
                </c:pt>
                <c:pt idx="948">
                  <c:v>6.1607269999999999E-2</c:v>
                </c:pt>
                <c:pt idx="949">
                  <c:v>8.8206534000000003E-2</c:v>
                </c:pt>
                <c:pt idx="950">
                  <c:v>8.1170310999999995E-2</c:v>
                </c:pt>
                <c:pt idx="951">
                  <c:v>0.11979922</c:v>
                </c:pt>
                <c:pt idx="952">
                  <c:v>9.4475154000000006E-2</c:v>
                </c:pt>
                <c:pt idx="953">
                  <c:v>5.1913135999999999E-2</c:v>
                </c:pt>
                <c:pt idx="954">
                  <c:v>4.4316599999999998E-2</c:v>
                </c:pt>
                <c:pt idx="955">
                  <c:v>7.2638717000000005E-2</c:v>
                </c:pt>
                <c:pt idx="956">
                  <c:v>0.14868835999999999</c:v>
                </c:pt>
                <c:pt idx="957">
                  <c:v>0.14982024999999999</c:v>
                </c:pt>
                <c:pt idx="958">
                  <c:v>0.14952848999999999</c:v>
                </c:pt>
                <c:pt idx="959">
                  <c:v>0.15125807999999999</c:v>
                </c:pt>
                <c:pt idx="960">
                  <c:v>0.13761808</c:v>
                </c:pt>
                <c:pt idx="961">
                  <c:v>0.13027348</c:v>
                </c:pt>
                <c:pt idx="962">
                  <c:v>0.14551892999999999</c:v>
                </c:pt>
                <c:pt idx="963">
                  <c:v>0.1606757</c:v>
                </c:pt>
                <c:pt idx="964">
                  <c:v>0.12676443000000001</c:v>
                </c:pt>
                <c:pt idx="965">
                  <c:v>0.10585817</c:v>
                </c:pt>
                <c:pt idx="966">
                  <c:v>0.16767793</c:v>
                </c:pt>
                <c:pt idx="967">
                  <c:v>0.20236017000000001</c:v>
                </c:pt>
                <c:pt idx="968">
                  <c:v>0.207457</c:v>
                </c:pt>
                <c:pt idx="969">
                  <c:v>0.18038852999999999</c:v>
                </c:pt>
                <c:pt idx="970">
                  <c:v>0.13838201</c:v>
                </c:pt>
                <c:pt idx="971">
                  <c:v>0.13080174</c:v>
                </c:pt>
                <c:pt idx="972">
                  <c:v>0.17457517</c:v>
                </c:pt>
                <c:pt idx="973">
                  <c:v>0.13233209000000001</c:v>
                </c:pt>
                <c:pt idx="974" formatCode="0.00E+00">
                  <c:v>0.18267881</c:v>
                </c:pt>
                <c:pt idx="975">
                  <c:v>0.20139598</c:v>
                </c:pt>
                <c:pt idx="976">
                  <c:v>0.18338165000000001</c:v>
                </c:pt>
                <c:pt idx="977">
                  <c:v>0.14945141000000001</c:v>
                </c:pt>
                <c:pt idx="978">
                  <c:v>0.13352542000000001</c:v>
                </c:pt>
                <c:pt idx="979">
                  <c:v>0.18494453</c:v>
                </c:pt>
                <c:pt idx="980">
                  <c:v>0.15745965000000001</c:v>
                </c:pt>
                <c:pt idx="981">
                  <c:v>0.14792952000000001</c:v>
                </c:pt>
                <c:pt idx="982">
                  <c:v>0.13155478000000001</c:v>
                </c:pt>
                <c:pt idx="983">
                  <c:v>0.18832223000000001</c:v>
                </c:pt>
                <c:pt idx="984">
                  <c:v>0.21978629999999999</c:v>
                </c:pt>
                <c:pt idx="985">
                  <c:v>0.18279599999999999</c:v>
                </c:pt>
                <c:pt idx="986">
                  <c:v>0.16692319</c:v>
                </c:pt>
                <c:pt idx="987">
                  <c:v>0.11785393</c:v>
                </c:pt>
                <c:pt idx="988">
                  <c:v>0.17445358</c:v>
                </c:pt>
                <c:pt idx="989">
                  <c:v>0.24188097</c:v>
                </c:pt>
                <c:pt idx="990">
                  <c:v>0.22680475999999999</c:v>
                </c:pt>
                <c:pt idx="991">
                  <c:v>0.18792196999999999</c:v>
                </c:pt>
                <c:pt idx="992">
                  <c:v>0.18805153999999999</c:v>
                </c:pt>
                <c:pt idx="993">
                  <c:v>0.21445911000000001</c:v>
                </c:pt>
                <c:pt idx="994">
                  <c:v>0.17447878999999999</c:v>
                </c:pt>
                <c:pt idx="995">
                  <c:v>0.1003727</c:v>
                </c:pt>
                <c:pt idx="996">
                  <c:v>0.16887953</c:v>
                </c:pt>
                <c:pt idx="997">
                  <c:v>0.15684405000000001</c:v>
                </c:pt>
                <c:pt idx="998">
                  <c:v>0.14144646</c:v>
                </c:pt>
                <c:pt idx="999">
                  <c:v>0.12346213</c:v>
                </c:pt>
                <c:pt idx="1000">
                  <c:v>8.6922950999999998E-2</c:v>
                </c:pt>
                <c:pt idx="1001">
                  <c:v>8.9521875000000001E-2</c:v>
                </c:pt>
                <c:pt idx="1002">
                  <c:v>0.13255369</c:v>
                </c:pt>
                <c:pt idx="1003">
                  <c:v>0.16381361</c:v>
                </c:pt>
                <c:pt idx="1004">
                  <c:v>0.14467869999999999</c:v>
                </c:pt>
                <c:pt idx="1005">
                  <c:v>0.13448651</c:v>
                </c:pt>
                <c:pt idx="1006">
                  <c:v>0.14923342000000001</c:v>
                </c:pt>
                <c:pt idx="1007">
                  <c:v>0.15271645</c:v>
                </c:pt>
                <c:pt idx="1008">
                  <c:v>0.10585186000000001</c:v>
                </c:pt>
                <c:pt idx="1009">
                  <c:v>9.1459298999999994E-2</c:v>
                </c:pt>
                <c:pt idx="1010">
                  <c:v>0.13429274999999999</c:v>
                </c:pt>
                <c:pt idx="1011">
                  <c:v>0.11427669</c:v>
                </c:pt>
                <c:pt idx="1012">
                  <c:v>0.14851136000000001</c:v>
                </c:pt>
                <c:pt idx="1013">
                  <c:v>0.17338139</c:v>
                </c:pt>
                <c:pt idx="1014">
                  <c:v>0.15447404000000001</c:v>
                </c:pt>
                <c:pt idx="1015">
                  <c:v>0.13772808</c:v>
                </c:pt>
                <c:pt idx="1016">
                  <c:v>0.10311748</c:v>
                </c:pt>
                <c:pt idx="1017">
                  <c:v>0.14653469</c:v>
                </c:pt>
                <c:pt idx="1018">
                  <c:v>0.10962760000000001</c:v>
                </c:pt>
                <c:pt idx="1019">
                  <c:v>8.5452768999999998E-2</c:v>
                </c:pt>
                <c:pt idx="1020">
                  <c:v>7.1665745000000003E-2</c:v>
                </c:pt>
                <c:pt idx="1021">
                  <c:v>3.3696903E-2</c:v>
                </c:pt>
                <c:pt idx="1022">
                  <c:v>-2.6881787000000001E-2</c:v>
                </c:pt>
                <c:pt idx="1023">
                  <c:v>-1.4826041999999999E-2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v>Raman signature</c:v>
                </c15:tx>
              </c15:filteredSeriesTitle>
            </c:ext>
            <c:ext xmlns:c16="http://schemas.microsoft.com/office/drawing/2014/chart" uri="{C3380CC4-5D6E-409C-BE32-E72D297353CC}">
              <c16:uniqueId val="{00000000-8CBF-407E-995C-FBB0E9AFD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6628864"/>
        <c:axId val="1135076272"/>
      </c:scatterChart>
      <c:valAx>
        <c:axId val="1456628864"/>
        <c:scaling>
          <c:orientation val="minMax"/>
          <c:max val="35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Raman</a:t>
                </a:r>
                <a:r>
                  <a:rPr lang="en-US" baseline="0"/>
                  <a:t> shift (1/cm)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135076272"/>
        <c:crosses val="autoZero"/>
        <c:crossBetween val="midCat"/>
        <c:majorUnit val="500"/>
        <c:minorUnit val="200"/>
      </c:valAx>
      <c:valAx>
        <c:axId val="1135076272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Counts (relative intensity)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456628864"/>
        <c:crosses val="autoZero"/>
        <c:crossBetween val="midCat"/>
        <c:majorUnit val="0.1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Bahnschrift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38771</xdr:colOff>
      <xdr:row>2</xdr:row>
      <xdr:rowOff>8630</xdr:rowOff>
    </xdr:from>
    <xdr:to>
      <xdr:col>16</xdr:col>
      <xdr:colOff>669999</xdr:colOff>
      <xdr:row>3</xdr:row>
      <xdr:rowOff>208431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9EEA32-924A-479B-8898-C56568823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5565" y="434454"/>
          <a:ext cx="627418" cy="657561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17</xdr:col>
      <xdr:colOff>97971</xdr:colOff>
      <xdr:row>26</xdr:row>
      <xdr:rowOff>224118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A09AEB01-845B-4E40-BF94-3B4EC1366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315686</xdr:colOff>
      <xdr:row>11</xdr:row>
      <xdr:rowOff>2291</xdr:rowOff>
    </xdr:from>
    <xdr:to>
      <xdr:col>25</xdr:col>
      <xdr:colOff>313765</xdr:colOff>
      <xdr:row>26</xdr:row>
      <xdr:rowOff>224589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B668068-0951-45D0-8F79-6B78DAD75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528919</xdr:colOff>
      <xdr:row>10</xdr:row>
      <xdr:rowOff>171673</xdr:rowOff>
    </xdr:from>
    <xdr:to>
      <xdr:col>34</xdr:col>
      <xdr:colOff>152401</xdr:colOff>
      <xdr:row>26</xdr:row>
      <xdr:rowOff>224589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B06E1C8-98C9-4304-BD95-C7B150FF9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24</xdr:col>
      <xdr:colOff>170329</xdr:colOff>
      <xdr:row>2</xdr:row>
      <xdr:rowOff>53793</xdr:rowOff>
    </xdr:from>
    <xdr:to>
      <xdr:col>25</xdr:col>
      <xdr:colOff>358588</xdr:colOff>
      <xdr:row>4</xdr:row>
      <xdr:rowOff>67736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62CD07-FC2C-4F28-96FF-543AB0AF8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2611" y="493064"/>
          <a:ext cx="797859" cy="6862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99</xdr:row>
      <xdr:rowOff>0</xdr:rowOff>
    </xdr:from>
    <xdr:to>
      <xdr:col>34</xdr:col>
      <xdr:colOff>457200</xdr:colOff>
      <xdr:row>144</xdr:row>
      <xdr:rowOff>91424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855159-9963-4D8A-9180-6FA7DFA83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8612" y="18010094"/>
          <a:ext cx="7772400" cy="8159659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52</xdr:row>
      <xdr:rowOff>0</xdr:rowOff>
    </xdr:from>
    <xdr:to>
      <xdr:col>34</xdr:col>
      <xdr:colOff>457200</xdr:colOff>
      <xdr:row>97</xdr:row>
      <xdr:rowOff>91424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EC9EAD-E3EF-4F3A-862D-DC6272CC7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8612" y="9538447"/>
          <a:ext cx="7772400" cy="8159659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</xdr:row>
      <xdr:rowOff>0</xdr:rowOff>
    </xdr:from>
    <xdr:to>
      <xdr:col>34</xdr:col>
      <xdr:colOff>457200</xdr:colOff>
      <xdr:row>50</xdr:row>
      <xdr:rowOff>91424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8C06CAE-DC85-413C-8223-905C683DC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8612" y="1066800"/>
          <a:ext cx="7772400" cy="815965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kar" refreshedDate="46091.391161805557" createdVersion="6" refreshedVersion="6" minRefreshableVersion="3" recordCount="92" xr:uid="{CA458D87-0B9C-4BAE-8D48-A89473FCDA2B}">
  <cacheSource type="worksheet">
    <worksheetSource ref="A5:Q97" sheet="Data"/>
  </cacheSource>
  <cacheFields count="17">
    <cacheField name="Index" numFmtId="0">
      <sharedItems containsSemiMixedTypes="0" containsString="0" containsNumber="1" containsInteger="1" minValue="1" maxValue="92"/>
    </cacheField>
    <cacheField name="Area (µm²)" numFmtId="0">
      <sharedItems containsSemiMixedTypes="0" containsString="0" containsNumber="1" minValue="108.16" maxValue="70608.2"/>
    </cacheField>
    <cacheField name="Major of fit ellipse (µm) " numFmtId="0">
      <sharedItems containsSemiMixedTypes="0" containsString="0" containsNumber="1" minValue="13.18" maxValue="1697.35"/>
    </cacheField>
    <cacheField name="Minor of fit ellipse (µm) " numFmtId="0">
      <sharedItems containsSemiMixedTypes="0" containsString="0" containsNumber="1" minValue="4.08" maxValue="113.43"/>
    </cacheField>
    <cacheField name="Angle of fit ellipse" numFmtId="0">
      <sharedItems containsSemiMixedTypes="0" containsString="0" containsNumber="1" minValue="0.72" maxValue="175.92"/>
    </cacheField>
    <cacheField name="Circ." numFmtId="0">
      <sharedItems containsSemiMixedTypes="0" containsString="0" containsNumber="1" minValue="0.03" maxValue="1"/>
    </cacheField>
    <cacheField name="Feret" numFmtId="0">
      <sharedItems containsSemiMixedTypes="0" containsString="0" containsNumber="1" minValue="15.16" maxValue="2224.7199999999998"/>
    </cacheField>
    <cacheField name="FeretX" numFmtId="0">
      <sharedItems containsSemiMixedTypes="0" containsString="0" containsNumber="1" containsInteger="1" minValue="620" maxValue="3180"/>
    </cacheField>
    <cacheField name="FeretY" numFmtId="0">
      <sharedItems containsSemiMixedTypes="0" containsString="0" containsNumber="1" containsInteger="1" minValue="840" maxValue="3664"/>
    </cacheField>
    <cacheField name="FeretAngle" numFmtId="0">
      <sharedItems containsSemiMixedTypes="0" containsString="0" containsNumber="1" minValue="2.94" maxValue="176.73"/>
    </cacheField>
    <cacheField name="MinFeret" numFmtId="0">
      <sharedItems containsSemiMixedTypes="0" containsString="0" containsNumber="1" minValue="6.92" maxValue="321.77999999999997"/>
    </cacheField>
    <cacheField name="AR" numFmtId="0">
      <sharedItems containsSemiMixedTypes="0" containsString="0" containsNumber="1" minValue="1.26" maxValue="40.08"/>
    </cacheField>
    <cacheField name="Round" numFmtId="0">
      <sharedItems containsSemiMixedTypes="0" containsString="0" containsNumber="1" minValue="0.02" maxValue="0.79"/>
    </cacheField>
    <cacheField name="Solidity" numFmtId="0">
      <sharedItems containsSemiMixedTypes="0" containsString="0" containsNumber="1" minValue="0.13" maxValue="0.92"/>
    </cacheField>
    <cacheField name="Length (µm)" numFmtId="0">
      <sharedItems containsSemiMixedTypes="0" containsString="0" containsNumber="1" minValue="25.560000000000002" maxValue="2329.48" count="90">
        <n v="236.35"/>
        <n v="205.6"/>
        <n v="236.97"/>
        <n v="982.06999999999994"/>
        <n v="663.54000000000008"/>
        <n v="315.82"/>
        <n v="31.990000000000002"/>
        <n v="575.02"/>
        <n v="1168.69"/>
        <n v="358.82"/>
        <n v="1430.73"/>
        <n v="957.46"/>
        <n v="827.25"/>
        <n v="620.78"/>
        <n v="466.59000000000003"/>
        <n v="573.26"/>
        <n v="1146.19"/>
        <n v="31.93"/>
        <n v="1080.57"/>
        <n v="371.94"/>
        <n v="40.590000000000003"/>
        <n v="2021.24"/>
        <n v="237.07"/>
        <n v="378.43"/>
        <n v="304.27999999999997"/>
        <n v="1088.3200000000002"/>
        <n v="1255.3"/>
        <n v="646.03"/>
        <n v="214.01"/>
        <n v="296.29000000000002"/>
        <n v="104.66"/>
        <n v="101.96000000000001"/>
        <n v="121.37"/>
        <n v="387.18"/>
        <n v="690.31"/>
        <n v="953.49"/>
        <n v="307.60000000000002"/>
        <n v="25.560000000000002"/>
        <n v="858.75"/>
        <n v="49.95"/>
        <n v="60.71"/>
        <n v="293.89"/>
        <n v="371.24"/>
        <n v="2329.48"/>
        <n v="1871.3"/>
        <n v="599.08000000000004"/>
        <n v="646.16"/>
        <n v="1320.48"/>
        <n v="36.869999999999997"/>
        <n v="1228.8800000000001"/>
        <n v="42"/>
        <n v="645.72"/>
        <n v="250.88"/>
        <n v="111.08"/>
        <n v="375.45"/>
        <n v="387.55"/>
        <n v="1276.9099999999999"/>
        <n v="514.31999999999994"/>
        <n v="743.37"/>
        <n v="371.62"/>
        <n v="1770.97"/>
        <n v="557.22"/>
        <n v="128.85000000000002"/>
        <n v="197.18"/>
        <n v="251.31"/>
        <n v="678.17"/>
        <n v="46.690000000000005"/>
        <n v="481.90000000000003"/>
        <n v="708.56999999999994"/>
        <n v="785.94"/>
        <n v="378.5"/>
        <n v="174.35"/>
        <n v="933.25"/>
        <n v="31.009999999999998"/>
        <n v="191.23000000000002"/>
        <n v="639.17999999999995"/>
        <n v="141.72999999999999"/>
        <n v="357.61"/>
        <n v="433.78999999999996"/>
        <n v="408.44"/>
        <n v="308.23"/>
        <n v="1888.83"/>
        <n v="276.16000000000003"/>
        <n v="1610.3400000000001"/>
        <n v="645.1"/>
        <n v="216.95"/>
        <n v="520.83000000000004"/>
        <n v="893.03"/>
        <n v="640.75"/>
        <n v="437.87"/>
      </sharedItems>
      <fieldGroup base="14">
        <rangePr autoStart="0" autoEnd="0" startNum="50" endNum="1500" groupInterval="100"/>
        <groupItems count="17">
          <s v="&lt;50"/>
          <s v="50-150"/>
          <s v="150-250"/>
          <s v="250-350"/>
          <s v="350-450"/>
          <s v="450-550"/>
          <s v="550-650"/>
          <s v="650-750"/>
          <s v="750-850"/>
          <s v="850-950"/>
          <s v="950-1050"/>
          <s v="1050-1150"/>
          <s v="1150-1250"/>
          <s v="1250-1350"/>
          <s v="1350-1450"/>
          <s v="1450-1550"/>
          <s v="&gt;1550"/>
        </groupItems>
      </fieldGroup>
    </cacheField>
    <cacheField name="Volume (µm³)" numFmtId="1">
      <sharedItems containsSemiMixedTypes="0" containsString="0" containsNumber="1" minValue="8191.3120301092795" maxValue="746537.46275035059"/>
    </cacheField>
    <cacheField name="Mass (µg)" numFmtId="166">
      <sharedItems containsSemiMixedTypes="0" containsString="0" containsNumber="1" minValue="1.1304010601550805E-2" maxValue="1.03022169859548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">
  <r>
    <n v="1"/>
    <n v="5631.08"/>
    <n v="193.36"/>
    <n v="37.08"/>
    <n v="45.76"/>
    <n v="0.34"/>
    <n v="190.44"/>
    <n v="1772"/>
    <n v="840"/>
    <n v="51.1"/>
    <n v="45.91"/>
    <n v="5.21"/>
    <n v="0.19"/>
    <n v="0.72"/>
    <x v="0"/>
    <n v="75743.998369183406"/>
    <n v="0.1045267177494731"/>
  </r>
  <r>
    <n v="2"/>
    <n v="3880.24"/>
    <n v="155.96"/>
    <n v="31.68"/>
    <n v="39.99"/>
    <n v="0.3"/>
    <n v="161.54"/>
    <n v="1493"/>
    <n v="957"/>
    <n v="33.18"/>
    <n v="44.06"/>
    <n v="4.92"/>
    <n v="0.2"/>
    <n v="0.68"/>
    <x v="1"/>
    <n v="65889.426971458044"/>
    <n v="9.0927409220612099E-2"/>
  </r>
  <r>
    <n v="3"/>
    <n v="6550.44"/>
    <n v="202.92"/>
    <n v="41.1"/>
    <n v="71.94"/>
    <n v="0.28999999999999998"/>
    <n v="189.28"/>
    <n v="1200"/>
    <n v="1057"/>
    <n v="69.08"/>
    <n v="47.69"/>
    <n v="4.9400000000000004"/>
    <n v="0.2"/>
    <n v="0.81"/>
    <x v="2"/>
    <n v="75942.692166470879"/>
    <n v="0.10480091518972981"/>
  </r>
  <r>
    <n v="4"/>
    <n v="27229.279999999999"/>
    <n v="753.79"/>
    <n v="45.99"/>
    <n v="48.57"/>
    <n v="0.08"/>
    <n v="903.01"/>
    <n v="2185"/>
    <n v="1279"/>
    <n v="43.48"/>
    <n v="79.06"/>
    <n v="16.39"/>
    <n v="0.06"/>
    <n v="0.46"/>
    <x v="3"/>
    <n v="314727.77016468771"/>
    <n v="0.43432432282726902"/>
  </r>
  <r>
    <n v="5"/>
    <n v="17927.52"/>
    <n v="611.85"/>
    <n v="37.31"/>
    <n v="90.01"/>
    <n v="0.11"/>
    <n v="611.45000000000005"/>
    <n v="1778"/>
    <n v="1071"/>
    <n v="92.19"/>
    <n v="52.09"/>
    <n v="16.399999999999999"/>
    <n v="0.06"/>
    <n v="0.69"/>
    <x v="4"/>
    <n v="212647.22943891672"/>
    <n v="0.29345317662570508"/>
  </r>
  <r>
    <n v="6"/>
    <n v="8456.76"/>
    <n v="273"/>
    <n v="39.44"/>
    <n v="126.84"/>
    <n v="0.3"/>
    <n v="263.94"/>
    <n v="1840"/>
    <n v="1143"/>
    <n v="124.16"/>
    <n v="51.88"/>
    <n v="6.92"/>
    <n v="0.14000000000000001"/>
    <n v="0.74"/>
    <x v="5"/>
    <n v="101212.05654730486"/>
    <n v="0.13967263803528071"/>
  </r>
  <r>
    <n v="7"/>
    <n v="141.96"/>
    <n v="19.54"/>
    <n v="9.25"/>
    <n v="32.61"/>
    <n v="0.8"/>
    <n v="20.96"/>
    <n v="2257"/>
    <n v="1183"/>
    <n v="29.74"/>
    <n v="11.03"/>
    <n v="2.11"/>
    <n v="0.47"/>
    <n v="0.84"/>
    <x v="6"/>
    <n v="10251.958992300306"/>
    <n v="1.4147703409374421E-2"/>
  </r>
  <r>
    <n v="8"/>
    <n v="10816"/>
    <n v="293.66000000000003"/>
    <n v="46.9"/>
    <n v="147.41999999999999"/>
    <n v="0.11"/>
    <n v="486.03"/>
    <n v="1500"/>
    <n v="1202"/>
    <n v="146.56"/>
    <n v="88.99"/>
    <n v="6.26"/>
    <n v="0.16"/>
    <n v="0.36"/>
    <x v="7"/>
    <n v="184278.88276813136"/>
    <n v="0.25430485822002125"/>
  </r>
  <r>
    <n v="9"/>
    <n v="30974.32"/>
    <n v="460.05"/>
    <n v="85.73"/>
    <n v="59.71"/>
    <n v="0.06"/>
    <n v="969.35"/>
    <n v="2682"/>
    <n v="1627"/>
    <n v="53.84"/>
    <n v="199.34"/>
    <n v="5.37"/>
    <n v="0.19"/>
    <n v="0.26"/>
    <x v="8"/>
    <n v="374534.6031482165"/>
    <n v="0.51685775234453879"/>
  </r>
  <r>
    <n v="10"/>
    <n v="8970.52"/>
    <n v="277.89999999999998"/>
    <n v="41.1"/>
    <n v="37.619999999999997"/>
    <n v="0.17"/>
    <n v="290.33"/>
    <n v="2152"/>
    <n v="1413"/>
    <n v="38.82"/>
    <n v="68.489999999999995"/>
    <n v="6.76"/>
    <n v="0.15"/>
    <n v="0.55000000000000004"/>
    <x v="9"/>
    <n v="114992.43281079073"/>
    <n v="0.1586895572788912"/>
  </r>
  <r>
    <n v="11"/>
    <n v="39093.08"/>
    <n v="1278.9100000000001"/>
    <n v="38.92"/>
    <n v="1.49"/>
    <n v="0.05"/>
    <n v="1366.8"/>
    <n v="1374"/>
    <n v="1433"/>
    <n v="2.94"/>
    <n v="63.93"/>
    <n v="32.86"/>
    <n v="0.03"/>
    <n v="0.53"/>
    <x v="10"/>
    <n v="458511.57515016623"/>
    <n v="0.6327459737072294"/>
  </r>
  <r>
    <n v="12"/>
    <n v="28797.599999999999"/>
    <n v="970.62"/>
    <n v="37.78"/>
    <n v="75.37"/>
    <n v="0.09"/>
    <n v="905.74"/>
    <n v="1309"/>
    <n v="1776"/>
    <n v="73.489999999999995"/>
    <n v="51.72"/>
    <n v="25.69"/>
    <n v="0.04"/>
    <n v="0.7"/>
    <x v="11"/>
    <n v="306840.90830784157"/>
    <n v="0.42344045346482134"/>
  </r>
  <r>
    <n v="13"/>
    <n v="20672.080000000002"/>
    <n v="473.68"/>
    <n v="55.57"/>
    <n v="21.42"/>
    <n v="0.09"/>
    <n v="721.4"/>
    <n v="1741"/>
    <n v="1565"/>
    <n v="22.68"/>
    <n v="105.85"/>
    <n v="8.52"/>
    <n v="0.12"/>
    <n v="0.38"/>
    <x v="12"/>
    <n v="265112.00613880676"/>
    <n v="0.36585456847155329"/>
  </r>
  <r>
    <n v="14"/>
    <n v="16109.08"/>
    <n v="427.55"/>
    <n v="47.97"/>
    <n v="6.98"/>
    <n v="0.1"/>
    <n v="541.16"/>
    <n v="1900"/>
    <n v="1562"/>
    <n v="9.9600000000000009"/>
    <n v="79.62"/>
    <n v="8.91"/>
    <n v="0.11"/>
    <n v="0.47"/>
    <x v="13"/>
    <n v="198943.76690341305"/>
    <n v="0.27454239832671001"/>
  </r>
  <r>
    <n v="15"/>
    <n v="11708.32"/>
    <n v="379.78"/>
    <n v="39.25"/>
    <n v="9.25"/>
    <n v="0.14000000000000001"/>
    <n v="408.6"/>
    <n v="1189"/>
    <n v="1555"/>
    <n v="6.94"/>
    <n v="57.99"/>
    <n v="9.68"/>
    <n v="0.1"/>
    <n v="0.61"/>
    <x v="14"/>
    <n v="149529.90141348547"/>
    <n v="0.20635126395060993"/>
  </r>
  <r>
    <n v="16"/>
    <n v="15899.52"/>
    <n v="420.51"/>
    <n v="48.14"/>
    <n v="41.24"/>
    <n v="0.12"/>
    <n v="493.21"/>
    <n v="852"/>
    <n v="1683"/>
    <n v="42.44"/>
    <n v="80.05"/>
    <n v="8.74"/>
    <n v="0.11"/>
    <n v="0.52"/>
    <x v="15"/>
    <n v="183714.84876292822"/>
    <n v="0.25352649129284094"/>
  </r>
  <r>
    <n v="17"/>
    <n v="31968.04"/>
    <n v="358.82"/>
    <n v="113.43"/>
    <n v="150.78"/>
    <n v="0.06"/>
    <n v="849.5"/>
    <n v="1976"/>
    <n v="1576"/>
    <n v="135.99"/>
    <n v="296.69"/>
    <n v="3.16"/>
    <n v="0.32"/>
    <n v="0.19"/>
    <x v="16"/>
    <n v="367323.94114988082"/>
    <n v="0.50690703878683552"/>
  </r>
  <r>
    <n v="18"/>
    <n v="108.16"/>
    <n v="13.68"/>
    <n v="10.07"/>
    <n v="91.9"/>
    <n v="0.43"/>
    <n v="18.93"/>
    <n v="2748"/>
    <n v="1599"/>
    <n v="74.05"/>
    <n v="13"/>
    <n v="1.36"/>
    <n v="0.74"/>
    <n v="0.6"/>
    <x v="17"/>
    <n v="10232.730560304744"/>
    <n v="1.4121168173220547E-2"/>
  </r>
  <r>
    <n v="19"/>
    <n v="27790.36"/>
    <n v="693.55"/>
    <n v="51.02"/>
    <n v="73.98"/>
    <n v="0.06"/>
    <n v="978.96"/>
    <n v="3154"/>
    <n v="1971"/>
    <n v="73.489999999999995"/>
    <n v="101.61"/>
    <n v="13.59"/>
    <n v="7.0000000000000007E-2"/>
    <n v="0.38"/>
    <x v="18"/>
    <n v="346294.44602406817"/>
    <n v="0.47788633551321402"/>
  </r>
  <r>
    <n v="20"/>
    <n v="10423.92"/>
    <n v="285.58"/>
    <n v="46.47"/>
    <n v="151.30000000000001"/>
    <n v="0.25"/>
    <n v="301.3"/>
    <n v="2246"/>
    <n v="1669"/>
    <n v="151.66999999999999"/>
    <n v="70.64"/>
    <n v="6.14"/>
    <n v="0.16"/>
    <n v="0.66"/>
    <x v="19"/>
    <n v="119197.04994048689"/>
    <n v="0.1644919289178719"/>
  </r>
  <r>
    <n v="21"/>
    <n v="114.92"/>
    <n v="25.14"/>
    <n v="5.82"/>
    <n v="108.26"/>
    <n v="0.28000000000000003"/>
    <n v="31.42"/>
    <n v="1981"/>
    <n v="1689"/>
    <n v="114.44"/>
    <n v="9.17"/>
    <n v="4.32"/>
    <n v="0.23"/>
    <n v="0.56999999999999995"/>
    <x v="20"/>
    <n v="13008.034244997481"/>
    <n v="1.7951087258096524E-2"/>
  </r>
  <r>
    <n v="22"/>
    <n v="40201.72"/>
    <n v="644.24"/>
    <n v="79.45"/>
    <n v="125.86"/>
    <n v="0.03"/>
    <n v="1778.01"/>
    <n v="969"/>
    <n v="1693"/>
    <n v="127.57"/>
    <n v="243.23"/>
    <n v="8.11"/>
    <n v="0.12"/>
    <n v="0.15"/>
    <x v="21"/>
    <n v="647754.59811181843"/>
    <n v="0.89390134539430932"/>
  </r>
  <r>
    <n v="23"/>
    <n v="6246.24"/>
    <n v="195.56"/>
    <n v="40.67"/>
    <n v="166.28"/>
    <n v="0.33"/>
    <n v="187.22"/>
    <n v="620"/>
    <n v="1710"/>
    <n v="170.41"/>
    <n v="49.85"/>
    <n v="4.8099999999999996"/>
    <n v="0.21"/>
    <n v="0.77"/>
    <x v="22"/>
    <n v="75974.739553130144"/>
    <n v="0.10484514058331959"/>
  </r>
  <r>
    <n v="24"/>
    <n v="11255.4"/>
    <n v="338.89"/>
    <n v="42.29"/>
    <n v="62.45"/>
    <n v="0.21"/>
    <n v="326.75"/>
    <n v="1477"/>
    <n v="1871"/>
    <n v="64.05"/>
    <n v="51.68"/>
    <n v="8.01"/>
    <n v="0.12"/>
    <n v="0.74"/>
    <x v="23"/>
    <n v="121276.92533467349"/>
    <n v="0.16736215696184942"/>
  </r>
  <r>
    <n v="25"/>
    <n v="7537.4"/>
    <n v="263.52999999999997"/>
    <n v="36.42"/>
    <n v="60.85"/>
    <n v="0.23"/>
    <n v="255.87"/>
    <n v="2204"/>
    <n v="1891"/>
    <n v="62.13"/>
    <n v="48.41"/>
    <n v="7.24"/>
    <n v="0.14000000000000001"/>
    <n v="0.76"/>
    <x v="24"/>
    <n v="97513.788126825151"/>
    <n v="0.13456902761501871"/>
  </r>
  <r>
    <n v="26"/>
    <n v="22720.36"/>
    <n v="1076.83"/>
    <n v="26.86"/>
    <n v="146.83000000000001"/>
    <n v="0.06"/>
    <n v="1045.6300000000001"/>
    <n v="1153"/>
    <n v="1837"/>
    <n v="146.66999999999999"/>
    <n v="42.69"/>
    <n v="40.08"/>
    <n v="0.02"/>
    <n v="0.56000000000000005"/>
    <x v="25"/>
    <n v="348778.11849016161"/>
    <n v="0.481313803516423"/>
  </r>
  <r>
    <n v="27"/>
    <n v="31704.400000000001"/>
    <n v="577.36"/>
    <n v="69.92"/>
    <n v="127.79"/>
    <n v="0.06"/>
    <n v="1113.5"/>
    <n v="2283"/>
    <n v="1864"/>
    <n v="127.89"/>
    <n v="141.80000000000001"/>
    <n v="8.26"/>
    <n v="0.12"/>
    <n v="0.3"/>
    <x v="26"/>
    <n v="402290.84473380976"/>
    <n v="0.5551613657326574"/>
  </r>
  <r>
    <n v="28"/>
    <n v="12702.04"/>
    <n v="455.18"/>
    <n v="35.53"/>
    <n v="175.92"/>
    <n v="0.1"/>
    <n v="586.29999999999995"/>
    <n v="2450"/>
    <n v="1956"/>
    <n v="176.19"/>
    <n v="59.73"/>
    <n v="12.81"/>
    <n v="0.08"/>
    <n v="0.48"/>
    <x v="27"/>
    <n v="207035.7320348786"/>
    <n v="0.28570931020813245"/>
  </r>
  <r>
    <n v="29"/>
    <n v="4529.2"/>
    <n v="185.78"/>
    <n v="31.04"/>
    <n v="161.13999999999999"/>
    <n v="0.31"/>
    <n v="177.96"/>
    <n v="1979"/>
    <n v="1977"/>
    <n v="154.93"/>
    <n v="36.049999999999997"/>
    <n v="5.98"/>
    <n v="0.17"/>
    <n v="0.78"/>
    <x v="28"/>
    <n v="68584.612189502601"/>
    <n v="9.4646764821513588E-2"/>
  </r>
  <r>
    <n v="30"/>
    <n v="6861.4"/>
    <n v="269.58"/>
    <n v="32.409999999999997"/>
    <n v="106.35"/>
    <n v="0.24"/>
    <n v="253.5"/>
    <n v="734"/>
    <n v="1996"/>
    <n v="111.04"/>
    <n v="42.79"/>
    <n v="8.32"/>
    <n v="0.12"/>
    <n v="0.71"/>
    <x v="29"/>
    <n v="94953.201932749536"/>
    <n v="0.13103541866719434"/>
  </r>
  <r>
    <n v="31"/>
    <n v="1818.44"/>
    <n v="66.23"/>
    <n v="34.96"/>
    <n v="55.83"/>
    <n v="0.67"/>
    <n v="66.44"/>
    <n v="1635"/>
    <n v="2027"/>
    <n v="59.42"/>
    <n v="38.22"/>
    <n v="1.89"/>
    <n v="0.53"/>
    <n v="0.84"/>
    <x v="30"/>
    <n v="33540.794877591434"/>
    <n v="4.6286296931076179E-2"/>
  </r>
  <r>
    <n v="32"/>
    <n v="1798.16"/>
    <n v="64.459999999999994"/>
    <n v="35.520000000000003"/>
    <n v="71.209999999999994"/>
    <n v="0.65"/>
    <n v="63.31"/>
    <n v="2156"/>
    <n v="2031"/>
    <n v="70.819999999999993"/>
    <n v="38.65"/>
    <n v="1.81"/>
    <n v="0.55000000000000004"/>
    <n v="0.86"/>
    <x v="31"/>
    <n v="32675.51543779116"/>
    <n v="4.5092211304151801E-2"/>
  </r>
  <r>
    <n v="33"/>
    <n v="2494.44"/>
    <n v="85.33"/>
    <n v="37.22"/>
    <n v="79.349999999999994"/>
    <n v="0.63"/>
    <n v="81.64"/>
    <n v="1678"/>
    <n v="2041"/>
    <n v="80.84"/>
    <n v="39.729999999999997"/>
    <n v="2.29"/>
    <n v="0.44"/>
    <n v="0.87"/>
    <x v="32"/>
    <n v="38895.913188355364"/>
    <n v="5.3676360199930398E-2"/>
  </r>
  <r>
    <n v="34"/>
    <n v="9450.48"/>
    <n v="341.83"/>
    <n v="35.200000000000003"/>
    <n v="39.72"/>
    <n v="0.17"/>
    <n v="336.57"/>
    <n v="2134"/>
    <n v="2120"/>
    <n v="43.43"/>
    <n v="50.61"/>
    <n v="9.7100000000000009"/>
    <n v="0.1"/>
    <n v="0.61"/>
    <x v="33"/>
    <n v="124081.07166735956"/>
    <n v="0.17123187890095617"/>
  </r>
  <r>
    <n v="35"/>
    <n v="14006.72"/>
    <n v="579.91999999999996"/>
    <n v="30.75"/>
    <n v="61.1"/>
    <n v="0.09"/>
    <n v="643"/>
    <n v="2193"/>
    <n v="2263"/>
    <n v="58.56"/>
    <n v="47.31"/>
    <n v="18.86"/>
    <n v="0.05"/>
    <n v="0.54"/>
    <x v="34"/>
    <n v="221226.31484760312"/>
    <n v="0.3052923144896923"/>
  </r>
  <r>
    <n v="36"/>
    <n v="24741.599999999999"/>
    <n v="548.99"/>
    <n v="57.38"/>
    <n v="106.79"/>
    <n v="7.0000000000000007E-2"/>
    <n v="846.85"/>
    <n v="2537"/>
    <n v="2079"/>
    <n v="112"/>
    <n v="106.64"/>
    <n v="9.57"/>
    <n v="0.1"/>
    <n v="0.35"/>
    <x v="35"/>
    <n v="305568.62705746852"/>
    <n v="0.42168470533930652"/>
  </r>
  <r>
    <n v="37"/>
    <n v="7280.52"/>
    <n v="257.86"/>
    <n v="35.950000000000003"/>
    <n v="121.12"/>
    <n v="0.26"/>
    <n v="256.04000000000002"/>
    <n v="2628"/>
    <n v="2104"/>
    <n v="122.56"/>
    <n v="51.56"/>
    <n v="7.17"/>
    <n v="0.14000000000000001"/>
    <n v="0.67"/>
    <x v="36"/>
    <n v="98577.761363912927"/>
    <n v="0.13603731068219982"/>
  </r>
  <r>
    <n v="38"/>
    <n v="114.92"/>
    <n v="13.6"/>
    <n v="10.76"/>
    <n v="74.83"/>
    <n v="1"/>
    <n v="15.16"/>
    <n v="1520"/>
    <n v="2132"/>
    <n v="59.04"/>
    <n v="10.4"/>
    <n v="1.26"/>
    <n v="0.79"/>
    <n v="0.92"/>
    <x v="37"/>
    <n v="8191.3120301092795"/>
    <n v="1.1304010601550805E-2"/>
  </r>
  <r>
    <n v="39"/>
    <n v="22118.720000000001"/>
    <n v="564.26"/>
    <n v="49.91"/>
    <n v="160.72999999999999"/>
    <n v="0.09"/>
    <n v="775.87"/>
    <n v="1492"/>
    <n v="2133"/>
    <n v="158.16"/>
    <n v="82.88"/>
    <n v="11.31"/>
    <n v="0.09"/>
    <n v="0.45"/>
    <x v="38"/>
    <n v="275206.93293647666"/>
    <n v="0.37978556745233777"/>
  </r>
  <r>
    <n v="40"/>
    <n v="135.19999999999999"/>
    <n v="30.56"/>
    <n v="5.63"/>
    <n v="155.41999999999999"/>
    <n v="0.17"/>
    <n v="38.39"/>
    <n v="1557"/>
    <n v="2160"/>
    <n v="151.69999999999999"/>
    <n v="11.56"/>
    <n v="5.42"/>
    <n v="0.18"/>
    <n v="0.43"/>
    <x v="39"/>
    <n v="16007.669636305105"/>
    <n v="2.2090584098101045E-2"/>
  </r>
  <r>
    <n v="41"/>
    <n v="331.24"/>
    <n v="37.75"/>
    <n v="11.17"/>
    <n v="158.27000000000001"/>
    <n v="0.27"/>
    <n v="44.43"/>
    <n v="1579"/>
    <n v="2170"/>
    <n v="159.44"/>
    <n v="16.28"/>
    <n v="3.38"/>
    <n v="0.3"/>
    <n v="0.62"/>
    <x v="40"/>
    <n v="19455.968440842502"/>
    <n v="2.6849236448362651E-2"/>
  </r>
  <r>
    <n v="42"/>
    <n v="6482.84"/>
    <n v="259.08999999999997"/>
    <n v="31.86"/>
    <n v="162.08000000000001"/>
    <n v="0.17"/>
    <n v="249.13"/>
    <n v="1421"/>
    <n v="2186"/>
    <n v="161.75"/>
    <n v="44.76"/>
    <n v="8.1300000000000008"/>
    <n v="0.12"/>
    <n v="0.68"/>
    <x v="41"/>
    <n v="94184.06465292706"/>
    <n v="0.12997400922103933"/>
  </r>
  <r>
    <n v="43"/>
    <n v="8368.8799999999992"/>
    <n v="351.38"/>
    <n v="30.33"/>
    <n v="56.11"/>
    <n v="0.18"/>
    <n v="330.72"/>
    <n v="2259"/>
    <n v="2290"/>
    <n v="53.31"/>
    <n v="40.520000000000003"/>
    <n v="11.59"/>
    <n v="0.09"/>
    <n v="0.7"/>
    <x v="42"/>
    <n v="118972.71823387202"/>
    <n v="0.16418235116274338"/>
  </r>
  <r>
    <n v="44"/>
    <n v="70608.2"/>
    <n v="1697.35"/>
    <n v="52.97"/>
    <n v="65.45"/>
    <n v="0.03"/>
    <n v="2224.7199999999998"/>
    <n v="2891"/>
    <n v="2981"/>
    <n v="65.56"/>
    <n v="104.76"/>
    <n v="32.049999999999997"/>
    <n v="0.03"/>
    <n v="0.39"/>
    <x v="43"/>
    <n v="746537.46275035059"/>
    <n v="1.0302216985954837"/>
  </r>
  <r>
    <n v="45"/>
    <n v="49260.12"/>
    <n v="572.75"/>
    <n v="109.51"/>
    <n v="175.35"/>
    <n v="0.04"/>
    <n v="1549.52"/>
    <n v="1061"/>
    <n v="2245"/>
    <n v="176.73"/>
    <n v="321.77999999999997"/>
    <n v="5.23"/>
    <n v="0.19"/>
    <n v="0.15"/>
    <x v="44"/>
    <n v="599702.74655490974"/>
    <n v="0.82758979024577539"/>
  </r>
  <r>
    <n v="46"/>
    <n v="15906.28"/>
    <n v="562.37"/>
    <n v="36.01"/>
    <n v="22.02"/>
    <n v="0.12"/>
    <n v="544.71"/>
    <n v="1956"/>
    <n v="2316"/>
    <n v="20.68"/>
    <n v="54.37"/>
    <n v="15.62"/>
    <n v="0.06"/>
    <n v="0.61"/>
    <x v="45"/>
    <n v="191989.48399835161"/>
    <n v="0.26494548791772521"/>
  </r>
  <r>
    <n v="47"/>
    <n v="16548.48"/>
    <n v="508.4"/>
    <n v="41.44"/>
    <n v="88.02"/>
    <n v="0.1"/>
    <n v="579.54"/>
    <n v="1756"/>
    <n v="2467"/>
    <n v="84.85"/>
    <n v="66.62"/>
    <n v="12.27"/>
    <n v="0.08"/>
    <n v="0.54"/>
    <x v="46"/>
    <n v="207077.39363753566"/>
    <n v="0.28576680321979919"/>
  </r>
  <r>
    <n v="48"/>
    <n v="32096.48"/>
    <n v="654.69000000000005"/>
    <n v="62.42"/>
    <n v="52.96"/>
    <n v="0.05"/>
    <n v="1188.78"/>
    <n v="2609"/>
    <n v="2655"/>
    <n v="52.55"/>
    <n v="131.69999999999999"/>
    <n v="10.49"/>
    <n v="0.1"/>
    <n v="0.3"/>
    <x v="47"/>
    <n v="423179.33135832159"/>
    <n v="0.58398747727448375"/>
  </r>
  <r>
    <n v="49"/>
    <n v="135.19999999999999"/>
    <n v="27.97"/>
    <n v="6.15"/>
    <n v="89.17"/>
    <n v="0.33"/>
    <n v="29.07"/>
    <n v="1763"/>
    <n v="2323"/>
    <n v="100.3"/>
    <n v="7.8"/>
    <n v="4.54"/>
    <n v="0.22"/>
    <n v="0.69"/>
    <x v="48"/>
    <n v="11815.871461272656"/>
    <n v="1.6305902616556265E-2"/>
  </r>
  <r>
    <n v="50"/>
    <n v="25532.52"/>
    <n v="898.95"/>
    <n v="36.159999999999997"/>
    <n v="174.95"/>
    <n v="0.05"/>
    <n v="1166.3900000000001"/>
    <n v="2163"/>
    <n v="2356"/>
    <n v="175.14"/>
    <n v="62.49"/>
    <n v="24.86"/>
    <n v="0.04"/>
    <n v="0.45"/>
    <x v="49"/>
    <n v="393823.9251784308"/>
    <n v="0.5434770167462345"/>
  </r>
  <r>
    <n v="51"/>
    <n v="135.19999999999999"/>
    <n v="27.48"/>
    <n v="6.26"/>
    <n v="0.72"/>
    <n v="0.21"/>
    <n v="34.200000000000003"/>
    <n v="1461"/>
    <n v="2370"/>
    <n v="8.75"/>
    <n v="7.8"/>
    <n v="4.3899999999999997"/>
    <n v="0.23"/>
    <n v="0.56999999999999995"/>
    <x v="50"/>
    <n v="13459.90239689318"/>
    <n v="1.8574665307712585E-2"/>
  </r>
  <r>
    <n v="52"/>
    <n v="17346.16"/>
    <n v="448.82"/>
    <n v="49.21"/>
    <n v="79.010000000000005"/>
    <n v="0.12"/>
    <n v="565.95000000000005"/>
    <n v="833"/>
    <n v="2586"/>
    <n v="81.010000000000005"/>
    <n v="79.77"/>
    <n v="9.1199999999999992"/>
    <n v="0.11"/>
    <n v="0.47"/>
    <x v="51"/>
    <n v="206936.38513623487"/>
    <n v="0.2855722114880041"/>
  </r>
  <r>
    <n v="53"/>
    <n v="5712.2"/>
    <n v="202.83"/>
    <n v="35.86"/>
    <n v="132.07"/>
    <n v="0.31"/>
    <n v="201.29"/>
    <n v="1332"/>
    <n v="2371"/>
    <n v="125.54"/>
    <n v="49.59"/>
    <n v="5.66"/>
    <n v="0.18"/>
    <n v="0.69"/>
    <x v="52"/>
    <n v="80400.483650775263"/>
    <n v="0.11095266743806985"/>
  </r>
  <r>
    <n v="54"/>
    <n v="459.68"/>
    <n v="69.86"/>
    <n v="8.3800000000000008"/>
    <n v="135.59"/>
    <n v="0.08"/>
    <n v="95.67"/>
    <n v="1343"/>
    <n v="2382"/>
    <n v="132.80000000000001"/>
    <n v="15.41"/>
    <n v="8.34"/>
    <n v="0.12"/>
    <n v="0.4"/>
    <x v="53"/>
    <n v="35598.237101116538"/>
    <n v="4.9125567199540816E-2"/>
  </r>
  <r>
    <n v="55"/>
    <n v="9281.48"/>
    <n v="328.44"/>
    <n v="35.979999999999997"/>
    <n v="123.33"/>
    <n v="0.18"/>
    <n v="327.39999999999998"/>
    <n v="1638"/>
    <n v="2392"/>
    <n v="124.32"/>
    <n v="48.05"/>
    <n v="9.1300000000000008"/>
    <n v="0.11"/>
    <n v="0.68"/>
    <x v="54"/>
    <n v="120321.91321222726"/>
    <n v="0.16604424023287359"/>
  </r>
  <r>
    <n v="56"/>
    <n v="8781.24"/>
    <n v="273.86"/>
    <n v="40.83"/>
    <n v="160.1"/>
    <n v="0.15"/>
    <n v="323.12"/>
    <n v="1918"/>
    <n v="2405"/>
    <n v="161.71"/>
    <n v="64.430000000000007"/>
    <n v="6.71"/>
    <n v="0.15"/>
    <n v="0.52"/>
    <x v="55"/>
    <n v="124199.64699799886"/>
    <n v="0.17139551285723842"/>
  </r>
  <r>
    <n v="57"/>
    <n v="30278.04"/>
    <n v="655.38"/>
    <n v="58.82"/>
    <n v="139.63999999999999"/>
    <n v="0.05"/>
    <n v="1158.82"/>
    <n v="2220"/>
    <n v="2423"/>
    <n v="139.91"/>
    <n v="118.09"/>
    <n v="11.14"/>
    <n v="0.09"/>
    <n v="0.34"/>
    <x v="56"/>
    <n v="409216.28499087784"/>
    <n v="0.56471847328741143"/>
  </r>
  <r>
    <n v="58"/>
    <n v="14081.08"/>
    <n v="461.76"/>
    <n v="38.83"/>
    <n v="90.5"/>
    <n v="0.16"/>
    <n v="460.38"/>
    <n v="2131"/>
    <n v="2619"/>
    <n v="88.38"/>
    <n v="53.94"/>
    <n v="11.89"/>
    <n v="0.08"/>
    <n v="0.64"/>
    <x v="57"/>
    <n v="164826.11906595476"/>
    <n v="0.22746004431101755"/>
  </r>
  <r>
    <n v="59"/>
    <n v="18711.68"/>
    <n v="663.43"/>
    <n v="35.909999999999997"/>
    <n v="79.36"/>
    <n v="0.09"/>
    <n v="687.35"/>
    <n v="2202"/>
    <n v="2709"/>
    <n v="78.44"/>
    <n v="56.02"/>
    <n v="18.47"/>
    <n v="0.05"/>
    <n v="0.56999999999999995"/>
    <x v="58"/>
    <n v="238230.65820901151"/>
    <n v="0.32875830832843589"/>
  </r>
  <r>
    <n v="60"/>
    <n v="8206.64"/>
    <n v="281.06"/>
    <n v="37.18"/>
    <n v="107.5"/>
    <n v="0.17"/>
    <n v="315.79000000000002"/>
    <n v="1633"/>
    <n v="2457"/>
    <n v="107.24"/>
    <n v="55.83"/>
    <n v="7.56"/>
    <n v="0.13"/>
    <n v="0.62"/>
    <x v="59"/>
    <n v="119094.49830317723"/>
    <n v="0.16435040765838457"/>
  </r>
  <r>
    <n v="61"/>
    <n v="37166.480000000003"/>
    <n v="1003.77"/>
    <n v="47.14"/>
    <n v="121.76"/>
    <n v="0.04"/>
    <n v="1678.82"/>
    <n v="1411"/>
    <n v="2465"/>
    <n v="121.25"/>
    <n v="92.15"/>
    <n v="21.29"/>
    <n v="0.05"/>
    <n v="0.31"/>
    <x v="60"/>
    <n v="567549.60351966473"/>
    <n v="0.78321845285713731"/>
  </r>
  <r>
    <n v="62"/>
    <n v="15318.16"/>
    <n v="469.94"/>
    <n v="41.5"/>
    <n v="91.42"/>
    <n v="0.14000000000000001"/>
    <n v="497.42"/>
    <n v="1302"/>
    <n v="2683"/>
    <n v="86.7"/>
    <n v="59.8"/>
    <n v="11.32"/>
    <n v="0.09"/>
    <n v="0.62"/>
    <x v="61"/>
    <n v="178574.44794278138"/>
    <n v="0.24643273816103828"/>
  </r>
  <r>
    <n v="63"/>
    <n v="2426.84"/>
    <n v="97.93"/>
    <n v="31.55"/>
    <n v="10.19"/>
    <n v="0.47"/>
    <n v="94.18"/>
    <n v="976"/>
    <n v="2573"/>
    <n v="173.66"/>
    <n v="34.67"/>
    <n v="3.1"/>
    <n v="0.32"/>
    <n v="0.81"/>
    <x v="62"/>
    <n v="41293.057710468733"/>
    <n v="5.698441964044685E-2"/>
  </r>
  <r>
    <n v="64"/>
    <n v="4312.88"/>
    <n v="162.06"/>
    <n v="33.880000000000003"/>
    <n v="98.8"/>
    <n v="0.37"/>
    <n v="159.96"/>
    <n v="2873"/>
    <n v="2620"/>
    <n v="97.47"/>
    <n v="37.22"/>
    <n v="4.78"/>
    <n v="0.21"/>
    <n v="0.85"/>
    <x v="63"/>
    <n v="63191.037014747555"/>
    <n v="8.7203631080351618E-2"/>
  </r>
  <r>
    <n v="65"/>
    <n v="6273.28"/>
    <n v="210.39"/>
    <n v="37.97"/>
    <n v="74.27"/>
    <n v="0.28999999999999998"/>
    <n v="203.08"/>
    <n v="1663"/>
    <n v="2698"/>
    <n v="71.33"/>
    <n v="48.23"/>
    <n v="5.54"/>
    <n v="0.18"/>
    <n v="0.74"/>
    <x v="64"/>
    <n v="80538.287413410129"/>
    <n v="0.11114283663050598"/>
  </r>
  <r>
    <n v="66"/>
    <n v="21341.32"/>
    <n v="666.91"/>
    <n v="40.74"/>
    <n v="71.010000000000005"/>
    <n v="0.08"/>
    <n v="622.4"/>
    <n v="3180"/>
    <n v="2853"/>
    <n v="71.489999999999995"/>
    <n v="55.77"/>
    <n v="16.37"/>
    <n v="0.06"/>
    <n v="0.68"/>
    <x v="65"/>
    <n v="217335.7621071678"/>
    <n v="0.29992335170789153"/>
  </r>
  <r>
    <n v="67"/>
    <n v="114.92"/>
    <n v="35.89"/>
    <n v="4.08"/>
    <n v="83.21"/>
    <n v="0.2"/>
    <n v="39.770000000000003"/>
    <n v="1319"/>
    <n v="2660"/>
    <n v="78.69"/>
    <n v="6.92"/>
    <n v="8.8000000000000007"/>
    <n v="0.11"/>
    <n v="0.56999999999999995"/>
    <x v="66"/>
    <n v="14962.92483121292"/>
    <n v="2.0648836267073829E-2"/>
  </r>
  <r>
    <n v="68"/>
    <n v="12844"/>
    <n v="429.96"/>
    <n v="38.04"/>
    <n v="108.52"/>
    <n v="0.15"/>
    <n v="427.29"/>
    <n v="2742"/>
    <n v="2650"/>
    <n v="111.41"/>
    <n v="54.61"/>
    <n v="11.3"/>
    <n v="0.09"/>
    <n v="0.66"/>
    <x v="67"/>
    <n v="154436.35631101963"/>
    <n v="0.21312217170920708"/>
  </r>
  <r>
    <n v="69"/>
    <n v="16379.48"/>
    <n v="400.55"/>
    <n v="52.07"/>
    <n v="44.24"/>
    <n v="0.1"/>
    <n v="607.80999999999995"/>
    <n v="636"/>
    <n v="2845"/>
    <n v="48.47"/>
    <n v="100.76"/>
    <n v="7.69"/>
    <n v="0.13"/>
    <n v="0.39"/>
    <x v="68"/>
    <n v="227078.16765158571"/>
    <n v="0.31336787135918825"/>
  </r>
  <r>
    <n v="70"/>
    <n v="21496.799999999999"/>
    <n v="600.26"/>
    <n v="45.6"/>
    <n v="38.89"/>
    <n v="0.09"/>
    <n v="712.97"/>
    <n v="721"/>
    <n v="2881"/>
    <n v="41.3"/>
    <n v="72.97"/>
    <n v="13.16"/>
    <n v="0.08"/>
    <n v="0.49"/>
    <x v="69"/>
    <n v="251873.23070986255"/>
    <n v="0.34758505837961029"/>
  </r>
  <r>
    <n v="71"/>
    <n v="9051.64"/>
    <n v="321.42"/>
    <n v="35.86"/>
    <n v="141.54"/>
    <n v="0.2"/>
    <n v="324.61"/>
    <n v="2342"/>
    <n v="2747"/>
    <n v="144.78"/>
    <n v="53.89"/>
    <n v="8.9600000000000009"/>
    <n v="0.11"/>
    <n v="0.63"/>
    <x v="70"/>
    <n v="121299.35850533497"/>
    <n v="0.16739311473736224"/>
  </r>
  <r>
    <n v="72"/>
    <n v="4130.3599999999997"/>
    <n v="141.68"/>
    <n v="37.119999999999997"/>
    <n v="112.11"/>
    <n v="0.44"/>
    <n v="132.6"/>
    <n v="1895"/>
    <n v="2771"/>
    <n v="118.07"/>
    <n v="41.75"/>
    <n v="3.82"/>
    <n v="0.26"/>
    <n v="0.82"/>
    <x v="71"/>
    <n v="55874.618640436332"/>
    <n v="7.7106973723802139E-2"/>
  </r>
  <r>
    <n v="73"/>
    <n v="27817.4"/>
    <n v="793.63"/>
    <n v="44.63"/>
    <n v="44.43"/>
    <n v="0.08"/>
    <n v="855.05"/>
    <n v="2640"/>
    <n v="3022"/>
    <n v="46.11"/>
    <n v="78.2"/>
    <n v="17.78"/>
    <n v="0.06"/>
    <n v="0.48"/>
    <x v="72"/>
    <n v="299082.23599763238"/>
    <n v="0.41273348567673268"/>
  </r>
  <r>
    <n v="74"/>
    <n v="121.68"/>
    <n v="15.55"/>
    <n v="9.9600000000000009"/>
    <n v="141.71"/>
    <n v="0.69"/>
    <n v="18.75"/>
    <n v="2979"/>
    <n v="2798"/>
    <n v="123.69"/>
    <n v="12.26"/>
    <n v="1.56"/>
    <n v="0.64"/>
    <n v="0.77"/>
    <x v="73"/>
    <n v="9937.8946030394636"/>
    <n v="1.3714294552194459E-2"/>
  </r>
  <r>
    <n v="75"/>
    <n v="3765.32"/>
    <n v="151.06"/>
    <n v="31.74"/>
    <n v="21.36"/>
    <n v="0.36"/>
    <n v="150.46"/>
    <n v="2431"/>
    <n v="2852"/>
    <n v="18.12"/>
    <n v="40.770000000000003"/>
    <n v="4.76"/>
    <n v="0.21"/>
    <n v="0.73"/>
    <x v="74"/>
    <n v="61284.217508521026"/>
    <n v="8.4572220161759012E-2"/>
  </r>
  <r>
    <n v="76"/>
    <n v="12952.16"/>
    <n v="605.08000000000004"/>
    <n v="27.25"/>
    <n v="96.11"/>
    <n v="0.1"/>
    <n v="597.16999999999996"/>
    <n v="929"/>
    <n v="2837"/>
    <n v="98.77"/>
    <n v="42.01"/>
    <n v="22.2"/>
    <n v="0.05"/>
    <n v="0.62"/>
    <x v="75"/>
    <n v="204840.48604871862"/>
    <n v="0.28267987074723167"/>
  </r>
  <r>
    <n v="77"/>
    <n v="2832.44"/>
    <n v="106.33"/>
    <n v="33.92"/>
    <n v="35.89"/>
    <n v="0.49"/>
    <n v="103.22"/>
    <n v="2897"/>
    <n v="2881"/>
    <n v="49.09"/>
    <n v="38.51"/>
    <n v="3.14"/>
    <n v="0.32"/>
    <n v="0.82"/>
    <x v="76"/>
    <n v="45420.761112182627"/>
    <n v="6.2680650334812016E-2"/>
  </r>
  <r>
    <n v="78"/>
    <n v="8450"/>
    <n v="253.54"/>
    <n v="42.44"/>
    <n v="8.82"/>
    <n v="0.23"/>
    <n v="292.8"/>
    <n v="1954"/>
    <n v="2914"/>
    <n v="9.7100000000000009"/>
    <n v="64.81"/>
    <n v="5.97"/>
    <n v="0.17"/>
    <n v="0.6"/>
    <x v="77"/>
    <n v="114604.65943221358"/>
    <n v="0.15815443001645474"/>
  </r>
  <r>
    <n v="79"/>
    <n v="8571.68"/>
    <n v="392.77"/>
    <n v="27.79"/>
    <n v="52.02"/>
    <n v="0.15"/>
    <n v="394.28"/>
    <n v="1779"/>
    <n v="3034"/>
    <n v="51.69"/>
    <n v="39.51"/>
    <n v="14.14"/>
    <n v="7.0000000000000007E-2"/>
    <n v="0.66"/>
    <x v="78"/>
    <n v="139018.35858924506"/>
    <n v="0.19184533485315819"/>
  </r>
  <r>
    <n v="80"/>
    <n v="12195.04"/>
    <n v="391.46"/>
    <n v="39.659999999999997"/>
    <n v="13.88"/>
    <n v="0.21"/>
    <n v="363.05"/>
    <n v="2465"/>
    <n v="2986"/>
    <n v="11.15"/>
    <n v="45.39"/>
    <n v="9.8699999999999992"/>
    <n v="0.1"/>
    <n v="0.78"/>
    <x v="79"/>
    <n v="130894.34607112025"/>
    <n v="0.18063419757814594"/>
  </r>
  <r>
    <n v="81"/>
    <n v="8253.9599999999991"/>
    <n v="281.12"/>
    <n v="37.380000000000003"/>
    <n v="12.12"/>
    <n v="0.24"/>
    <n v="260.44"/>
    <n v="1883"/>
    <n v="3005"/>
    <n v="14.45"/>
    <n v="47.79"/>
    <n v="7.52"/>
    <n v="0.13"/>
    <n v="0.78"/>
    <x v="80"/>
    <n v="98779.65989986631"/>
    <n v="0.13631593066181549"/>
  </r>
  <r>
    <n v="82"/>
    <n v="57257.2"/>
    <n v="948.87"/>
    <n v="76.83"/>
    <n v="54.95"/>
    <n v="0.03"/>
    <n v="1705.49"/>
    <n v="1819"/>
    <n v="3543"/>
    <n v="56.82"/>
    <n v="183.34"/>
    <n v="12.35"/>
    <n v="0.08"/>
    <n v="0.23"/>
    <x v="81"/>
    <n v="605320.65343627962"/>
    <n v="0.83534250174206581"/>
  </r>
  <r>
    <n v="83"/>
    <n v="6516.64"/>
    <n v="258.18"/>
    <n v="32.14"/>
    <n v="159.52000000000001"/>
    <n v="0.24"/>
    <n v="238.02"/>
    <n v="1511"/>
    <n v="3004"/>
    <n v="158.19999999999999"/>
    <n v="38.14"/>
    <n v="8.0299999999999994"/>
    <n v="0.12"/>
    <n v="0.77"/>
    <x v="82"/>
    <n v="88502.062998238602"/>
    <n v="0.12213284693756926"/>
  </r>
  <r>
    <n v="84"/>
    <n v="31014.880000000001"/>
    <n v="426.56"/>
    <n v="92.58"/>
    <n v="167.04"/>
    <n v="0.04"/>
    <n v="1294.68"/>
    <n v="1042"/>
    <n v="3126"/>
    <n v="169.12"/>
    <n v="315.66000000000003"/>
    <n v="4.6100000000000003"/>
    <n v="0.22"/>
    <n v="0.13"/>
    <x v="83"/>
    <n v="516071.88632888015"/>
    <n v="0.71217920313385452"/>
  </r>
  <r>
    <n v="85"/>
    <n v="17677.400000000001"/>
    <n v="515.44000000000005"/>
    <n v="43.67"/>
    <n v="42.47"/>
    <n v="0.1"/>
    <n v="573.35"/>
    <n v="2445"/>
    <n v="3278"/>
    <n v="38.74"/>
    <n v="71.75"/>
    <n v="11.8"/>
    <n v="0.08"/>
    <n v="0.56000000000000005"/>
    <x v="84"/>
    <n v="206737.69133894742"/>
    <n v="0.28529801404774741"/>
  </r>
  <r>
    <n v="86"/>
    <n v="5036.2"/>
    <n v="178.23"/>
    <n v="35.979999999999997"/>
    <n v="122.34"/>
    <n v="0.36"/>
    <n v="171.07"/>
    <n v="1572"/>
    <n v="3137"/>
    <n v="114.23"/>
    <n v="45.88"/>
    <n v="4.95"/>
    <n v="0.2"/>
    <n v="0.7"/>
    <x v="85"/>
    <n v="69526.805357285135"/>
    <n v="9.5946991393053474E-2"/>
  </r>
  <r>
    <n v="87"/>
    <n v="114.92"/>
    <n v="13.6"/>
    <n v="10.76"/>
    <n v="105.17"/>
    <n v="1"/>
    <n v="15.16"/>
    <n v="1560"/>
    <n v="3157"/>
    <n v="120.96"/>
    <n v="10.4"/>
    <n v="1.26"/>
    <n v="0.79"/>
    <n v="0.92"/>
    <x v="37"/>
    <n v="8191.3120301092795"/>
    <n v="1.1304010601550805E-2"/>
  </r>
  <r>
    <n v="88"/>
    <n v="9889.8799999999992"/>
    <n v="292.08999999999997"/>
    <n v="43.11"/>
    <n v="135.77000000000001"/>
    <n v="0.13"/>
    <n v="443.17"/>
    <n v="1700"/>
    <n v="3311"/>
    <n v="136.19"/>
    <n v="77.66"/>
    <n v="6.78"/>
    <n v="0.15"/>
    <n v="0.41"/>
    <x v="86"/>
    <n v="166912.40393747322"/>
    <n v="0.23033911743371305"/>
  </r>
  <r>
    <n v="89"/>
    <n v="28121.599999999999"/>
    <n v="586.11"/>
    <n v="61.09"/>
    <n v="121.64"/>
    <n v="0.08"/>
    <n v="789.24"/>
    <n v="1121"/>
    <n v="3320"/>
    <n v="120.7"/>
    <n v="103.79"/>
    <n v="9.59"/>
    <n v="0.1"/>
    <n v="0.49"/>
    <x v="87"/>
    <n v="286192.77708327421"/>
    <n v="0.39494603237491838"/>
  </r>
  <r>
    <n v="90"/>
    <n v="108.16"/>
    <n v="13.18"/>
    <n v="10.45"/>
    <n v="26"/>
    <n v="1"/>
    <n v="15.16"/>
    <n v="1149"/>
    <n v="3333"/>
    <n v="30.96"/>
    <n v="10.4"/>
    <n v="1.26"/>
    <n v="0.79"/>
    <n v="0.89"/>
    <x v="37"/>
    <n v="8191.3120301092795"/>
    <n v="1.1304010601550805E-2"/>
  </r>
  <r>
    <n v="91"/>
    <n v="18691.400000000001"/>
    <n v="507.1"/>
    <n v="46.93"/>
    <n v="77.73"/>
    <n v="0.11"/>
    <n v="563.94000000000005"/>
    <n v="1329"/>
    <n v="3614"/>
    <n v="74.489999999999995"/>
    <n v="76.81"/>
    <n v="10.81"/>
    <n v="0.09"/>
    <n v="0.54"/>
    <x v="88"/>
    <n v="205343.63001926919"/>
    <n v="0.28337420942659147"/>
  </r>
  <r>
    <n v="92"/>
    <n v="12296.44"/>
    <n v="380.95"/>
    <n v="41.1"/>
    <n v="89.87"/>
    <n v="0.17"/>
    <n v="377.44"/>
    <n v="1460"/>
    <n v="3664"/>
    <n v="87.24"/>
    <n v="60.43"/>
    <n v="9.27"/>
    <n v="0.11"/>
    <n v="0.63"/>
    <x v="89"/>
    <n v="140325.89196494326"/>
    <n v="0.1936497309116216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4A51EF-5C6C-4A80-AC19-43496DDCD416}" name="PivotTable1" cacheId="1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S5:U21" firstHeaderRow="0" firstDataRow="1" firstDataCol="1"/>
  <pivotFields count="1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8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umFmtId="1" showAll="0"/>
    <pivotField dataField="1" numFmtId="166" showAll="0"/>
  </pivotFields>
  <rowFields count="1">
    <field x="14"/>
  </rowFields>
  <rowItems count="16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6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Length (µm)" fld="14" subtotal="count" baseField="14" baseItem="0"/>
    <dataField name="Sum of Mass (µg)" fld="16" baseField="0" baseItem="0" numFmtId="2"/>
  </dataFields>
  <formats count="14"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14" type="button" dataOnly="0" labelOnly="1" outline="0" axis="axisRow" fieldPosition="0"/>
    </format>
    <format dxfId="10">
      <pivotArea dataOnly="0" labelOnly="1" fieldPosition="0">
        <references count="1">
          <reference field="14" count="1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6"/>
          </reference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dataOnly="0" labelOnly="1" fieldPosition="0">
        <references count="1">
          <reference field="14" count="1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6"/>
          </reference>
        </references>
      </pivotArea>
    </format>
    <format dxfId="3">
      <pivotArea field="14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microplasticsolution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055"/>
  <sheetViews>
    <sheetView tabSelected="1" zoomScale="85" zoomScaleNormal="85" workbookViewId="0">
      <selection activeCell="V31" sqref="V31"/>
    </sheetView>
  </sheetViews>
  <sheetFormatPr defaultColWidth="8.88671875" defaultRowHeight="13.8" x14ac:dyDescent="0.25"/>
  <cols>
    <col min="1" max="1" width="3.6640625" style="8" customWidth="1"/>
    <col min="2" max="2" width="15.6640625" style="8" customWidth="1"/>
    <col min="3" max="4" width="11.109375" style="8" customWidth="1"/>
    <col min="5" max="5" width="7.6640625" style="8" customWidth="1"/>
    <col min="6" max="6" width="18.77734375" style="8" customWidth="1"/>
    <col min="7" max="7" width="11.5546875" style="8" customWidth="1"/>
    <col min="8" max="8" width="14.21875" style="8" customWidth="1"/>
    <col min="9" max="9" width="7.77734375" style="8" customWidth="1"/>
    <col min="10" max="10" width="11.5546875" style="8" customWidth="1"/>
    <col min="11" max="11" width="8.88671875" style="8"/>
    <col min="12" max="12" width="5" style="8" customWidth="1"/>
    <col min="13" max="13" width="11.109375" style="8" customWidth="1"/>
    <col min="14" max="14" width="11.44140625" style="8" customWidth="1"/>
    <col min="15" max="15" width="8.88671875" style="8"/>
    <col min="16" max="16" width="12.88671875" style="8" customWidth="1"/>
    <col min="17" max="17" width="10.44140625" style="8" customWidth="1"/>
    <col min="18" max="18" width="9.88671875" style="8" customWidth="1"/>
    <col min="19" max="23" width="8.88671875" style="8"/>
    <col min="24" max="24" width="11.88671875" style="8" customWidth="1"/>
    <col min="25" max="16384" width="8.88671875" style="8"/>
  </cols>
  <sheetData>
    <row r="1" spans="2:22" s="1" customFormat="1" x14ac:dyDescent="0.25"/>
    <row r="2" spans="2:22" s="1" customFormat="1" ht="20.399999999999999" x14ac:dyDescent="0.35">
      <c r="B2" s="5" t="s">
        <v>58</v>
      </c>
    </row>
    <row r="3" spans="2:22" s="1" customFormat="1" ht="35.4" customHeight="1" x14ac:dyDescent="0.3">
      <c r="B3" s="4" t="s">
        <v>37</v>
      </c>
      <c r="R3" s="2" t="s">
        <v>9</v>
      </c>
      <c r="V3" s="6" t="s">
        <v>19</v>
      </c>
    </row>
    <row r="4" spans="2:22" s="1" customFormat="1" ht="17.399999999999999" x14ac:dyDescent="0.3">
      <c r="B4" s="4" t="s">
        <v>60</v>
      </c>
    </row>
    <row r="5" spans="2:22" s="1" customFormat="1" ht="15" x14ac:dyDescent="0.25">
      <c r="B5" s="3" t="s">
        <v>32</v>
      </c>
    </row>
    <row r="6" spans="2:22" s="1" customFormat="1" ht="19.2" customHeight="1" x14ac:dyDescent="0.25"/>
    <row r="7" spans="2:22" x14ac:dyDescent="0.25">
      <c r="M7" s="7"/>
      <c r="N7" s="7"/>
      <c r="O7" s="7"/>
      <c r="P7" s="7"/>
    </row>
    <row r="8" spans="2:22" s="41" customFormat="1" ht="20.399999999999999" customHeight="1" x14ac:dyDescent="0.25">
      <c r="B8" s="25"/>
      <c r="C8" s="43" t="s">
        <v>31</v>
      </c>
      <c r="D8" s="39"/>
      <c r="E8" s="40"/>
      <c r="F8" s="44" t="s">
        <v>57</v>
      </c>
      <c r="G8" s="34"/>
      <c r="H8" s="33"/>
      <c r="I8" s="25"/>
      <c r="J8" s="42" t="s">
        <v>16</v>
      </c>
      <c r="K8" s="21">
        <f>0.0042*10^3 - 0.4562*10^2 + 22.576*10 - 77.6506</f>
        <v>106.68940000000001</v>
      </c>
      <c r="L8" s="25"/>
      <c r="M8" s="25"/>
      <c r="N8" s="25"/>
      <c r="O8" s="25"/>
      <c r="P8" s="25"/>
      <c r="Q8" s="25"/>
      <c r="R8" s="25"/>
    </row>
    <row r="9" spans="2:22" x14ac:dyDescent="0.25">
      <c r="B9" s="45" t="s">
        <v>36</v>
      </c>
      <c r="C9" s="49" t="s">
        <v>33</v>
      </c>
      <c r="D9" s="50" t="s">
        <v>34</v>
      </c>
      <c r="E9" s="7"/>
      <c r="F9" s="45" t="s">
        <v>56</v>
      </c>
      <c r="G9" s="49" t="s">
        <v>14</v>
      </c>
      <c r="H9" s="46" t="s">
        <v>15</v>
      </c>
      <c r="J9" s="42" t="s">
        <v>17</v>
      </c>
      <c r="K9" s="21">
        <f>0.0042*50^3 - 0.4562*50^2 + 22.576*50 - 77.6506</f>
        <v>435.64939999999996</v>
      </c>
      <c r="L9" s="7"/>
      <c r="M9" s="7"/>
      <c r="N9" s="7"/>
      <c r="P9" s="7"/>
      <c r="Q9" s="7"/>
      <c r="R9" s="7"/>
    </row>
    <row r="10" spans="2:22" x14ac:dyDescent="0.25">
      <c r="B10" s="9" t="s">
        <v>39</v>
      </c>
      <c r="C10" s="11">
        <v>7</v>
      </c>
      <c r="D10" s="10">
        <v>0.34069474205832068</v>
      </c>
      <c r="E10" s="11"/>
      <c r="F10" s="47">
        <v>100</v>
      </c>
      <c r="G10" s="13">
        <f t="shared" ref="G10:G25" si="0">C10/$C$27*100</f>
        <v>8.6419753086419746</v>
      </c>
      <c r="H10" s="13">
        <f>G10</f>
        <v>8.6419753086419746</v>
      </c>
      <c r="J10" s="42" t="s">
        <v>18</v>
      </c>
      <c r="K10" s="21">
        <f>0.0042*90^3 - 0.4562*90^2 + 22.576*90 - 77.6506</f>
        <v>1320.7694000000001</v>
      </c>
      <c r="L10" s="51" t="s">
        <v>55</v>
      </c>
      <c r="N10" s="11"/>
      <c r="P10" s="12"/>
      <c r="Q10" s="12"/>
      <c r="R10" s="11"/>
    </row>
    <row r="11" spans="2:22" x14ac:dyDescent="0.25">
      <c r="B11" s="16" t="s">
        <v>40</v>
      </c>
      <c r="C11" s="15">
        <v>9</v>
      </c>
      <c r="D11" s="17">
        <v>0.84457676392361447</v>
      </c>
      <c r="E11" s="11"/>
      <c r="F11" s="48">
        <v>200</v>
      </c>
      <c r="G11" s="14">
        <f t="shared" si="0"/>
        <v>11.111111111111111</v>
      </c>
      <c r="H11" s="14">
        <f>G11+H10</f>
        <v>19.753086419753085</v>
      </c>
      <c r="L11" s="11"/>
      <c r="M11" s="11"/>
      <c r="N11" s="11"/>
      <c r="P11" s="12"/>
      <c r="Q11" s="12"/>
      <c r="R11" s="11"/>
    </row>
    <row r="12" spans="2:22" x14ac:dyDescent="0.25">
      <c r="B12" s="9" t="s">
        <v>41</v>
      </c>
      <c r="C12" s="11">
        <v>9</v>
      </c>
      <c r="D12" s="10">
        <v>1.1518326858886936</v>
      </c>
      <c r="E12" s="11"/>
      <c r="F12" s="47">
        <v>300</v>
      </c>
      <c r="G12" s="13">
        <f t="shared" si="0"/>
        <v>11.111111111111111</v>
      </c>
      <c r="H12" s="13">
        <f>G12+H11</f>
        <v>30.864197530864196</v>
      </c>
      <c r="L12" s="11"/>
      <c r="M12" s="11"/>
      <c r="N12" s="11"/>
      <c r="P12" s="12"/>
      <c r="Q12" s="12"/>
      <c r="R12" s="11"/>
    </row>
    <row r="13" spans="2:22" x14ac:dyDescent="0.25">
      <c r="B13" s="16" t="s">
        <v>42</v>
      </c>
      <c r="C13" s="15">
        <v>13</v>
      </c>
      <c r="D13" s="17">
        <v>2.2194248420675513</v>
      </c>
      <c r="E13" s="11"/>
      <c r="F13" s="48">
        <v>400</v>
      </c>
      <c r="G13" s="14">
        <f t="shared" si="0"/>
        <v>16.049382716049383</v>
      </c>
      <c r="H13" s="14">
        <f t="shared" ref="H13:H25" si="1">G13+H12</f>
        <v>46.913580246913583</v>
      </c>
      <c r="L13" s="11"/>
      <c r="M13" s="11"/>
      <c r="N13" s="11"/>
      <c r="P13" s="12"/>
      <c r="Q13" s="12"/>
      <c r="R13" s="11"/>
    </row>
    <row r="14" spans="2:22" x14ac:dyDescent="0.25">
      <c r="B14" s="9" t="s">
        <v>43</v>
      </c>
      <c r="C14" s="11">
        <v>4</v>
      </c>
      <c r="D14" s="10">
        <v>0.87727259740454766</v>
      </c>
      <c r="E14" s="11"/>
      <c r="F14" s="47">
        <v>500</v>
      </c>
      <c r="G14" s="13">
        <f t="shared" si="0"/>
        <v>4.9382716049382713</v>
      </c>
      <c r="H14" s="13">
        <f t="shared" si="1"/>
        <v>51.851851851851855</v>
      </c>
      <c r="L14" s="11"/>
      <c r="M14" s="11"/>
      <c r="N14" s="11"/>
      <c r="P14" s="12"/>
      <c r="Q14" s="12"/>
      <c r="R14" s="11"/>
    </row>
    <row r="15" spans="2:22" x14ac:dyDescent="0.25">
      <c r="B15" s="16" t="s">
        <v>44</v>
      </c>
      <c r="C15" s="15">
        <v>11</v>
      </c>
      <c r="D15" s="17">
        <v>3.0021523930558418</v>
      </c>
      <c r="E15" s="11"/>
      <c r="F15" s="48">
        <v>600</v>
      </c>
      <c r="G15" s="14">
        <f t="shared" si="0"/>
        <v>13.580246913580247</v>
      </c>
      <c r="H15" s="14">
        <f t="shared" si="1"/>
        <v>65.432098765432102</v>
      </c>
      <c r="L15" s="11"/>
      <c r="M15" s="11"/>
      <c r="N15" s="11"/>
      <c r="P15" s="12"/>
      <c r="Q15" s="12"/>
      <c r="R15" s="11"/>
    </row>
    <row r="16" spans="2:22" x14ac:dyDescent="0.25">
      <c r="B16" s="9" t="s">
        <v>45</v>
      </c>
      <c r="C16" s="11">
        <v>5</v>
      </c>
      <c r="D16" s="10">
        <v>1.540795022510913</v>
      </c>
      <c r="E16" s="11"/>
      <c r="F16" s="47">
        <v>700</v>
      </c>
      <c r="G16" s="13">
        <f t="shared" si="0"/>
        <v>6.1728395061728394</v>
      </c>
      <c r="H16" s="13">
        <f t="shared" si="1"/>
        <v>71.604938271604937</v>
      </c>
      <c r="L16" s="11"/>
      <c r="M16" s="11"/>
      <c r="N16" s="11"/>
      <c r="P16" s="12"/>
      <c r="Q16" s="12"/>
      <c r="R16" s="11"/>
    </row>
    <row r="17" spans="2:18" x14ac:dyDescent="0.25">
      <c r="B17" s="16" t="s">
        <v>46</v>
      </c>
      <c r="C17" s="15">
        <v>2</v>
      </c>
      <c r="D17" s="17">
        <v>0.71343962685116358</v>
      </c>
      <c r="E17" s="11"/>
      <c r="F17" s="48">
        <v>800</v>
      </c>
      <c r="G17" s="14">
        <f t="shared" si="0"/>
        <v>2.4691358024691357</v>
      </c>
      <c r="H17" s="14">
        <f t="shared" si="1"/>
        <v>74.074074074074076</v>
      </c>
      <c r="L17" s="11"/>
      <c r="M17" s="11"/>
      <c r="N17" s="11"/>
      <c r="P17" s="12"/>
      <c r="Q17" s="12"/>
      <c r="R17" s="11"/>
    </row>
    <row r="18" spans="2:18" x14ac:dyDescent="0.25">
      <c r="B18" s="9" t="s">
        <v>47</v>
      </c>
      <c r="C18" s="11">
        <v>3</v>
      </c>
      <c r="D18" s="10">
        <v>1.1874650855039888</v>
      </c>
      <c r="E18" s="11"/>
      <c r="F18" s="47">
        <v>900</v>
      </c>
      <c r="G18" s="13">
        <f t="shared" si="0"/>
        <v>3.7037037037037033</v>
      </c>
      <c r="H18" s="13">
        <f t="shared" si="1"/>
        <v>77.777777777777786</v>
      </c>
      <c r="L18" s="11"/>
      <c r="M18" s="11"/>
      <c r="N18" s="11"/>
      <c r="P18" s="12"/>
      <c r="Q18" s="12"/>
      <c r="R18" s="11"/>
    </row>
    <row r="19" spans="2:18" x14ac:dyDescent="0.25">
      <c r="B19" s="16" t="s">
        <v>48</v>
      </c>
      <c r="C19" s="15">
        <v>3</v>
      </c>
      <c r="D19" s="17">
        <v>1.2794494816313968</v>
      </c>
      <c r="E19" s="11"/>
      <c r="F19" s="48">
        <v>1000</v>
      </c>
      <c r="G19" s="14">
        <f t="shared" si="0"/>
        <v>3.7037037037037033</v>
      </c>
      <c r="H19" s="14">
        <f t="shared" si="1"/>
        <v>81.481481481481495</v>
      </c>
      <c r="L19" s="11"/>
      <c r="M19" s="11"/>
      <c r="N19" s="11"/>
      <c r="P19" s="12"/>
      <c r="Q19" s="12"/>
      <c r="R19" s="11"/>
    </row>
    <row r="20" spans="2:18" x14ac:dyDescent="0.25">
      <c r="B20" s="9" t="s">
        <v>49</v>
      </c>
      <c r="C20" s="11">
        <v>3</v>
      </c>
      <c r="D20" s="10">
        <v>1.4661071778164725</v>
      </c>
      <c r="E20" s="11"/>
      <c r="F20" s="47">
        <v>1100</v>
      </c>
      <c r="G20" s="13">
        <f t="shared" si="0"/>
        <v>3.7037037037037033</v>
      </c>
      <c r="H20" s="13">
        <f t="shared" si="1"/>
        <v>85.185185185185205</v>
      </c>
      <c r="L20" s="11"/>
      <c r="M20" s="11"/>
      <c r="N20" s="11"/>
      <c r="P20" s="12"/>
      <c r="Q20" s="12"/>
      <c r="R20" s="11"/>
    </row>
    <row r="21" spans="2:18" x14ac:dyDescent="0.25">
      <c r="B21" s="16" t="s">
        <v>50</v>
      </c>
      <c r="C21" s="15">
        <v>2</v>
      </c>
      <c r="D21" s="17">
        <v>1.0603347690907734</v>
      </c>
      <c r="E21" s="11"/>
      <c r="F21" s="48">
        <v>1200</v>
      </c>
      <c r="G21" s="14">
        <f t="shared" si="0"/>
        <v>2.4691358024691357</v>
      </c>
      <c r="H21" s="14">
        <f t="shared" si="1"/>
        <v>87.654320987654344</v>
      </c>
      <c r="L21" s="11"/>
      <c r="M21" s="11"/>
      <c r="N21" s="11"/>
      <c r="P21" s="12"/>
      <c r="Q21" s="12"/>
      <c r="R21" s="11"/>
    </row>
    <row r="22" spans="2:18" x14ac:dyDescent="0.25">
      <c r="B22" s="9" t="s">
        <v>51</v>
      </c>
      <c r="C22" s="11">
        <v>3</v>
      </c>
      <c r="D22" s="10">
        <v>1.7038673162945526</v>
      </c>
      <c r="E22" s="11"/>
      <c r="F22" s="47">
        <v>1300</v>
      </c>
      <c r="G22" s="13">
        <f t="shared" si="0"/>
        <v>3.7037037037037033</v>
      </c>
      <c r="H22" s="13">
        <f t="shared" si="1"/>
        <v>91.358024691358054</v>
      </c>
      <c r="L22" s="11"/>
      <c r="M22" s="11"/>
      <c r="N22" s="11"/>
      <c r="P22" s="12"/>
      <c r="Q22" s="12"/>
      <c r="R22" s="11"/>
    </row>
    <row r="23" spans="2:18" x14ac:dyDescent="0.25">
      <c r="B23" s="16" t="s">
        <v>52</v>
      </c>
      <c r="C23" s="15">
        <v>1</v>
      </c>
      <c r="D23" s="17">
        <v>0.6327459737072294</v>
      </c>
      <c r="E23" s="11"/>
      <c r="F23" s="48">
        <v>1400</v>
      </c>
      <c r="G23" s="14">
        <f t="shared" si="0"/>
        <v>1.2345679012345678</v>
      </c>
      <c r="H23" s="14">
        <f t="shared" si="1"/>
        <v>92.592592592592624</v>
      </c>
      <c r="L23" s="11"/>
      <c r="M23" s="11"/>
      <c r="N23" s="11"/>
      <c r="P23" s="12"/>
      <c r="Q23" s="12"/>
      <c r="R23" s="11"/>
    </row>
    <row r="24" spans="2:18" x14ac:dyDescent="0.25">
      <c r="B24" s="9" t="s">
        <v>54</v>
      </c>
      <c r="C24" s="11">
        <v>0</v>
      </c>
      <c r="D24" s="10">
        <v>0</v>
      </c>
      <c r="E24" s="11"/>
      <c r="F24" s="47">
        <v>1500</v>
      </c>
      <c r="G24" s="13">
        <f t="shared" si="0"/>
        <v>0</v>
      </c>
      <c r="H24" s="13">
        <f t="shared" si="1"/>
        <v>92.592592592592624</v>
      </c>
      <c r="L24" s="11"/>
      <c r="M24" s="11"/>
      <c r="N24" s="11"/>
      <c r="P24" s="12"/>
      <c r="Q24" s="12"/>
      <c r="R24" s="11"/>
    </row>
    <row r="25" spans="2:18" x14ac:dyDescent="0.25">
      <c r="B25" s="16" t="s">
        <v>53</v>
      </c>
      <c r="C25" s="15">
        <v>6</v>
      </c>
      <c r="D25" s="17">
        <v>5.0824529919686254</v>
      </c>
      <c r="E25" s="11"/>
      <c r="F25" s="48">
        <v>1600</v>
      </c>
      <c r="G25" s="14">
        <f t="shared" si="0"/>
        <v>7.4074074074074066</v>
      </c>
      <c r="H25" s="14">
        <f t="shared" si="1"/>
        <v>100.00000000000003</v>
      </c>
      <c r="L25" s="11"/>
      <c r="M25" s="11"/>
      <c r="N25" s="11"/>
      <c r="P25" s="12"/>
      <c r="Q25" s="12"/>
      <c r="R25" s="11"/>
    </row>
    <row r="26" spans="2:18" x14ac:dyDescent="0.25">
      <c r="G26" s="13"/>
      <c r="H26" s="13"/>
    </row>
    <row r="27" spans="2:18" ht="19.2" customHeight="1" x14ac:dyDescent="0.25">
      <c r="B27" s="36" t="s">
        <v>13</v>
      </c>
      <c r="C27" s="37">
        <f>SUM(C10:C25)</f>
        <v>81</v>
      </c>
      <c r="D27" s="38">
        <f>SUM(D10:D25)</f>
        <v>23.102611469773688</v>
      </c>
      <c r="E27" s="22"/>
      <c r="L27" s="22"/>
      <c r="M27" s="24"/>
      <c r="N27" s="24"/>
      <c r="O27" s="25"/>
      <c r="P27" s="23"/>
      <c r="Q27" s="23"/>
      <c r="R27" s="24"/>
    </row>
    <row r="28" spans="2:18" s="26" customFormat="1" ht="24" customHeight="1" x14ac:dyDescent="0.25">
      <c r="L28" s="27"/>
      <c r="M28" s="27"/>
    </row>
    <row r="29" spans="2:18" ht="24" customHeight="1" x14ac:dyDescent="0.25"/>
    <row r="30" spans="2:18" x14ac:dyDescent="0.25">
      <c r="B30" s="18" t="s">
        <v>21</v>
      </c>
      <c r="C30" s="18"/>
    </row>
    <row r="31" spans="2:18" ht="41.4" x14ac:dyDescent="0.25">
      <c r="B31" s="19" t="s">
        <v>22</v>
      </c>
      <c r="C31" s="19" t="s">
        <v>23</v>
      </c>
    </row>
    <row r="32" spans="2:18" x14ac:dyDescent="0.25">
      <c r="B32" s="56">
        <v>3393.68</v>
      </c>
      <c r="C32" s="57">
        <v>0.79221191000000002</v>
      </c>
    </row>
    <row r="33" spans="2:3" ht="15" x14ac:dyDescent="0.25">
      <c r="B33" s="58">
        <v>3390.502</v>
      </c>
      <c r="C33" s="59">
        <v>0.727101</v>
      </c>
    </row>
    <row r="34" spans="2:3" x14ac:dyDescent="0.25">
      <c r="B34" s="59">
        <v>3387.3249999999998</v>
      </c>
      <c r="C34" s="59">
        <v>0.72591190999999999</v>
      </c>
    </row>
    <row r="35" spans="2:3" x14ac:dyDescent="0.25">
      <c r="B35" s="59">
        <v>3384.1469999999999</v>
      </c>
      <c r="C35" s="59">
        <v>0.73222324999999999</v>
      </c>
    </row>
    <row r="36" spans="2:3" x14ac:dyDescent="0.25">
      <c r="B36" s="59">
        <v>3380.97</v>
      </c>
      <c r="C36" s="59">
        <v>0.74261295999999999</v>
      </c>
    </row>
    <row r="37" spans="2:3" x14ac:dyDescent="0.25">
      <c r="B37" s="59">
        <v>3377.7919999999999</v>
      </c>
      <c r="C37" s="59">
        <v>0.63046415</v>
      </c>
    </row>
    <row r="38" spans="2:3" x14ac:dyDescent="0.25">
      <c r="B38" s="59">
        <v>3374.6149999999998</v>
      </c>
      <c r="C38" s="59">
        <v>0.60294698999999996</v>
      </c>
    </row>
    <row r="39" spans="2:3" x14ac:dyDescent="0.25">
      <c r="B39" s="59">
        <v>3371.4369999999999</v>
      </c>
      <c r="C39" s="59">
        <v>0.55075401000000002</v>
      </c>
    </row>
    <row r="40" spans="2:3" x14ac:dyDescent="0.25">
      <c r="B40" s="59">
        <v>3368.259</v>
      </c>
      <c r="C40" s="59">
        <v>0.51774878000000002</v>
      </c>
    </row>
    <row r="41" spans="2:3" x14ac:dyDescent="0.25">
      <c r="B41" s="59">
        <v>3365.0819999999999</v>
      </c>
      <c r="C41" s="59">
        <v>0.55280344999999997</v>
      </c>
    </row>
    <row r="42" spans="2:3" x14ac:dyDescent="0.25">
      <c r="B42" s="59">
        <v>3361.904</v>
      </c>
      <c r="C42" s="59">
        <v>0.39542136</v>
      </c>
    </row>
    <row r="43" spans="2:3" x14ac:dyDescent="0.25">
      <c r="B43" s="59">
        <v>3358.7269999999999</v>
      </c>
      <c r="C43" s="59">
        <v>0.32834920000000001</v>
      </c>
    </row>
    <row r="44" spans="2:3" x14ac:dyDescent="0.25">
      <c r="B44" s="59">
        <v>3355.549</v>
      </c>
      <c r="C44" s="59">
        <v>0.40840710000000002</v>
      </c>
    </row>
    <row r="45" spans="2:3" x14ac:dyDescent="0.25">
      <c r="B45" s="59">
        <v>3352.3719999999998</v>
      </c>
      <c r="C45" s="59">
        <v>0.44770463999999999</v>
      </c>
    </row>
    <row r="46" spans="2:3" x14ac:dyDescent="0.25">
      <c r="B46" s="59">
        <v>3349.194</v>
      </c>
      <c r="C46" s="59">
        <v>0.33446880000000001</v>
      </c>
    </row>
    <row r="47" spans="2:3" x14ac:dyDescent="0.25">
      <c r="B47" s="59">
        <v>3346.0160000000001</v>
      </c>
      <c r="C47" s="59">
        <v>0.26141520000000001</v>
      </c>
    </row>
    <row r="48" spans="2:3" x14ac:dyDescent="0.25">
      <c r="B48" s="59">
        <v>3342.8389999999999</v>
      </c>
      <c r="C48" s="59">
        <v>0.16795234000000001</v>
      </c>
    </row>
    <row r="49" spans="2:3" x14ac:dyDescent="0.25">
      <c r="B49" s="59">
        <v>3339.6610000000001</v>
      </c>
      <c r="C49" s="59">
        <v>0.14459801999999999</v>
      </c>
    </row>
    <row r="50" spans="2:3" x14ac:dyDescent="0.25">
      <c r="B50" s="59">
        <v>3336.4839999999999</v>
      </c>
      <c r="C50" s="59">
        <v>0.24491531</v>
      </c>
    </row>
    <row r="51" spans="2:3" x14ac:dyDescent="0.25">
      <c r="B51" s="59">
        <v>3333.306</v>
      </c>
      <c r="C51" s="59">
        <v>0.22812795999999999</v>
      </c>
    </row>
    <row r="52" spans="2:3" x14ac:dyDescent="0.25">
      <c r="B52" s="59">
        <v>3330.1289999999999</v>
      </c>
      <c r="C52" s="59">
        <v>0.21259989000000001</v>
      </c>
    </row>
    <row r="53" spans="2:3" x14ac:dyDescent="0.25">
      <c r="B53" s="59">
        <v>3326.951</v>
      </c>
      <c r="C53" s="59">
        <v>0.10042909999999999</v>
      </c>
    </row>
    <row r="54" spans="2:3" x14ac:dyDescent="0.25">
      <c r="B54" s="59">
        <v>3323.7730000000001</v>
      </c>
      <c r="C54" s="59">
        <v>7.6993315000000007E-2</v>
      </c>
    </row>
    <row r="55" spans="2:3" x14ac:dyDescent="0.25">
      <c r="B55" s="59">
        <v>3320.596</v>
      </c>
      <c r="C55" s="59">
        <v>0.19261227</v>
      </c>
    </row>
    <row r="56" spans="2:3" x14ac:dyDescent="0.25">
      <c r="B56" s="59">
        <v>3317.4180000000001</v>
      </c>
      <c r="C56" s="59">
        <v>8.820807E-2</v>
      </c>
    </row>
    <row r="57" spans="2:3" x14ac:dyDescent="0.25">
      <c r="B57" s="59">
        <v>3314.241</v>
      </c>
      <c r="C57" s="59">
        <v>9.7551580999999998E-2</v>
      </c>
    </row>
    <row r="58" spans="2:3" x14ac:dyDescent="0.25">
      <c r="B58" s="59">
        <v>3311.0630000000001</v>
      </c>
      <c r="C58" s="59">
        <v>6.7193851999999998E-2</v>
      </c>
    </row>
    <row r="59" spans="2:3" x14ac:dyDescent="0.25">
      <c r="B59" s="59">
        <v>3307.886</v>
      </c>
      <c r="C59" s="59">
        <v>5.0016941000000002E-2</v>
      </c>
    </row>
    <row r="60" spans="2:3" x14ac:dyDescent="0.25">
      <c r="B60" s="59">
        <v>3304.7080000000001</v>
      </c>
      <c r="C60" s="59">
        <v>7.3694785999999998E-2</v>
      </c>
    </row>
    <row r="61" spans="2:3" x14ac:dyDescent="0.25">
      <c r="B61" s="59">
        <v>3301.53</v>
      </c>
      <c r="C61" s="59">
        <v>9.2591587000000003E-2</v>
      </c>
    </row>
    <row r="62" spans="2:3" x14ac:dyDescent="0.25">
      <c r="B62" s="59">
        <v>3298.3530000000001</v>
      </c>
      <c r="C62" s="59">
        <v>5.3441681999999997E-2</v>
      </c>
    </row>
    <row r="63" spans="2:3" x14ac:dyDescent="0.25">
      <c r="B63" s="59">
        <v>3295.1750000000002</v>
      </c>
      <c r="C63" s="59">
        <v>4.2126179E-3</v>
      </c>
    </row>
    <row r="64" spans="2:3" x14ac:dyDescent="0.25">
      <c r="B64" s="59">
        <v>3291.998</v>
      </c>
      <c r="C64" s="59">
        <v>4.7643009E-2</v>
      </c>
    </row>
    <row r="65" spans="2:3" x14ac:dyDescent="0.25">
      <c r="B65" s="59">
        <v>3288.82</v>
      </c>
      <c r="C65" s="59">
        <v>-3.2399520000000001E-2</v>
      </c>
    </row>
    <row r="66" spans="2:3" x14ac:dyDescent="0.25">
      <c r="B66" s="59">
        <v>3285.643</v>
      </c>
      <c r="C66" s="59">
        <v>5.8310549000000003E-2</v>
      </c>
    </row>
    <row r="67" spans="2:3" x14ac:dyDescent="0.25">
      <c r="B67" s="59">
        <v>3282.4650000000001</v>
      </c>
      <c r="C67" s="59">
        <v>1.8795705999999999E-2</v>
      </c>
    </row>
    <row r="68" spans="2:3" x14ac:dyDescent="0.25">
      <c r="B68" s="59">
        <v>3279.2869999999998</v>
      </c>
      <c r="C68" s="59">
        <v>-1.4107224E-2</v>
      </c>
    </row>
    <row r="69" spans="2:3" x14ac:dyDescent="0.25">
      <c r="B69" s="59">
        <v>3276.11</v>
      </c>
      <c r="C69" s="59">
        <v>-3.0337481999999999E-2</v>
      </c>
    </row>
    <row r="70" spans="2:3" x14ac:dyDescent="0.25">
      <c r="B70" s="59">
        <v>3272.9319999999998</v>
      </c>
      <c r="C70" s="59">
        <v>-3.2822201000000002E-2</v>
      </c>
    </row>
    <row r="71" spans="2:3" x14ac:dyDescent="0.25">
      <c r="B71" s="59">
        <v>3269.7550000000001</v>
      </c>
      <c r="C71" s="59">
        <v>6.2347909999999999E-2</v>
      </c>
    </row>
    <row r="72" spans="2:3" x14ac:dyDescent="0.25">
      <c r="B72" s="59">
        <v>3266.5770000000002</v>
      </c>
      <c r="C72" s="59">
        <v>6.6660929999999993E-2</v>
      </c>
    </row>
    <row r="73" spans="2:3" x14ac:dyDescent="0.25">
      <c r="B73" s="59">
        <v>3263.4</v>
      </c>
      <c r="C73" s="59">
        <v>2.8913800999999999E-2</v>
      </c>
    </row>
    <row r="74" spans="2:3" x14ac:dyDescent="0.25">
      <c r="B74" s="59">
        <v>3260.2220000000002</v>
      </c>
      <c r="C74" s="59">
        <v>-8.7290714999999994E-3</v>
      </c>
    </row>
    <row r="75" spans="2:3" x14ac:dyDescent="0.25">
      <c r="B75" s="59">
        <v>3257.0439999999999</v>
      </c>
      <c r="C75" s="59">
        <v>7.9342381000000003E-2</v>
      </c>
    </row>
    <row r="76" spans="2:3" x14ac:dyDescent="0.25">
      <c r="B76" s="59">
        <v>3253.8670000000002</v>
      </c>
      <c r="C76" s="59">
        <v>6.1459913999999997E-2</v>
      </c>
    </row>
    <row r="77" spans="2:3" x14ac:dyDescent="0.25">
      <c r="B77" s="59">
        <v>3250.6889999999999</v>
      </c>
      <c r="C77" s="59">
        <v>4.3161733000000001E-2</v>
      </c>
    </row>
    <row r="78" spans="2:3" x14ac:dyDescent="0.25">
      <c r="B78" s="59">
        <v>3247.5120000000002</v>
      </c>
      <c r="C78" s="60">
        <v>1.3202510000000001E-2</v>
      </c>
    </row>
    <row r="79" spans="2:3" x14ac:dyDescent="0.25">
      <c r="B79" s="59">
        <v>3244.3339999999998</v>
      </c>
      <c r="C79" s="59">
        <v>2.4600476E-2</v>
      </c>
    </row>
    <row r="80" spans="2:3" x14ac:dyDescent="0.25">
      <c r="B80" s="59">
        <v>3241.1570000000002</v>
      </c>
      <c r="C80" s="59">
        <v>5.9990143000000003E-2</v>
      </c>
    </row>
    <row r="81" spans="2:3" x14ac:dyDescent="0.25">
      <c r="B81" s="59">
        <v>3237.9789999999998</v>
      </c>
      <c r="C81" s="59">
        <v>6.7708380000000004E-3</v>
      </c>
    </row>
    <row r="82" spans="2:3" x14ac:dyDescent="0.25">
      <c r="B82" s="59">
        <v>3234.8009999999999</v>
      </c>
      <c r="C82" s="59">
        <v>0.18241771000000001</v>
      </c>
    </row>
    <row r="83" spans="2:3" x14ac:dyDescent="0.25">
      <c r="B83" s="59">
        <v>3231.6239999999998</v>
      </c>
      <c r="C83" s="59">
        <v>0.15523236000000001</v>
      </c>
    </row>
    <row r="84" spans="2:3" x14ac:dyDescent="0.25">
      <c r="B84" s="59">
        <v>3228.4459999999999</v>
      </c>
      <c r="C84" s="59">
        <v>0.14893207999999999</v>
      </c>
    </row>
    <row r="85" spans="2:3" x14ac:dyDescent="0.25">
      <c r="B85" s="59">
        <v>3225.2689999999998</v>
      </c>
      <c r="C85" s="59">
        <v>6.9144648000000003E-2</v>
      </c>
    </row>
    <row r="86" spans="2:3" x14ac:dyDescent="0.25">
      <c r="B86" s="59">
        <v>3222.0909999999999</v>
      </c>
      <c r="C86" s="59">
        <v>0.11544812</v>
      </c>
    </row>
    <row r="87" spans="2:3" x14ac:dyDescent="0.25">
      <c r="B87" s="59">
        <v>3218.9140000000002</v>
      </c>
      <c r="C87" s="59">
        <v>0.13752341000000001</v>
      </c>
    </row>
    <row r="88" spans="2:3" x14ac:dyDescent="0.25">
      <c r="B88" s="59">
        <v>3215.7359999999999</v>
      </c>
      <c r="C88" s="59">
        <v>0.22396089</v>
      </c>
    </row>
    <row r="89" spans="2:3" x14ac:dyDescent="0.25">
      <c r="B89" s="59">
        <v>3212.558</v>
      </c>
      <c r="C89" s="59">
        <v>0.18772655999999999</v>
      </c>
    </row>
    <row r="90" spans="2:3" x14ac:dyDescent="0.25">
      <c r="B90" s="59">
        <v>3209.3809999999999</v>
      </c>
      <c r="C90" s="59">
        <v>0.19042872999999999</v>
      </c>
    </row>
    <row r="91" spans="2:3" x14ac:dyDescent="0.25">
      <c r="B91" s="59">
        <v>3206.203</v>
      </c>
      <c r="C91" s="59">
        <v>0.15550549</v>
      </c>
    </row>
    <row r="92" spans="2:3" x14ac:dyDescent="0.25">
      <c r="B92" s="59">
        <v>3203.0259999999998</v>
      </c>
      <c r="C92" s="59">
        <v>0.16867225</v>
      </c>
    </row>
    <row r="93" spans="2:3" x14ac:dyDescent="0.25">
      <c r="B93" s="59">
        <v>3199.848</v>
      </c>
      <c r="C93" s="59">
        <v>0.22388433999999999</v>
      </c>
    </row>
    <row r="94" spans="2:3" x14ac:dyDescent="0.25">
      <c r="B94" s="59">
        <v>3196.6709999999998</v>
      </c>
      <c r="C94" s="59">
        <v>0.12828038999999999</v>
      </c>
    </row>
    <row r="95" spans="2:3" x14ac:dyDescent="0.25">
      <c r="B95" s="59">
        <v>3193.4929999999999</v>
      </c>
      <c r="C95" s="59">
        <v>0.20343104000000001</v>
      </c>
    </row>
    <row r="96" spans="2:3" x14ac:dyDescent="0.25">
      <c r="B96" s="59">
        <v>3190.3150000000001</v>
      </c>
      <c r="C96" s="60">
        <v>0.12031393999999999</v>
      </c>
    </row>
    <row r="97" spans="2:3" x14ac:dyDescent="0.25">
      <c r="B97" s="59">
        <v>3187.1379999999999</v>
      </c>
      <c r="C97" s="59">
        <v>0.12394695</v>
      </c>
    </row>
    <row r="98" spans="2:3" x14ac:dyDescent="0.25">
      <c r="B98" s="59">
        <v>3183.96</v>
      </c>
      <c r="C98" s="59">
        <v>0.17068743</v>
      </c>
    </row>
    <row r="99" spans="2:3" x14ac:dyDescent="0.25">
      <c r="B99" s="59">
        <v>3180.7829999999999</v>
      </c>
      <c r="C99" s="59">
        <v>0.18125875</v>
      </c>
    </row>
    <row r="100" spans="2:3" x14ac:dyDescent="0.25">
      <c r="B100" s="59">
        <v>3177.605</v>
      </c>
      <c r="C100" s="60">
        <v>0.18746481000000001</v>
      </c>
    </row>
    <row r="101" spans="2:3" x14ac:dyDescent="0.25">
      <c r="B101" s="59">
        <v>3174.4279999999999</v>
      </c>
      <c r="C101" s="59">
        <v>0.30909733</v>
      </c>
    </row>
    <row r="102" spans="2:3" x14ac:dyDescent="0.25">
      <c r="B102" s="59">
        <v>3171.25</v>
      </c>
      <c r="C102" s="59">
        <v>0.23151155000000001</v>
      </c>
    </row>
    <row r="103" spans="2:3" x14ac:dyDescent="0.25">
      <c r="B103" s="59">
        <v>3168.0720000000001</v>
      </c>
      <c r="C103" s="59">
        <v>0.13171273999999999</v>
      </c>
    </row>
    <row r="104" spans="2:3" x14ac:dyDescent="0.25">
      <c r="B104" s="59">
        <v>3164.895</v>
      </c>
      <c r="C104" s="59">
        <v>0.13383543000000001</v>
      </c>
    </row>
    <row r="105" spans="2:3" x14ac:dyDescent="0.25">
      <c r="B105" s="59">
        <v>3161.7170000000001</v>
      </c>
      <c r="C105" s="59">
        <v>0.20230757999999999</v>
      </c>
    </row>
    <row r="106" spans="2:3" x14ac:dyDescent="0.25">
      <c r="B106" s="59">
        <v>3158.54</v>
      </c>
      <c r="C106" s="59">
        <v>0.27089669</v>
      </c>
    </row>
    <row r="107" spans="2:3" x14ac:dyDescent="0.25">
      <c r="B107" s="59">
        <v>3155.3620000000001</v>
      </c>
      <c r="C107" s="59">
        <v>0.25761192999999999</v>
      </c>
    </row>
    <row r="108" spans="2:3" x14ac:dyDescent="0.25">
      <c r="B108" s="59">
        <v>3152.1849999999999</v>
      </c>
      <c r="C108" s="59">
        <v>0.18328812999999999</v>
      </c>
    </row>
    <row r="109" spans="2:3" x14ac:dyDescent="0.25">
      <c r="B109" s="59">
        <v>3149.0070000000001</v>
      </c>
      <c r="C109" s="59">
        <v>5.1025127000000003E-2</v>
      </c>
    </row>
    <row r="110" spans="2:3" x14ac:dyDescent="0.25">
      <c r="B110" s="59">
        <v>3145.8290000000002</v>
      </c>
      <c r="C110" s="60">
        <v>0.15639083000000001</v>
      </c>
    </row>
    <row r="111" spans="2:3" x14ac:dyDescent="0.25">
      <c r="B111" s="59">
        <v>3142.652</v>
      </c>
      <c r="C111" s="59">
        <v>8.4935663999999994E-2</v>
      </c>
    </row>
    <row r="112" spans="2:3" x14ac:dyDescent="0.25">
      <c r="B112" s="59">
        <v>3139.4740000000002</v>
      </c>
      <c r="C112" s="59">
        <v>0.10075977</v>
      </c>
    </row>
    <row r="113" spans="2:3" x14ac:dyDescent="0.25">
      <c r="B113" s="59">
        <v>3136.297</v>
      </c>
      <c r="C113" s="59">
        <v>0.17456816</v>
      </c>
    </row>
    <row r="114" spans="2:3" x14ac:dyDescent="0.25">
      <c r="B114" s="59">
        <v>3133.1190000000001</v>
      </c>
      <c r="C114" s="59">
        <v>0.22037554000000001</v>
      </c>
    </row>
    <row r="115" spans="2:3" x14ac:dyDescent="0.25">
      <c r="B115" s="59">
        <v>3129.942</v>
      </c>
      <c r="C115" s="59">
        <v>0.10686708</v>
      </c>
    </row>
    <row r="116" spans="2:3" x14ac:dyDescent="0.25">
      <c r="B116" s="59">
        <v>3126.7640000000001</v>
      </c>
      <c r="C116" s="59">
        <v>8.7074154000000001E-2</v>
      </c>
    </row>
    <row r="117" spans="2:3" x14ac:dyDescent="0.25">
      <c r="B117" s="59">
        <v>3123.5859999999998</v>
      </c>
      <c r="C117" s="59">
        <v>0.18730290999999999</v>
      </c>
    </row>
    <row r="118" spans="2:3" x14ac:dyDescent="0.25">
      <c r="B118" s="59">
        <v>3120.4090000000001</v>
      </c>
      <c r="C118" s="59">
        <v>7.8132292000000006E-2</v>
      </c>
    </row>
    <row r="119" spans="2:3" x14ac:dyDescent="0.25">
      <c r="B119" s="59">
        <v>3117.2310000000002</v>
      </c>
      <c r="C119" s="59">
        <v>2.0169337999999998E-2</v>
      </c>
    </row>
    <row r="120" spans="2:3" x14ac:dyDescent="0.25">
      <c r="B120" s="59">
        <v>3114.0540000000001</v>
      </c>
      <c r="C120" s="59">
        <v>7.2017209999999998E-2</v>
      </c>
    </row>
    <row r="121" spans="2:3" x14ac:dyDescent="0.25">
      <c r="B121" s="59">
        <v>3110.8760000000002</v>
      </c>
      <c r="C121" s="59">
        <v>0.12354701999999999</v>
      </c>
    </row>
    <row r="122" spans="2:3" x14ac:dyDescent="0.25">
      <c r="B122" s="59">
        <v>3107.6990000000001</v>
      </c>
      <c r="C122" s="59">
        <v>0.15798325999999999</v>
      </c>
    </row>
    <row r="123" spans="2:3" x14ac:dyDescent="0.25">
      <c r="B123" s="59">
        <v>3104.5210000000002</v>
      </c>
      <c r="C123" s="59">
        <v>3.1340861999999997E-2</v>
      </c>
    </row>
    <row r="124" spans="2:3" x14ac:dyDescent="0.25">
      <c r="B124" s="59">
        <v>3101.3429999999998</v>
      </c>
      <c r="C124" s="59">
        <v>6.9273769999999998E-2</v>
      </c>
    </row>
    <row r="125" spans="2:3" x14ac:dyDescent="0.25">
      <c r="B125" s="59">
        <v>3098.1660000000002</v>
      </c>
      <c r="C125" s="59">
        <v>6.6743305000000003E-2</v>
      </c>
    </row>
    <row r="126" spans="2:3" x14ac:dyDescent="0.25">
      <c r="B126" s="59">
        <v>3094.9879999999998</v>
      </c>
      <c r="C126" s="59">
        <v>2.7511258E-2</v>
      </c>
    </row>
    <row r="127" spans="2:3" x14ac:dyDescent="0.25">
      <c r="B127" s="59">
        <v>3091.8110000000001</v>
      </c>
      <c r="C127" s="59">
        <v>4.7631444000000002E-2</v>
      </c>
    </row>
    <row r="128" spans="2:3" x14ac:dyDescent="0.25">
      <c r="B128" s="59">
        <v>3088.6329999999998</v>
      </c>
      <c r="C128" s="59">
        <v>3.3500186000000001E-2</v>
      </c>
    </row>
    <row r="129" spans="2:3" x14ac:dyDescent="0.25">
      <c r="B129" s="59">
        <v>3085.4560000000001</v>
      </c>
      <c r="C129" s="59">
        <v>2.4825852999999998E-2</v>
      </c>
    </row>
    <row r="130" spans="2:3" x14ac:dyDescent="0.25">
      <c r="B130" s="59">
        <v>3082.2779999999998</v>
      </c>
      <c r="C130" s="59">
        <v>5.3271389000000002E-2</v>
      </c>
    </row>
    <row r="131" spans="2:3" x14ac:dyDescent="0.25">
      <c r="B131" s="59">
        <v>3079.1</v>
      </c>
      <c r="C131" s="59">
        <v>4.0977314000000001E-2</v>
      </c>
    </row>
    <row r="132" spans="2:3" x14ac:dyDescent="0.25">
      <c r="B132" s="59">
        <v>3075.9229999999998</v>
      </c>
      <c r="C132" s="59">
        <v>9.6492922999999994E-2</v>
      </c>
    </row>
    <row r="133" spans="2:3" x14ac:dyDescent="0.25">
      <c r="B133" s="59">
        <v>3072.7449999999999</v>
      </c>
      <c r="C133" s="59">
        <v>8.6751176999999999E-2</v>
      </c>
    </row>
    <row r="134" spans="2:3" x14ac:dyDescent="0.25">
      <c r="B134" s="59">
        <v>3069.5680000000002</v>
      </c>
      <c r="C134" s="59">
        <v>7.2256447000000001E-2</v>
      </c>
    </row>
    <row r="135" spans="2:3" x14ac:dyDescent="0.25">
      <c r="B135" s="59">
        <v>3066.39</v>
      </c>
      <c r="C135" s="59">
        <v>-5.7882638000000004E-3</v>
      </c>
    </row>
    <row r="136" spans="2:3" x14ac:dyDescent="0.25">
      <c r="B136" s="59">
        <v>3063.2130000000002</v>
      </c>
      <c r="C136" s="59">
        <v>3.8056551000000001E-2</v>
      </c>
    </row>
    <row r="137" spans="2:3" x14ac:dyDescent="0.25">
      <c r="B137" s="59">
        <v>3060.0349999999999</v>
      </c>
      <c r="C137" s="59">
        <v>7.3468632000000006E-2</v>
      </c>
    </row>
    <row r="138" spans="2:3" x14ac:dyDescent="0.25">
      <c r="B138" s="59">
        <v>3056.857</v>
      </c>
      <c r="C138" s="59">
        <v>1.2224382000000001E-2</v>
      </c>
    </row>
    <row r="139" spans="2:3" x14ac:dyDescent="0.25">
      <c r="B139" s="59">
        <v>3053.68</v>
      </c>
      <c r="C139" s="59">
        <v>6.1981933000000003E-2</v>
      </c>
    </row>
    <row r="140" spans="2:3" x14ac:dyDescent="0.25">
      <c r="B140" s="59">
        <v>3050.502</v>
      </c>
      <c r="C140" s="59">
        <v>0.10504585</v>
      </c>
    </row>
    <row r="141" spans="2:3" x14ac:dyDescent="0.25">
      <c r="B141" s="59">
        <v>3047.3249999999998</v>
      </c>
      <c r="C141" s="59">
        <v>0.12655944</v>
      </c>
    </row>
    <row r="142" spans="2:3" x14ac:dyDescent="0.25">
      <c r="B142" s="59">
        <v>3044.1469999999999</v>
      </c>
      <c r="C142" s="59">
        <v>5.8445893999999998E-2</v>
      </c>
    </row>
    <row r="143" spans="2:3" x14ac:dyDescent="0.25">
      <c r="B143" s="59">
        <v>3040.97</v>
      </c>
      <c r="C143" s="59">
        <v>1.2843346E-2</v>
      </c>
    </row>
    <row r="144" spans="2:3" x14ac:dyDescent="0.25">
      <c r="B144" s="59">
        <v>3037.7919999999999</v>
      </c>
      <c r="C144" s="59">
        <v>-2.5393639999999999E-2</v>
      </c>
    </row>
    <row r="145" spans="2:3" x14ac:dyDescent="0.25">
      <c r="B145" s="59">
        <v>3034.614</v>
      </c>
      <c r="C145" s="59">
        <v>1.6153721999999999E-2</v>
      </c>
    </row>
    <row r="146" spans="2:3" x14ac:dyDescent="0.25">
      <c r="B146" s="59">
        <v>3031.4369999999999</v>
      </c>
      <c r="C146" s="59">
        <v>0.11653326999999999</v>
      </c>
    </row>
    <row r="147" spans="2:3" x14ac:dyDescent="0.25">
      <c r="B147" s="59">
        <v>3028.259</v>
      </c>
      <c r="C147" s="59">
        <v>2.5176202000000002E-2</v>
      </c>
    </row>
    <row r="148" spans="2:3" x14ac:dyDescent="0.25">
      <c r="B148" s="59">
        <v>3025.0819999999999</v>
      </c>
      <c r="C148" s="59">
        <v>-2.1121978999999999E-2</v>
      </c>
    </row>
    <row r="149" spans="2:3" x14ac:dyDescent="0.25">
      <c r="B149" s="59">
        <v>3021.904</v>
      </c>
      <c r="C149" s="59">
        <v>-3.7308717999999998E-2</v>
      </c>
    </row>
    <row r="150" spans="2:3" x14ac:dyDescent="0.25">
      <c r="B150" s="59">
        <v>3018.7269999999999</v>
      </c>
      <c r="C150" s="59">
        <v>3.3398731000000001E-2</v>
      </c>
    </row>
    <row r="151" spans="2:3" x14ac:dyDescent="0.25">
      <c r="B151" s="59">
        <v>3015.549</v>
      </c>
      <c r="C151" s="59">
        <v>2.4157062E-2</v>
      </c>
    </row>
    <row r="152" spans="2:3" x14ac:dyDescent="0.25">
      <c r="B152" s="59">
        <v>3012.3710000000001</v>
      </c>
      <c r="C152" s="59">
        <v>7.4439229999999995E-2</v>
      </c>
    </row>
    <row r="153" spans="2:3" x14ac:dyDescent="0.25">
      <c r="B153" s="59">
        <v>3009.194</v>
      </c>
      <c r="C153" s="59">
        <v>5.8646750999999997E-2</v>
      </c>
    </row>
    <row r="154" spans="2:3" x14ac:dyDescent="0.25">
      <c r="B154" s="59">
        <v>3006.0160000000001</v>
      </c>
      <c r="C154" s="59">
        <v>5.7310455000000003E-2</v>
      </c>
    </row>
    <row r="155" spans="2:3" x14ac:dyDescent="0.25">
      <c r="B155" s="59">
        <v>3002.8389999999999</v>
      </c>
      <c r="C155" s="59">
        <v>6.2525946999999998E-2</v>
      </c>
    </row>
    <row r="156" spans="2:3" x14ac:dyDescent="0.25">
      <c r="B156" s="59">
        <v>2999.6610000000001</v>
      </c>
      <c r="C156" s="59">
        <v>-4.7963088000000001E-2</v>
      </c>
    </row>
    <row r="157" spans="2:3" x14ac:dyDescent="0.25">
      <c r="B157" s="59">
        <v>2996.4839999999999</v>
      </c>
      <c r="C157" s="59">
        <v>-4.0343538999999998E-2</v>
      </c>
    </row>
    <row r="158" spans="2:3" x14ac:dyDescent="0.25">
      <c r="B158" s="59">
        <v>2993.306</v>
      </c>
      <c r="C158" s="59">
        <v>7.6027997E-2</v>
      </c>
    </row>
    <row r="159" spans="2:3" x14ac:dyDescent="0.25">
      <c r="B159" s="59">
        <v>2990.1280000000002</v>
      </c>
      <c r="C159" s="59">
        <v>4.7209213999999999E-2</v>
      </c>
    </row>
    <row r="160" spans="2:3" x14ac:dyDescent="0.25">
      <c r="B160" s="59">
        <v>2986.951</v>
      </c>
      <c r="C160" s="59">
        <v>-3.5144230999999998E-2</v>
      </c>
    </row>
    <row r="161" spans="2:3" x14ac:dyDescent="0.25">
      <c r="B161" s="59">
        <v>2983.7730000000001</v>
      </c>
      <c r="C161" s="59">
        <v>1.4205676E-3</v>
      </c>
    </row>
    <row r="162" spans="2:3" x14ac:dyDescent="0.25">
      <c r="B162" s="59">
        <v>2980.596</v>
      </c>
      <c r="C162" s="59">
        <v>0.17364541999999999</v>
      </c>
    </row>
    <row r="163" spans="2:3" x14ac:dyDescent="0.25">
      <c r="B163" s="59">
        <v>2977.4180000000001</v>
      </c>
      <c r="C163" s="59">
        <v>4.0273679E-2</v>
      </c>
    </row>
    <row r="164" spans="2:3" x14ac:dyDescent="0.25">
      <c r="B164" s="59">
        <v>2974.241</v>
      </c>
      <c r="C164" s="59">
        <v>4.1828142999999998E-2</v>
      </c>
    </row>
    <row r="165" spans="2:3" x14ac:dyDescent="0.25">
      <c r="B165" s="59">
        <v>2971.0630000000001</v>
      </c>
      <c r="C165" s="59">
        <v>1.5276151E-2</v>
      </c>
    </row>
    <row r="166" spans="2:3" x14ac:dyDescent="0.25">
      <c r="B166" s="59">
        <v>2967.8850000000002</v>
      </c>
      <c r="C166" s="59">
        <v>1.1749034E-2</v>
      </c>
    </row>
    <row r="167" spans="2:3" x14ac:dyDescent="0.25">
      <c r="B167" s="59">
        <v>2964.7080000000001</v>
      </c>
      <c r="C167" s="59">
        <v>-1.1746497E-2</v>
      </c>
    </row>
    <row r="168" spans="2:3" x14ac:dyDescent="0.25">
      <c r="B168" s="59">
        <v>2961.53</v>
      </c>
      <c r="C168" s="59">
        <v>4.2473853999999998E-2</v>
      </c>
    </row>
    <row r="169" spans="2:3" x14ac:dyDescent="0.25">
      <c r="B169" s="59">
        <v>2958.3530000000001</v>
      </c>
      <c r="C169" s="59">
        <v>-2.0177183000000001E-2</v>
      </c>
    </row>
    <row r="170" spans="2:3" x14ac:dyDescent="0.25">
      <c r="B170" s="59">
        <v>2955.1750000000002</v>
      </c>
      <c r="C170" s="59">
        <v>8.2489116000000001E-2</v>
      </c>
    </row>
    <row r="171" spans="2:3" x14ac:dyDescent="0.25">
      <c r="B171" s="59">
        <v>2951.998</v>
      </c>
      <c r="C171" s="59">
        <v>1.0113656E-2</v>
      </c>
    </row>
    <row r="172" spans="2:3" x14ac:dyDescent="0.25">
      <c r="B172" s="59">
        <v>2948.82</v>
      </c>
      <c r="C172" s="59">
        <v>3.2478016999999998E-2</v>
      </c>
    </row>
    <row r="173" spans="2:3" x14ac:dyDescent="0.25">
      <c r="B173" s="59">
        <v>2945.6419999999998</v>
      </c>
      <c r="C173" s="59">
        <v>0.11116439</v>
      </c>
    </row>
    <row r="174" spans="2:3" x14ac:dyDescent="0.25">
      <c r="B174" s="59">
        <v>2942.4650000000001</v>
      </c>
      <c r="C174" s="59">
        <v>0.12254878</v>
      </c>
    </row>
    <row r="175" spans="2:3" x14ac:dyDescent="0.25">
      <c r="B175" s="59">
        <v>2939.2869999999998</v>
      </c>
      <c r="C175" s="59">
        <v>7.9566523E-2</v>
      </c>
    </row>
    <row r="176" spans="2:3" x14ac:dyDescent="0.25">
      <c r="B176" s="59">
        <v>2936.11</v>
      </c>
      <c r="C176" s="59">
        <v>2.5437755999999999E-2</v>
      </c>
    </row>
    <row r="177" spans="2:3" x14ac:dyDescent="0.25">
      <c r="B177" s="59">
        <v>2932.9319999999998</v>
      </c>
      <c r="C177" s="59">
        <v>4.4606101000000002E-2</v>
      </c>
    </row>
    <row r="178" spans="2:3" x14ac:dyDescent="0.25">
      <c r="B178" s="59">
        <v>2929.7550000000001</v>
      </c>
      <c r="C178" s="59">
        <v>8.0763379999999996E-2</v>
      </c>
    </row>
    <row r="179" spans="2:3" x14ac:dyDescent="0.25">
      <c r="B179" s="59">
        <v>2926.5770000000002</v>
      </c>
      <c r="C179" s="59">
        <v>8.1335106000000004E-2</v>
      </c>
    </row>
    <row r="180" spans="2:3" x14ac:dyDescent="0.25">
      <c r="B180" s="59">
        <v>2923.3989999999999</v>
      </c>
      <c r="C180" s="59">
        <v>0.11452837</v>
      </c>
    </row>
    <row r="181" spans="2:3" x14ac:dyDescent="0.25">
      <c r="B181" s="59">
        <v>2920.2220000000002</v>
      </c>
      <c r="C181" s="59">
        <v>0.13953752999999999</v>
      </c>
    </row>
    <row r="182" spans="2:3" x14ac:dyDescent="0.25">
      <c r="B182" s="59">
        <v>2917.0439999999999</v>
      </c>
      <c r="C182" s="59">
        <v>0.18870095000000001</v>
      </c>
    </row>
    <row r="183" spans="2:3" x14ac:dyDescent="0.25">
      <c r="B183" s="59">
        <v>2913.8670000000002</v>
      </c>
      <c r="C183" s="59">
        <v>0.15003464999999999</v>
      </c>
    </row>
    <row r="184" spans="2:3" x14ac:dyDescent="0.25">
      <c r="B184" s="59">
        <v>2910.6889999999999</v>
      </c>
      <c r="C184" s="59">
        <v>0.12268817</v>
      </c>
    </row>
    <row r="185" spans="2:3" x14ac:dyDescent="0.25">
      <c r="B185" s="59">
        <v>2907.5120000000002</v>
      </c>
      <c r="C185" s="59">
        <v>0.12936131000000001</v>
      </c>
    </row>
    <row r="186" spans="2:3" x14ac:dyDescent="0.25">
      <c r="B186" s="59">
        <v>2904.3339999999998</v>
      </c>
      <c r="C186" s="59">
        <v>9.1757139000000001E-2</v>
      </c>
    </row>
    <row r="187" spans="2:3" x14ac:dyDescent="0.25">
      <c r="B187" s="59">
        <v>2901.1559999999999</v>
      </c>
      <c r="C187" s="59">
        <v>9.8920973999999995E-2</v>
      </c>
    </row>
    <row r="188" spans="2:3" x14ac:dyDescent="0.25">
      <c r="B188" s="59">
        <v>2897.9789999999998</v>
      </c>
      <c r="C188" s="59">
        <v>7.5346577999999997E-2</v>
      </c>
    </row>
    <row r="189" spans="2:3" x14ac:dyDescent="0.25">
      <c r="B189" s="59">
        <v>2894.8009999999999</v>
      </c>
      <c r="C189" s="59">
        <v>0.19328324</v>
      </c>
    </row>
    <row r="190" spans="2:3" x14ac:dyDescent="0.25">
      <c r="B190" s="59">
        <v>2891.6239999999998</v>
      </c>
      <c r="C190" s="59">
        <v>0.15977127999999999</v>
      </c>
    </row>
    <row r="191" spans="2:3" x14ac:dyDescent="0.25">
      <c r="B191" s="59">
        <v>2888.4459999999999</v>
      </c>
      <c r="C191" s="59">
        <v>0.12254187</v>
      </c>
    </row>
    <row r="192" spans="2:3" x14ac:dyDescent="0.25">
      <c r="B192" s="59">
        <v>2885.2689999999998</v>
      </c>
      <c r="C192" s="59">
        <v>0.12799028000000001</v>
      </c>
    </row>
    <row r="193" spans="2:3" x14ac:dyDescent="0.25">
      <c r="B193" s="59">
        <v>2882.0909999999999</v>
      </c>
      <c r="C193" s="59">
        <v>0.15075937</v>
      </c>
    </row>
    <row r="194" spans="2:3" x14ac:dyDescent="0.25">
      <c r="B194" s="59">
        <v>2878.913</v>
      </c>
      <c r="C194" s="59">
        <v>0.12776201000000001</v>
      </c>
    </row>
    <row r="195" spans="2:3" x14ac:dyDescent="0.25">
      <c r="B195" s="59">
        <v>2875.7359999999999</v>
      </c>
      <c r="C195" s="59">
        <v>6.4783680999999996E-2</v>
      </c>
    </row>
    <row r="196" spans="2:3" x14ac:dyDescent="0.25">
      <c r="B196" s="59">
        <v>2872.558</v>
      </c>
      <c r="C196" s="59">
        <v>0.16778968</v>
      </c>
    </row>
    <row r="197" spans="2:3" x14ac:dyDescent="0.25">
      <c r="B197" s="59">
        <v>2869.3809999999999</v>
      </c>
      <c r="C197" s="59">
        <v>0.10353632</v>
      </c>
    </row>
    <row r="198" spans="2:3" x14ac:dyDescent="0.25">
      <c r="B198" s="59">
        <v>2866.203</v>
      </c>
      <c r="C198" s="59">
        <v>5.3823133000000002E-2</v>
      </c>
    </row>
    <row r="199" spans="2:3" x14ac:dyDescent="0.25">
      <c r="B199" s="59">
        <v>2863.0259999999998</v>
      </c>
      <c r="C199" s="59">
        <v>6.5530666000000001E-2</v>
      </c>
    </row>
    <row r="200" spans="2:3" x14ac:dyDescent="0.25">
      <c r="B200" s="59">
        <v>2859.848</v>
      </c>
      <c r="C200" s="59">
        <v>9.5378148999999995E-2</v>
      </c>
    </row>
    <row r="201" spans="2:3" x14ac:dyDescent="0.25">
      <c r="B201" s="59">
        <v>2856.67</v>
      </c>
      <c r="C201" s="59">
        <v>7.2399567999999997E-2</v>
      </c>
    </row>
    <row r="202" spans="2:3" x14ac:dyDescent="0.25">
      <c r="B202" s="59">
        <v>2853.4929999999999</v>
      </c>
      <c r="C202" s="59">
        <v>7.8129481000000001E-2</v>
      </c>
    </row>
    <row r="203" spans="2:3" x14ac:dyDescent="0.25">
      <c r="B203" s="59">
        <v>2850.3150000000001</v>
      </c>
      <c r="C203" s="59">
        <v>3.3760615000000001E-2</v>
      </c>
    </row>
    <row r="204" spans="2:3" x14ac:dyDescent="0.25">
      <c r="B204" s="59">
        <v>2847.1379999999999</v>
      </c>
      <c r="C204" s="59">
        <v>8.5020399999999996E-2</v>
      </c>
    </row>
    <row r="205" spans="2:3" x14ac:dyDescent="0.25">
      <c r="B205" s="59">
        <v>2843.96</v>
      </c>
      <c r="C205" s="59">
        <v>-1.0024266E-2</v>
      </c>
    </row>
    <row r="206" spans="2:3" x14ac:dyDescent="0.25">
      <c r="B206" s="59">
        <v>2840.7820000000002</v>
      </c>
      <c r="C206" s="59">
        <v>0.10080934</v>
      </c>
    </row>
    <row r="207" spans="2:3" x14ac:dyDescent="0.25">
      <c r="B207" s="59">
        <v>2837.605</v>
      </c>
      <c r="C207" s="59">
        <v>-4.6638642000000003E-3</v>
      </c>
    </row>
    <row r="208" spans="2:3" x14ac:dyDescent="0.25">
      <c r="B208" s="59">
        <v>2834.4270000000001</v>
      </c>
      <c r="C208" s="59">
        <v>-2.4869968999999999E-3</v>
      </c>
    </row>
    <row r="209" spans="2:3" x14ac:dyDescent="0.25">
      <c r="B209" s="59">
        <v>2831.25</v>
      </c>
      <c r="C209" s="59">
        <v>7.3408927999999998E-2</v>
      </c>
    </row>
    <row r="210" spans="2:3" x14ac:dyDescent="0.25">
      <c r="B210" s="59">
        <v>2828.0720000000001</v>
      </c>
      <c r="C210" s="59">
        <v>5.5010385000000002E-2</v>
      </c>
    </row>
    <row r="211" spans="2:3" x14ac:dyDescent="0.25">
      <c r="B211" s="59">
        <v>2824.895</v>
      </c>
      <c r="C211" s="59">
        <v>2.0454386000000001E-2</v>
      </c>
    </row>
    <row r="212" spans="2:3" x14ac:dyDescent="0.25">
      <c r="B212" s="59">
        <v>2821.7170000000001</v>
      </c>
      <c r="C212" s="59">
        <v>-1.5605605999999999E-2</v>
      </c>
    </row>
    <row r="213" spans="2:3" x14ac:dyDescent="0.25">
      <c r="B213" s="59">
        <v>2818.5390000000002</v>
      </c>
      <c r="C213" s="59">
        <v>-1.7514559999999998E-2</v>
      </c>
    </row>
    <row r="214" spans="2:3" x14ac:dyDescent="0.25">
      <c r="B214" s="59">
        <v>2815.3620000000001</v>
      </c>
      <c r="C214" s="59">
        <v>7.8021043999999998E-2</v>
      </c>
    </row>
    <row r="215" spans="2:3" x14ac:dyDescent="0.25">
      <c r="B215" s="59">
        <v>2812.1840000000002</v>
      </c>
      <c r="C215" s="59">
        <v>5.0827171999999997E-2</v>
      </c>
    </row>
    <row r="216" spans="2:3" x14ac:dyDescent="0.25">
      <c r="B216" s="59">
        <v>2809.0070000000001</v>
      </c>
      <c r="C216" s="59">
        <v>5.5403687000000002E-3</v>
      </c>
    </row>
    <row r="217" spans="2:3" x14ac:dyDescent="0.25">
      <c r="B217" s="59">
        <v>2805.8290000000002</v>
      </c>
      <c r="C217" s="59">
        <v>4.1702763999999998E-3</v>
      </c>
    </row>
    <row r="218" spans="2:3" x14ac:dyDescent="0.25">
      <c r="B218" s="59">
        <v>2802.652</v>
      </c>
      <c r="C218" s="59">
        <v>-2.0572796000000001E-2</v>
      </c>
    </row>
    <row r="219" spans="2:3" x14ac:dyDescent="0.25">
      <c r="B219" s="59">
        <v>2799.4740000000002</v>
      </c>
      <c r="C219" s="59">
        <v>1.3281623E-3</v>
      </c>
    </row>
    <row r="220" spans="2:3" x14ac:dyDescent="0.25">
      <c r="B220" s="59">
        <v>2796.2959999999998</v>
      </c>
      <c r="C220" s="59">
        <v>9.2566915000000007E-3</v>
      </c>
    </row>
    <row r="221" spans="2:3" x14ac:dyDescent="0.25">
      <c r="B221" s="59">
        <v>2793.1190000000001</v>
      </c>
      <c r="C221" s="59">
        <v>3.1782861000000003E-2</v>
      </c>
    </row>
    <row r="222" spans="2:3" x14ac:dyDescent="0.25">
      <c r="B222" s="59">
        <v>2789.9409999999998</v>
      </c>
      <c r="C222" s="59">
        <v>2.9904380000000001E-2</v>
      </c>
    </row>
    <row r="223" spans="2:3" x14ac:dyDescent="0.25">
      <c r="B223" s="59">
        <v>2786.7640000000001</v>
      </c>
      <c r="C223" s="59">
        <v>3.1536343000000001E-2</v>
      </c>
    </row>
    <row r="224" spans="2:3" x14ac:dyDescent="0.25">
      <c r="B224" s="59">
        <v>2783.5859999999998</v>
      </c>
      <c r="C224" s="59">
        <v>1.2879714E-2</v>
      </c>
    </row>
    <row r="225" spans="2:3" x14ac:dyDescent="0.25">
      <c r="B225" s="59">
        <v>2780.4090000000001</v>
      </c>
      <c r="C225" s="59">
        <v>6.6510839000000002E-2</v>
      </c>
    </row>
    <row r="226" spans="2:3" x14ac:dyDescent="0.25">
      <c r="B226" s="59">
        <v>2777.2310000000002</v>
      </c>
      <c r="C226" s="59">
        <v>-1.2040288E-2</v>
      </c>
    </row>
    <row r="227" spans="2:3" x14ac:dyDescent="0.25">
      <c r="B227" s="59">
        <v>2774.0529999999999</v>
      </c>
      <c r="C227" s="59">
        <v>4.2628169E-2</v>
      </c>
    </row>
    <row r="228" spans="2:3" x14ac:dyDescent="0.25">
      <c r="B228" s="59">
        <v>2770.8760000000002</v>
      </c>
      <c r="C228" s="59">
        <v>-1.1142648999999999E-2</v>
      </c>
    </row>
    <row r="229" spans="2:3" x14ac:dyDescent="0.25">
      <c r="B229" s="59">
        <v>2767.6979999999999</v>
      </c>
      <c r="C229" s="59">
        <v>7.6483885000000001E-2</v>
      </c>
    </row>
    <row r="230" spans="2:3" x14ac:dyDescent="0.25">
      <c r="B230" s="59">
        <v>2764.5210000000002</v>
      </c>
      <c r="C230" s="59">
        <v>7.5258540999999998E-2</v>
      </c>
    </row>
    <row r="231" spans="2:3" x14ac:dyDescent="0.25">
      <c r="B231" s="59">
        <v>2761.3429999999998</v>
      </c>
      <c r="C231" s="59">
        <v>6.6787157E-2</v>
      </c>
    </row>
    <row r="232" spans="2:3" x14ac:dyDescent="0.25">
      <c r="B232" s="59">
        <v>2758.1660000000002</v>
      </c>
      <c r="C232" s="59">
        <v>8.6786189999999999E-2</v>
      </c>
    </row>
    <row r="233" spans="2:3" x14ac:dyDescent="0.25">
      <c r="B233" s="59">
        <v>2754.9879999999998</v>
      </c>
      <c r="C233" s="59">
        <v>0.1114386</v>
      </c>
    </row>
    <row r="234" spans="2:3" x14ac:dyDescent="0.25">
      <c r="B234" s="59">
        <v>2751.81</v>
      </c>
      <c r="C234" s="59">
        <v>0.13367066</v>
      </c>
    </row>
    <row r="235" spans="2:3" x14ac:dyDescent="0.25">
      <c r="B235" s="59">
        <v>2748.6329999999998</v>
      </c>
      <c r="C235" s="59">
        <v>4.4721953000000002E-2</v>
      </c>
    </row>
    <row r="236" spans="2:3" x14ac:dyDescent="0.25">
      <c r="B236" s="59">
        <v>2745.4549999999999</v>
      </c>
      <c r="C236" s="59">
        <v>4.4879618000000003E-2</v>
      </c>
    </row>
    <row r="237" spans="2:3" x14ac:dyDescent="0.25">
      <c r="B237" s="59">
        <v>2742.2779999999998</v>
      </c>
      <c r="C237" s="59">
        <v>8.1393117000000001E-2</v>
      </c>
    </row>
    <row r="238" spans="2:3" x14ac:dyDescent="0.25">
      <c r="B238" s="59">
        <v>2739.1</v>
      </c>
      <c r="C238" s="59">
        <v>8.0113078000000004E-2</v>
      </c>
    </row>
    <row r="239" spans="2:3" x14ac:dyDescent="0.25">
      <c r="B239" s="59">
        <v>2735.9229999999998</v>
      </c>
      <c r="C239" s="59">
        <v>0.13529836000000001</v>
      </c>
    </row>
    <row r="240" spans="2:3" x14ac:dyDescent="0.25">
      <c r="B240" s="59">
        <v>2732.7449999999999</v>
      </c>
      <c r="C240" s="59">
        <v>0.12721387000000001</v>
      </c>
    </row>
    <row r="241" spans="2:3" x14ac:dyDescent="0.25">
      <c r="B241" s="59">
        <v>2729.567</v>
      </c>
      <c r="C241" s="59">
        <v>0.20423042999999999</v>
      </c>
    </row>
    <row r="242" spans="2:3" x14ac:dyDescent="0.25">
      <c r="B242" s="59">
        <v>2726.39</v>
      </c>
      <c r="C242" s="59">
        <v>0.15946878</v>
      </c>
    </row>
    <row r="243" spans="2:3" x14ac:dyDescent="0.25">
      <c r="B243" s="59">
        <v>2723.212</v>
      </c>
      <c r="C243" s="59">
        <v>0.10568626</v>
      </c>
    </row>
    <row r="244" spans="2:3" x14ac:dyDescent="0.25">
      <c r="B244" s="59">
        <v>2720.0349999999999</v>
      </c>
      <c r="C244" s="59">
        <v>0.16861016000000001</v>
      </c>
    </row>
    <row r="245" spans="2:3" x14ac:dyDescent="0.25">
      <c r="B245" s="59">
        <v>2716.857</v>
      </c>
      <c r="C245" s="59">
        <v>0.21872691999999999</v>
      </c>
    </row>
    <row r="246" spans="2:3" x14ac:dyDescent="0.25">
      <c r="B246" s="59">
        <v>2713.68</v>
      </c>
      <c r="C246" s="59">
        <v>0.20441082999999999</v>
      </c>
    </row>
    <row r="247" spans="2:3" x14ac:dyDescent="0.25">
      <c r="B247" s="59">
        <v>2710.502</v>
      </c>
      <c r="C247" s="59">
        <v>0.17900816999999999</v>
      </c>
    </row>
    <row r="248" spans="2:3" x14ac:dyDescent="0.25">
      <c r="B248" s="59">
        <v>2707.3240000000001</v>
      </c>
      <c r="C248" s="59">
        <v>0.23740257000000001</v>
      </c>
    </row>
    <row r="249" spans="2:3" x14ac:dyDescent="0.25">
      <c r="B249" s="59">
        <v>2704.1469999999999</v>
      </c>
      <c r="C249" s="59">
        <v>0.31139867999999998</v>
      </c>
    </row>
    <row r="250" spans="2:3" x14ac:dyDescent="0.25">
      <c r="B250" s="59">
        <v>2700.9690000000001</v>
      </c>
      <c r="C250" s="59">
        <v>0.31923647999999999</v>
      </c>
    </row>
    <row r="251" spans="2:3" x14ac:dyDescent="0.25">
      <c r="B251" s="59">
        <v>2697.7919999999999</v>
      </c>
      <c r="C251" s="60">
        <v>0.37975615000000001</v>
      </c>
    </row>
    <row r="252" spans="2:3" x14ac:dyDescent="0.25">
      <c r="B252" s="59">
        <v>2694.614</v>
      </c>
      <c r="C252" s="59">
        <v>0.44950029000000002</v>
      </c>
    </row>
    <row r="253" spans="2:3" x14ac:dyDescent="0.25">
      <c r="B253" s="59">
        <v>2691.4369999999999</v>
      </c>
      <c r="C253" s="59">
        <v>0.53394375000000005</v>
      </c>
    </row>
    <row r="254" spans="2:3" x14ac:dyDescent="0.25">
      <c r="B254" s="59">
        <v>2688.259</v>
      </c>
      <c r="C254" s="59">
        <v>0.60404610000000003</v>
      </c>
    </row>
    <row r="255" spans="2:3" x14ac:dyDescent="0.25">
      <c r="B255" s="59">
        <v>2685.0810000000001</v>
      </c>
      <c r="C255" s="59">
        <v>0.68912452000000002</v>
      </c>
    </row>
    <row r="256" spans="2:3" x14ac:dyDescent="0.25">
      <c r="B256" s="59">
        <v>2681.904</v>
      </c>
      <c r="C256" s="59">
        <v>0.69299911000000003</v>
      </c>
    </row>
    <row r="257" spans="2:3" x14ac:dyDescent="0.25">
      <c r="B257" s="59">
        <v>2678.7260000000001</v>
      </c>
      <c r="C257" s="59">
        <v>0.77877439000000004</v>
      </c>
    </row>
    <row r="258" spans="2:3" x14ac:dyDescent="0.25">
      <c r="B258" s="59">
        <v>2675.549</v>
      </c>
      <c r="C258" s="59">
        <v>0.92589443999999999</v>
      </c>
    </row>
    <row r="259" spans="2:3" x14ac:dyDescent="0.25">
      <c r="B259" s="59">
        <v>2672.3710000000001</v>
      </c>
      <c r="C259" s="59">
        <v>0.88797970000000004</v>
      </c>
    </row>
    <row r="260" spans="2:3" x14ac:dyDescent="0.25">
      <c r="B260" s="59">
        <v>2669.194</v>
      </c>
      <c r="C260" s="59">
        <v>0.83452994000000003</v>
      </c>
    </row>
    <row r="261" spans="2:3" x14ac:dyDescent="0.25">
      <c r="B261" s="59">
        <v>2666.0160000000001</v>
      </c>
      <c r="C261" s="59">
        <v>0.80265377999999998</v>
      </c>
    </row>
    <row r="262" spans="2:3" x14ac:dyDescent="0.25">
      <c r="B262" s="59">
        <v>2662.8380000000002</v>
      </c>
      <c r="C262" s="59">
        <v>0.74808209999999997</v>
      </c>
    </row>
    <row r="263" spans="2:3" x14ac:dyDescent="0.25">
      <c r="B263" s="59">
        <v>2659.6610000000001</v>
      </c>
      <c r="C263" s="59">
        <v>0.71973306000000004</v>
      </c>
    </row>
    <row r="264" spans="2:3" x14ac:dyDescent="0.25">
      <c r="B264" s="59">
        <v>2656.4830000000002</v>
      </c>
      <c r="C264" s="59">
        <v>0.72657782999999998</v>
      </c>
    </row>
    <row r="265" spans="2:3" x14ac:dyDescent="0.25">
      <c r="B265" s="59">
        <v>2653.306</v>
      </c>
      <c r="C265" s="59">
        <v>0.70048642000000005</v>
      </c>
    </row>
    <row r="266" spans="2:3" x14ac:dyDescent="0.25">
      <c r="B266" s="59">
        <v>2650.1280000000002</v>
      </c>
      <c r="C266" s="59">
        <v>0.66064400000000001</v>
      </c>
    </row>
    <row r="267" spans="2:3" x14ac:dyDescent="0.25">
      <c r="B267" s="59">
        <v>2646.951</v>
      </c>
      <c r="C267" s="59">
        <v>0.65654168000000002</v>
      </c>
    </row>
    <row r="268" spans="2:3" x14ac:dyDescent="0.25">
      <c r="B268" s="59">
        <v>2643.7730000000001</v>
      </c>
      <c r="C268" s="59">
        <v>0.60048824000000001</v>
      </c>
    </row>
    <row r="269" spans="2:3" x14ac:dyDescent="0.25">
      <c r="B269" s="59">
        <v>2640.5949999999998</v>
      </c>
      <c r="C269" s="59">
        <v>0.59217293999999998</v>
      </c>
    </row>
    <row r="270" spans="2:3" x14ac:dyDescent="0.25">
      <c r="B270" s="59">
        <v>2637.4180000000001</v>
      </c>
      <c r="C270" s="60">
        <v>0.51312254999999996</v>
      </c>
    </row>
    <row r="271" spans="2:3" x14ac:dyDescent="0.25">
      <c r="B271" s="59">
        <v>2634.24</v>
      </c>
      <c r="C271" s="59">
        <v>0.54661378999999999</v>
      </c>
    </row>
    <row r="272" spans="2:3" x14ac:dyDescent="0.25">
      <c r="B272" s="59">
        <v>2631.0630000000001</v>
      </c>
      <c r="C272" s="59">
        <v>0.56297065999999996</v>
      </c>
    </row>
    <row r="273" spans="2:3" x14ac:dyDescent="0.25">
      <c r="B273" s="59">
        <v>2627.8850000000002</v>
      </c>
      <c r="C273" s="59">
        <v>0.53368181000000003</v>
      </c>
    </row>
    <row r="274" spans="2:3" x14ac:dyDescent="0.25">
      <c r="B274" s="59">
        <v>2624.7080000000001</v>
      </c>
      <c r="C274" s="59">
        <v>0.47572281</v>
      </c>
    </row>
    <row r="275" spans="2:3" x14ac:dyDescent="0.25">
      <c r="B275" s="59">
        <v>2621.53</v>
      </c>
      <c r="C275" s="59">
        <v>0.47099532</v>
      </c>
    </row>
    <row r="276" spans="2:3" x14ac:dyDescent="0.25">
      <c r="B276" s="59">
        <v>2618.3519999999999</v>
      </c>
      <c r="C276" s="59">
        <v>0.51373398999999997</v>
      </c>
    </row>
    <row r="277" spans="2:3" x14ac:dyDescent="0.25">
      <c r="B277" s="59">
        <v>2615.1750000000002</v>
      </c>
      <c r="C277" s="59">
        <v>0.57459024000000003</v>
      </c>
    </row>
    <row r="278" spans="2:3" x14ac:dyDescent="0.25">
      <c r="B278" s="59">
        <v>2611.9969999999998</v>
      </c>
      <c r="C278" s="59">
        <v>0.55830380999999996</v>
      </c>
    </row>
    <row r="279" spans="2:3" x14ac:dyDescent="0.25">
      <c r="B279" s="59">
        <v>2608.8200000000002</v>
      </c>
      <c r="C279" s="59">
        <v>0.46362207</v>
      </c>
    </row>
    <row r="280" spans="2:3" x14ac:dyDescent="0.25">
      <c r="B280" s="59">
        <v>2605.6419999999998</v>
      </c>
      <c r="C280" s="59">
        <v>0.47071777999999997</v>
      </c>
    </row>
    <row r="281" spans="2:3" x14ac:dyDescent="0.25">
      <c r="B281" s="59">
        <v>2602.4650000000001</v>
      </c>
      <c r="C281" s="59">
        <v>0.46474966000000001</v>
      </c>
    </row>
    <row r="282" spans="2:3" x14ac:dyDescent="0.25">
      <c r="B282" s="59">
        <v>2599.2869999999998</v>
      </c>
      <c r="C282" s="59">
        <v>0.43492530000000001</v>
      </c>
    </row>
    <row r="283" spans="2:3" x14ac:dyDescent="0.25">
      <c r="B283" s="59">
        <v>2596.1089999999999</v>
      </c>
      <c r="C283" s="59">
        <v>0.42939743000000002</v>
      </c>
    </row>
    <row r="284" spans="2:3" x14ac:dyDescent="0.25">
      <c r="B284" s="59">
        <v>2592.9319999999998</v>
      </c>
      <c r="C284" s="59">
        <v>0.40495408999999999</v>
      </c>
    </row>
    <row r="285" spans="2:3" x14ac:dyDescent="0.25">
      <c r="B285" s="59">
        <v>2589.7539999999999</v>
      </c>
      <c r="C285" s="59">
        <v>0.38920333000000001</v>
      </c>
    </row>
    <row r="286" spans="2:3" x14ac:dyDescent="0.25">
      <c r="B286" s="59">
        <v>2586.5770000000002</v>
      </c>
      <c r="C286" s="59">
        <v>0.43756145000000002</v>
      </c>
    </row>
    <row r="287" spans="2:3" x14ac:dyDescent="0.25">
      <c r="B287" s="59">
        <v>2583.3989999999999</v>
      </c>
      <c r="C287" s="59">
        <v>0.46322616</v>
      </c>
    </row>
    <row r="288" spans="2:3" x14ac:dyDescent="0.25">
      <c r="B288" s="59">
        <v>2580.2220000000002</v>
      </c>
      <c r="C288" s="59">
        <v>0.42584618000000002</v>
      </c>
    </row>
    <row r="289" spans="2:3" x14ac:dyDescent="0.25">
      <c r="B289" s="59">
        <v>2577.0439999999999</v>
      </c>
      <c r="C289" s="59">
        <v>0.48615428999999999</v>
      </c>
    </row>
    <row r="290" spans="2:3" x14ac:dyDescent="0.25">
      <c r="B290" s="59">
        <v>2573.866</v>
      </c>
      <c r="C290" s="59">
        <v>0.49466019999999999</v>
      </c>
    </row>
    <row r="291" spans="2:3" x14ac:dyDescent="0.25">
      <c r="B291" s="59">
        <v>2570.6889999999999</v>
      </c>
      <c r="C291" s="59">
        <v>0.44227585000000003</v>
      </c>
    </row>
    <row r="292" spans="2:3" x14ac:dyDescent="0.25">
      <c r="B292" s="59">
        <v>2567.511</v>
      </c>
      <c r="C292" s="59">
        <v>0.34985728999999999</v>
      </c>
    </row>
    <row r="293" spans="2:3" x14ac:dyDescent="0.25">
      <c r="B293" s="59">
        <v>2564.3339999999998</v>
      </c>
      <c r="C293" s="59">
        <v>0.41856560999999998</v>
      </c>
    </row>
    <row r="294" spans="2:3" x14ac:dyDescent="0.25">
      <c r="B294" s="59">
        <v>2561.1559999999999</v>
      </c>
      <c r="C294" s="59">
        <v>0.47563251000000001</v>
      </c>
    </row>
    <row r="295" spans="2:3" x14ac:dyDescent="0.25">
      <c r="B295" s="59">
        <v>2557.9789999999998</v>
      </c>
      <c r="C295" s="59">
        <v>0.47284600999999998</v>
      </c>
    </row>
    <row r="296" spans="2:3" x14ac:dyDescent="0.25">
      <c r="B296" s="59">
        <v>2554.8009999999999</v>
      </c>
      <c r="C296" s="59">
        <v>0.33670117999999999</v>
      </c>
    </row>
    <row r="297" spans="2:3" x14ac:dyDescent="0.25">
      <c r="B297" s="59">
        <v>2551.623</v>
      </c>
      <c r="C297" s="59">
        <v>0.42240286999999999</v>
      </c>
    </row>
    <row r="298" spans="2:3" x14ac:dyDescent="0.25">
      <c r="B298" s="59">
        <v>2548.4459999999999</v>
      </c>
      <c r="C298" s="59">
        <v>0.32499066999999998</v>
      </c>
    </row>
    <row r="299" spans="2:3" x14ac:dyDescent="0.25">
      <c r="B299" s="59">
        <v>2545.268</v>
      </c>
      <c r="C299" s="59">
        <v>0.32770000999999999</v>
      </c>
    </row>
    <row r="300" spans="2:3" x14ac:dyDescent="0.25">
      <c r="B300" s="59">
        <v>2542.0909999999999</v>
      </c>
      <c r="C300" s="59">
        <v>0.30673280000000003</v>
      </c>
    </row>
    <row r="301" spans="2:3" x14ac:dyDescent="0.25">
      <c r="B301" s="59">
        <v>2538.913</v>
      </c>
      <c r="C301" s="59">
        <v>0.32081821999999999</v>
      </c>
    </row>
    <row r="302" spans="2:3" x14ac:dyDescent="0.25">
      <c r="B302" s="59">
        <v>2535.7359999999999</v>
      </c>
      <c r="C302" s="59">
        <v>0.20380232000000001</v>
      </c>
    </row>
    <row r="303" spans="2:3" x14ac:dyDescent="0.25">
      <c r="B303" s="59">
        <v>2532.558</v>
      </c>
      <c r="C303" s="59">
        <v>0.21553633</v>
      </c>
    </row>
    <row r="304" spans="2:3" x14ac:dyDescent="0.25">
      <c r="B304" s="59">
        <v>2529.38</v>
      </c>
      <c r="C304" s="59">
        <v>0.30599717999999998</v>
      </c>
    </row>
    <row r="305" spans="2:3" x14ac:dyDescent="0.25">
      <c r="B305" s="59">
        <v>2526.203</v>
      </c>
      <c r="C305" s="59">
        <v>0.26615042999999999</v>
      </c>
    </row>
    <row r="306" spans="2:3" x14ac:dyDescent="0.25">
      <c r="B306" s="59">
        <v>2523.0250000000001</v>
      </c>
      <c r="C306" s="59">
        <v>0.22740450000000001</v>
      </c>
    </row>
    <row r="307" spans="2:3" x14ac:dyDescent="0.25">
      <c r="B307" s="59">
        <v>2519.848</v>
      </c>
      <c r="C307" s="59">
        <v>0.24155054000000001</v>
      </c>
    </row>
    <row r="308" spans="2:3" x14ac:dyDescent="0.25">
      <c r="B308" s="59">
        <v>2516.67</v>
      </c>
      <c r="C308" s="59">
        <v>0.14507063000000001</v>
      </c>
    </row>
    <row r="309" spans="2:3" x14ac:dyDescent="0.25">
      <c r="B309" s="59">
        <v>2513.4929999999999</v>
      </c>
      <c r="C309" s="59">
        <v>6.3558790000000004E-2</v>
      </c>
    </row>
    <row r="310" spans="2:3" x14ac:dyDescent="0.25">
      <c r="B310" s="59">
        <v>2510.3150000000001</v>
      </c>
      <c r="C310" s="59">
        <v>-5.0360434000000003E-2</v>
      </c>
    </row>
    <row r="311" spans="2:3" x14ac:dyDescent="0.25">
      <c r="B311" s="59">
        <v>2507.1370000000002</v>
      </c>
      <c r="C311" s="59">
        <v>0.12901752</v>
      </c>
    </row>
    <row r="312" spans="2:3" x14ac:dyDescent="0.25">
      <c r="B312" s="59">
        <v>2503.96</v>
      </c>
      <c r="C312" s="59">
        <v>0.16684699</v>
      </c>
    </row>
    <row r="313" spans="2:3" x14ac:dyDescent="0.25">
      <c r="B313" s="59">
        <v>2500.7820000000002</v>
      </c>
      <c r="C313" s="59">
        <v>0.14683013</v>
      </c>
    </row>
    <row r="314" spans="2:3" x14ac:dyDescent="0.25">
      <c r="B314" s="59">
        <v>2497.605</v>
      </c>
      <c r="C314" s="59">
        <v>0.11754494</v>
      </c>
    </row>
    <row r="315" spans="2:3" x14ac:dyDescent="0.25">
      <c r="B315" s="59">
        <v>2494.4270000000001</v>
      </c>
      <c r="C315" s="59">
        <v>0.11051754</v>
      </c>
    </row>
    <row r="316" spans="2:3" x14ac:dyDescent="0.25">
      <c r="B316" s="59">
        <v>2491.25</v>
      </c>
      <c r="C316" s="59">
        <v>5.1318783999999999E-2</v>
      </c>
    </row>
    <row r="317" spans="2:3" x14ac:dyDescent="0.25">
      <c r="B317" s="59">
        <v>2488.0720000000001</v>
      </c>
      <c r="C317" s="59">
        <v>0.10684681</v>
      </c>
    </row>
    <row r="318" spans="2:3" x14ac:dyDescent="0.25">
      <c r="B318" s="59">
        <v>2484.8939999999998</v>
      </c>
      <c r="C318" s="59">
        <v>0.10131685999999999</v>
      </c>
    </row>
    <row r="319" spans="2:3" x14ac:dyDescent="0.25">
      <c r="B319" s="59">
        <v>2481.7170000000001</v>
      </c>
      <c r="C319" s="59">
        <v>8.2441775999999994E-2</v>
      </c>
    </row>
    <row r="320" spans="2:3" x14ac:dyDescent="0.25">
      <c r="B320" s="59">
        <v>2478.5390000000002</v>
      </c>
      <c r="C320" s="59">
        <v>5.1819256000000001E-2</v>
      </c>
    </row>
    <row r="321" spans="2:3" x14ac:dyDescent="0.25">
      <c r="B321" s="59">
        <v>2475.3620000000001</v>
      </c>
      <c r="C321" s="59">
        <v>4.0063050000000003E-2</v>
      </c>
    </row>
    <row r="322" spans="2:3" x14ac:dyDescent="0.25">
      <c r="B322" s="59">
        <v>2472.1840000000002</v>
      </c>
      <c r="C322" s="59">
        <v>4.5422379999999998E-2</v>
      </c>
    </row>
    <row r="323" spans="2:3" x14ac:dyDescent="0.25">
      <c r="B323" s="59">
        <v>2469.0070000000001</v>
      </c>
      <c r="C323" s="59">
        <v>1.2894121999999999E-2</v>
      </c>
    </row>
    <row r="324" spans="2:3" x14ac:dyDescent="0.25">
      <c r="B324" s="59">
        <v>2465.8290000000002</v>
      </c>
      <c r="C324" s="59">
        <v>-2.8912667E-2</v>
      </c>
    </row>
    <row r="325" spans="2:3" x14ac:dyDescent="0.25">
      <c r="B325" s="59">
        <v>2462.6509999999998</v>
      </c>
      <c r="C325" s="59">
        <v>-6.2574512999999998E-2</v>
      </c>
    </row>
    <row r="326" spans="2:3" x14ac:dyDescent="0.25">
      <c r="B326" s="59">
        <v>2459.4740000000002</v>
      </c>
      <c r="C326" s="59">
        <v>5.564765E-2</v>
      </c>
    </row>
    <row r="327" spans="2:3" x14ac:dyDescent="0.25">
      <c r="B327" s="59">
        <v>2456.2959999999998</v>
      </c>
      <c r="C327" s="59">
        <v>2.2736187000000001E-2</v>
      </c>
    </row>
    <row r="328" spans="2:3" x14ac:dyDescent="0.25">
      <c r="B328" s="59">
        <v>2453.1190000000001</v>
      </c>
      <c r="C328" s="59">
        <v>0.12280418</v>
      </c>
    </row>
    <row r="329" spans="2:3" x14ac:dyDescent="0.25">
      <c r="B329" s="59">
        <v>2449.9409999999998</v>
      </c>
      <c r="C329" s="59">
        <v>2.4692314E-2</v>
      </c>
    </row>
    <row r="330" spans="2:3" x14ac:dyDescent="0.25">
      <c r="B330" s="59">
        <v>2446.7640000000001</v>
      </c>
      <c r="C330" s="59">
        <v>7.6551045999999998E-2</v>
      </c>
    </row>
    <row r="331" spans="2:3" x14ac:dyDescent="0.25">
      <c r="B331" s="59">
        <v>2443.5859999999998</v>
      </c>
      <c r="C331" s="59">
        <v>8.6255290999999998E-2</v>
      </c>
    </row>
    <row r="332" spans="2:3" x14ac:dyDescent="0.25">
      <c r="B332" s="59">
        <v>2440.4079999999999</v>
      </c>
      <c r="C332" s="59">
        <v>0.10196858</v>
      </c>
    </row>
    <row r="333" spans="2:3" x14ac:dyDescent="0.25">
      <c r="B333" s="59">
        <v>2437.2310000000002</v>
      </c>
      <c r="C333" s="59">
        <v>8.6107887999999994E-2</v>
      </c>
    </row>
    <row r="334" spans="2:3" x14ac:dyDescent="0.25">
      <c r="B334" s="59">
        <v>2434.0529999999999</v>
      </c>
      <c r="C334" s="59">
        <v>8.2050211999999997E-2</v>
      </c>
    </row>
    <row r="335" spans="2:3" x14ac:dyDescent="0.25">
      <c r="B335" s="59">
        <v>2430.8760000000002</v>
      </c>
      <c r="C335" s="59">
        <v>9.3734160999999996E-2</v>
      </c>
    </row>
    <row r="336" spans="2:3" x14ac:dyDescent="0.25">
      <c r="B336" s="59">
        <v>2427.6979999999999</v>
      </c>
      <c r="C336" s="59">
        <v>9.4233875999999994E-2</v>
      </c>
    </row>
    <row r="337" spans="2:3" x14ac:dyDescent="0.25">
      <c r="B337" s="59">
        <v>2424.5210000000002</v>
      </c>
      <c r="C337" s="59">
        <v>3.2085369000000002E-2</v>
      </c>
    </row>
    <row r="338" spans="2:3" x14ac:dyDescent="0.25">
      <c r="B338" s="59">
        <v>2421.3429999999998</v>
      </c>
      <c r="C338" s="59">
        <v>5.2408081000000002E-2</v>
      </c>
    </row>
    <row r="339" spans="2:3" x14ac:dyDescent="0.25">
      <c r="B339" s="59">
        <v>2418.165</v>
      </c>
      <c r="C339" s="59">
        <v>9.1379915000000006E-2</v>
      </c>
    </row>
    <row r="340" spans="2:3" x14ac:dyDescent="0.25">
      <c r="B340" s="59">
        <v>2414.9879999999998</v>
      </c>
      <c r="C340" s="59">
        <v>6.7842971000000002E-2</v>
      </c>
    </row>
    <row r="341" spans="2:3" x14ac:dyDescent="0.25">
      <c r="B341" s="59">
        <v>2411.81</v>
      </c>
      <c r="C341" s="59">
        <v>8.0080120000000005E-2</v>
      </c>
    </row>
    <row r="342" spans="2:3" x14ac:dyDescent="0.25">
      <c r="B342" s="59">
        <v>2408.6329999999998</v>
      </c>
      <c r="C342" s="59">
        <v>0.12137682</v>
      </c>
    </row>
    <row r="343" spans="2:3" x14ac:dyDescent="0.25">
      <c r="B343" s="59">
        <v>2405.4549999999999</v>
      </c>
      <c r="C343" s="59">
        <v>3.4108095999999997E-2</v>
      </c>
    </row>
    <row r="344" spans="2:3" x14ac:dyDescent="0.25">
      <c r="B344" s="59">
        <v>2402.2779999999998</v>
      </c>
      <c r="C344" s="59">
        <v>0.17397873</v>
      </c>
    </row>
    <row r="345" spans="2:3" x14ac:dyDescent="0.25">
      <c r="B345" s="59">
        <v>2399.1</v>
      </c>
      <c r="C345" s="59">
        <v>0.24203922999999999</v>
      </c>
    </row>
    <row r="346" spans="2:3" x14ac:dyDescent="0.25">
      <c r="B346" s="59">
        <v>2395.922</v>
      </c>
      <c r="C346" s="59">
        <v>0.23672456</v>
      </c>
    </row>
    <row r="347" spans="2:3" x14ac:dyDescent="0.25">
      <c r="B347" s="59">
        <v>2392.7449999999999</v>
      </c>
      <c r="C347" s="59">
        <v>0.25482964000000002</v>
      </c>
    </row>
    <row r="348" spans="2:3" x14ac:dyDescent="0.25">
      <c r="B348" s="59">
        <v>2389.567</v>
      </c>
      <c r="C348" s="59">
        <v>0.19138628999999999</v>
      </c>
    </row>
    <row r="349" spans="2:3" x14ac:dyDescent="0.25">
      <c r="B349" s="59">
        <v>2386.39</v>
      </c>
      <c r="C349" s="59">
        <v>0.21577346999999999</v>
      </c>
    </row>
    <row r="350" spans="2:3" x14ac:dyDescent="0.25">
      <c r="B350" s="59">
        <v>2383.212</v>
      </c>
      <c r="C350" s="59">
        <v>0.13786121000000001</v>
      </c>
    </row>
    <row r="351" spans="2:3" x14ac:dyDescent="0.25">
      <c r="B351" s="59">
        <v>2380.0349999999999</v>
      </c>
      <c r="C351" s="59">
        <v>0.21984718</v>
      </c>
    </row>
    <row r="352" spans="2:3" x14ac:dyDescent="0.25">
      <c r="B352" s="59">
        <v>2376.857</v>
      </c>
      <c r="C352" s="59">
        <v>0.27471583999999999</v>
      </c>
    </row>
    <row r="353" spans="2:3" x14ac:dyDescent="0.25">
      <c r="B353" s="59">
        <v>2373.6790000000001</v>
      </c>
      <c r="C353" s="59">
        <v>0.24169763999999999</v>
      </c>
    </row>
    <row r="354" spans="2:3" x14ac:dyDescent="0.25">
      <c r="B354" s="59">
        <v>2370.502</v>
      </c>
      <c r="C354" s="59">
        <v>0.24073768000000001</v>
      </c>
    </row>
    <row r="355" spans="2:3" x14ac:dyDescent="0.25">
      <c r="B355" s="59">
        <v>2367.3240000000001</v>
      </c>
      <c r="C355" s="59">
        <v>0.28872133999999999</v>
      </c>
    </row>
    <row r="356" spans="2:3" x14ac:dyDescent="0.25">
      <c r="B356" s="59">
        <v>2364.1469999999999</v>
      </c>
      <c r="C356" s="59">
        <v>0.26806579000000003</v>
      </c>
    </row>
    <row r="357" spans="2:3" x14ac:dyDescent="0.25">
      <c r="B357" s="59">
        <v>2360.9690000000001</v>
      </c>
      <c r="C357" s="59">
        <v>0.26889133999999998</v>
      </c>
    </row>
    <row r="358" spans="2:3" x14ac:dyDescent="0.25">
      <c r="B358" s="59">
        <v>2357.7919999999999</v>
      </c>
      <c r="C358" s="59">
        <v>0.30488829000000001</v>
      </c>
    </row>
    <row r="359" spans="2:3" x14ac:dyDescent="0.25">
      <c r="B359" s="59">
        <v>2354.614</v>
      </c>
      <c r="C359" s="59">
        <v>0.31487692</v>
      </c>
    </row>
    <row r="360" spans="2:3" x14ac:dyDescent="0.25">
      <c r="B360" s="59">
        <v>2351.4360000000001</v>
      </c>
      <c r="C360" s="59">
        <v>0.18718477</v>
      </c>
    </row>
    <row r="361" spans="2:3" x14ac:dyDescent="0.25">
      <c r="B361" s="59">
        <v>2348.259</v>
      </c>
      <c r="C361" s="59">
        <v>0.21517331000000001</v>
      </c>
    </row>
    <row r="362" spans="2:3" x14ac:dyDescent="0.25">
      <c r="B362" s="59">
        <v>2345.0810000000001</v>
      </c>
      <c r="C362" s="59">
        <v>0.20708882000000001</v>
      </c>
    </row>
    <row r="363" spans="2:3" x14ac:dyDescent="0.25">
      <c r="B363" s="59">
        <v>2341.904</v>
      </c>
      <c r="C363" s="59">
        <v>0.24595506</v>
      </c>
    </row>
    <row r="364" spans="2:3" x14ac:dyDescent="0.25">
      <c r="B364" s="59">
        <v>2338.7260000000001</v>
      </c>
      <c r="C364" s="59">
        <v>0.21666747</v>
      </c>
    </row>
    <row r="365" spans="2:3" x14ac:dyDescent="0.25">
      <c r="B365" s="59">
        <v>2335.549</v>
      </c>
      <c r="C365" s="59">
        <v>0.13506466</v>
      </c>
    </row>
    <row r="366" spans="2:3" x14ac:dyDescent="0.25">
      <c r="B366" s="59">
        <v>2332.3710000000001</v>
      </c>
      <c r="C366" s="59">
        <v>0.19891808999999999</v>
      </c>
    </row>
    <row r="367" spans="2:3" x14ac:dyDescent="0.25">
      <c r="B367" s="59">
        <v>2329.1930000000002</v>
      </c>
      <c r="C367" s="59">
        <v>0.17729056000000001</v>
      </c>
    </row>
    <row r="368" spans="2:3" x14ac:dyDescent="0.25">
      <c r="B368" s="59">
        <v>2326.0160000000001</v>
      </c>
      <c r="C368" s="59">
        <v>0.15176347000000001</v>
      </c>
    </row>
    <row r="369" spans="2:3" x14ac:dyDescent="0.25">
      <c r="B369" s="59">
        <v>2322.8380000000002</v>
      </c>
      <c r="C369" s="59">
        <v>0.21390527000000001</v>
      </c>
    </row>
    <row r="370" spans="2:3" x14ac:dyDescent="0.25">
      <c r="B370" s="59">
        <v>2319.6610000000001</v>
      </c>
      <c r="C370" s="59">
        <v>0.16516668000000001</v>
      </c>
    </row>
    <row r="371" spans="2:3" x14ac:dyDescent="0.25">
      <c r="B371" s="59">
        <v>2316.4830000000002</v>
      </c>
      <c r="C371" s="59">
        <v>0.13901516999999999</v>
      </c>
    </row>
    <row r="372" spans="2:3" x14ac:dyDescent="0.25">
      <c r="B372" s="59">
        <v>2313.306</v>
      </c>
      <c r="C372" s="59">
        <v>0.11446346</v>
      </c>
    </row>
    <row r="373" spans="2:3" x14ac:dyDescent="0.25">
      <c r="B373" s="59">
        <v>2310.1280000000002</v>
      </c>
      <c r="C373" s="59">
        <v>6.8454408999999994E-2</v>
      </c>
    </row>
    <row r="374" spans="2:3" x14ac:dyDescent="0.25">
      <c r="B374" s="59">
        <v>2306.9499999999998</v>
      </c>
      <c r="C374" s="59">
        <v>6.8233532E-2</v>
      </c>
    </row>
    <row r="375" spans="2:3" x14ac:dyDescent="0.25">
      <c r="B375" s="59">
        <v>2303.7730000000001</v>
      </c>
      <c r="C375" s="59">
        <v>0.11023194</v>
      </c>
    </row>
    <row r="376" spans="2:3" x14ac:dyDescent="0.25">
      <c r="B376" s="59">
        <v>2300.5949999999998</v>
      </c>
      <c r="C376" s="59">
        <v>7.0993089999999995E-2</v>
      </c>
    </row>
    <row r="377" spans="2:3" x14ac:dyDescent="0.25">
      <c r="B377" s="59">
        <v>2297.4180000000001</v>
      </c>
      <c r="C377" s="59">
        <v>5.9824695999999997E-2</v>
      </c>
    </row>
    <row r="378" spans="2:3" x14ac:dyDescent="0.25">
      <c r="B378" s="59">
        <v>2294.2399999999998</v>
      </c>
      <c r="C378" s="59">
        <v>3.6382345000000003E-2</v>
      </c>
    </row>
    <row r="379" spans="2:3" x14ac:dyDescent="0.25">
      <c r="B379" s="59">
        <v>2291.0630000000001</v>
      </c>
      <c r="C379" s="59">
        <v>8.2302352999999995E-2</v>
      </c>
    </row>
    <row r="380" spans="2:3" x14ac:dyDescent="0.25">
      <c r="B380" s="59">
        <v>2287.8850000000002</v>
      </c>
      <c r="C380" s="59">
        <v>-3.0543686E-2</v>
      </c>
    </row>
    <row r="381" spans="2:3" x14ac:dyDescent="0.25">
      <c r="B381" s="59">
        <v>2284.7069999999999</v>
      </c>
      <c r="C381" s="59">
        <v>-2.9674701000000001E-2</v>
      </c>
    </row>
    <row r="382" spans="2:3" x14ac:dyDescent="0.25">
      <c r="B382" s="59">
        <v>2281.5300000000002</v>
      </c>
      <c r="C382" s="59">
        <v>-4.5279236E-2</v>
      </c>
    </row>
    <row r="383" spans="2:3" x14ac:dyDescent="0.25">
      <c r="B383" s="59">
        <v>2278.3519999999999</v>
      </c>
      <c r="C383" s="59">
        <v>3.9378320000000001E-2</v>
      </c>
    </row>
    <row r="384" spans="2:3" x14ac:dyDescent="0.25">
      <c r="B384" s="59">
        <v>2275.1750000000002</v>
      </c>
      <c r="C384" s="59">
        <v>8.7427697999999998E-2</v>
      </c>
    </row>
    <row r="385" spans="2:3" x14ac:dyDescent="0.25">
      <c r="B385" s="59">
        <v>2271.9969999999998</v>
      </c>
      <c r="C385" s="59">
        <v>0.13432706</v>
      </c>
    </row>
    <row r="386" spans="2:3" x14ac:dyDescent="0.25">
      <c r="B386" s="59">
        <v>2268.8200000000002</v>
      </c>
      <c r="C386" s="59">
        <v>7.6263052999999997E-2</v>
      </c>
    </row>
    <row r="387" spans="2:3" x14ac:dyDescent="0.25">
      <c r="B387" s="59">
        <v>2265.6419999999998</v>
      </c>
      <c r="C387" s="59">
        <v>-3.1680615000000002E-2</v>
      </c>
    </row>
    <row r="388" spans="2:3" x14ac:dyDescent="0.25">
      <c r="B388" s="59">
        <v>2262.4639999999999</v>
      </c>
      <c r="C388" s="59">
        <v>8.5538284000000006E-2</v>
      </c>
    </row>
    <row r="389" spans="2:3" x14ac:dyDescent="0.25">
      <c r="B389" s="59">
        <v>2259.2869999999998</v>
      </c>
      <c r="C389" s="59">
        <v>0.20070304999999999</v>
      </c>
    </row>
    <row r="390" spans="2:3" x14ac:dyDescent="0.25">
      <c r="B390" s="59">
        <v>2256.1089999999999</v>
      </c>
      <c r="C390" s="59">
        <v>0.13397310000000001</v>
      </c>
    </row>
    <row r="391" spans="2:3" x14ac:dyDescent="0.25">
      <c r="B391" s="59">
        <v>2252.9319999999998</v>
      </c>
      <c r="C391" s="59">
        <v>6.0453229999999997E-2</v>
      </c>
    </row>
    <row r="392" spans="2:3" x14ac:dyDescent="0.25">
      <c r="B392" s="59">
        <v>2249.7539999999999</v>
      </c>
      <c r="C392" s="59">
        <v>4.3988495000000002E-2</v>
      </c>
    </row>
    <row r="393" spans="2:3" x14ac:dyDescent="0.25">
      <c r="B393" s="59">
        <v>2246.5770000000002</v>
      </c>
      <c r="C393" s="59">
        <v>0.10760725</v>
      </c>
    </row>
    <row r="394" spans="2:3" x14ac:dyDescent="0.25">
      <c r="B394" s="59">
        <v>2243.3989999999999</v>
      </c>
      <c r="C394" s="59">
        <v>0.12973311000000001</v>
      </c>
    </row>
    <row r="395" spans="2:3" x14ac:dyDescent="0.25">
      <c r="B395" s="59">
        <v>2240.221</v>
      </c>
      <c r="C395" s="59">
        <v>0.12442498</v>
      </c>
    </row>
    <row r="396" spans="2:3" x14ac:dyDescent="0.25">
      <c r="B396" s="59">
        <v>2237.0439999999999</v>
      </c>
      <c r="C396" s="59">
        <v>0.14864798000000001</v>
      </c>
    </row>
    <row r="397" spans="2:3" x14ac:dyDescent="0.25">
      <c r="B397" s="59">
        <v>2233.866</v>
      </c>
      <c r="C397" s="59">
        <v>0.15041154000000001</v>
      </c>
    </row>
    <row r="398" spans="2:3" x14ac:dyDescent="0.25">
      <c r="B398" s="59">
        <v>2230.6889999999999</v>
      </c>
      <c r="C398" s="59">
        <v>0.20480809999999999</v>
      </c>
    </row>
    <row r="399" spans="2:3" x14ac:dyDescent="0.25">
      <c r="B399" s="59">
        <v>2227.511</v>
      </c>
      <c r="C399" s="59">
        <v>0.15319575999999999</v>
      </c>
    </row>
    <row r="400" spans="2:3" x14ac:dyDescent="0.25">
      <c r="B400" s="59">
        <v>2224.3339999999998</v>
      </c>
      <c r="C400" s="59">
        <v>0.12961520000000001</v>
      </c>
    </row>
    <row r="401" spans="2:3" x14ac:dyDescent="0.25">
      <c r="B401" s="59">
        <v>2221.1559999999999</v>
      </c>
      <c r="C401" s="59">
        <v>0.18098352000000001</v>
      </c>
    </row>
    <row r="402" spans="2:3" x14ac:dyDescent="0.25">
      <c r="B402" s="59">
        <v>2217.9780000000001</v>
      </c>
      <c r="C402" s="59">
        <v>0.16855997</v>
      </c>
    </row>
    <row r="403" spans="2:3" x14ac:dyDescent="0.25">
      <c r="B403" s="59">
        <v>2214.8009999999999</v>
      </c>
      <c r="C403" s="59">
        <v>9.1845046999999999E-2</v>
      </c>
    </row>
    <row r="404" spans="2:3" x14ac:dyDescent="0.25">
      <c r="B404" s="59">
        <v>2211.623</v>
      </c>
      <c r="C404" s="59">
        <v>0.14062856000000001</v>
      </c>
    </row>
    <row r="405" spans="2:3" x14ac:dyDescent="0.25">
      <c r="B405" s="59">
        <v>2208.4459999999999</v>
      </c>
      <c r="C405" s="59">
        <v>0.1149382</v>
      </c>
    </row>
    <row r="406" spans="2:3" x14ac:dyDescent="0.25">
      <c r="B406" s="59">
        <v>2205.268</v>
      </c>
      <c r="C406" s="59">
        <v>4.4956967E-2</v>
      </c>
    </row>
    <row r="407" spans="2:3" x14ac:dyDescent="0.25">
      <c r="B407" s="59">
        <v>2202.0909999999999</v>
      </c>
      <c r="C407" s="59">
        <v>0.17091079000000001</v>
      </c>
    </row>
    <row r="408" spans="2:3" x14ac:dyDescent="0.25">
      <c r="B408" s="59">
        <v>2198.913</v>
      </c>
      <c r="C408" s="59">
        <v>0.21852042999999999</v>
      </c>
    </row>
    <row r="409" spans="2:3" x14ac:dyDescent="0.25">
      <c r="B409" s="59">
        <v>2195.7350000000001</v>
      </c>
      <c r="C409" s="59">
        <v>8.2898824999999995E-2</v>
      </c>
    </row>
    <row r="410" spans="2:3" x14ac:dyDescent="0.25">
      <c r="B410" s="59">
        <v>2192.558</v>
      </c>
      <c r="C410" s="59">
        <v>7.0387586000000002E-2</v>
      </c>
    </row>
    <row r="411" spans="2:3" x14ac:dyDescent="0.25">
      <c r="B411" s="59">
        <v>2189.38</v>
      </c>
      <c r="C411" s="59">
        <v>5.9332352999999997E-2</v>
      </c>
    </row>
    <row r="412" spans="2:3" x14ac:dyDescent="0.25">
      <c r="B412" s="59">
        <v>2186.203</v>
      </c>
      <c r="C412" s="59">
        <v>7.3351044000000004E-2</v>
      </c>
    </row>
    <row r="413" spans="2:3" x14ac:dyDescent="0.25">
      <c r="B413" s="59">
        <v>2183.0250000000001</v>
      </c>
      <c r="C413" s="59">
        <v>7.5993529000000004E-2</v>
      </c>
    </row>
    <row r="414" spans="2:3" x14ac:dyDescent="0.25">
      <c r="B414" s="59">
        <v>2179.848</v>
      </c>
      <c r="C414" s="59">
        <v>0.12727530000000001</v>
      </c>
    </row>
    <row r="415" spans="2:3" x14ac:dyDescent="0.25">
      <c r="B415" s="59">
        <v>2176.67</v>
      </c>
      <c r="C415" s="59">
        <v>5.6267200000000003E-2</v>
      </c>
    </row>
    <row r="416" spans="2:3" x14ac:dyDescent="0.25">
      <c r="B416" s="59">
        <v>2173.4920000000002</v>
      </c>
      <c r="C416" s="59">
        <v>6.0042018000000003E-2</v>
      </c>
    </row>
    <row r="417" spans="2:3" x14ac:dyDescent="0.25">
      <c r="B417" s="59">
        <v>2170.3150000000001</v>
      </c>
      <c r="C417" s="59">
        <v>2.8246298999999999E-2</v>
      </c>
    </row>
    <row r="418" spans="2:3" x14ac:dyDescent="0.25">
      <c r="B418" s="59">
        <v>2167.1370000000002</v>
      </c>
      <c r="C418" s="59">
        <v>8.3645856000000005E-2</v>
      </c>
    </row>
    <row r="419" spans="2:3" x14ac:dyDescent="0.25">
      <c r="B419" s="59">
        <v>2163.96</v>
      </c>
      <c r="C419" s="59">
        <v>5.6714780999999999E-2</v>
      </c>
    </row>
    <row r="420" spans="2:3" x14ac:dyDescent="0.25">
      <c r="B420" s="59">
        <v>2160.7820000000002</v>
      </c>
      <c r="C420" s="59">
        <v>6.5957627000000005E-2</v>
      </c>
    </row>
    <row r="421" spans="2:3" x14ac:dyDescent="0.25">
      <c r="B421" s="59">
        <v>2157.605</v>
      </c>
      <c r="C421" s="59">
        <v>4.0622651000000003E-2</v>
      </c>
    </row>
    <row r="422" spans="2:3" x14ac:dyDescent="0.25">
      <c r="B422" s="59">
        <v>2154.4270000000001</v>
      </c>
      <c r="C422" s="59">
        <v>2.1450842000000001E-2</v>
      </c>
    </row>
    <row r="423" spans="2:3" x14ac:dyDescent="0.25">
      <c r="B423" s="59">
        <v>2151.2489999999998</v>
      </c>
      <c r="C423" s="59">
        <v>1.9588576E-2</v>
      </c>
    </row>
    <row r="424" spans="2:3" x14ac:dyDescent="0.25">
      <c r="B424" s="59">
        <v>2148.0720000000001</v>
      </c>
      <c r="C424" s="59">
        <v>-4.1286401E-2</v>
      </c>
    </row>
    <row r="425" spans="2:3" x14ac:dyDescent="0.25">
      <c r="B425" s="59">
        <v>2144.8939999999998</v>
      </c>
      <c r="C425" s="59">
        <v>-1.7989753000000001E-2</v>
      </c>
    </row>
    <row r="426" spans="2:3" x14ac:dyDescent="0.25">
      <c r="B426" s="59">
        <v>2141.7170000000001</v>
      </c>
      <c r="C426" s="59">
        <v>2.4279054000000001E-2</v>
      </c>
    </row>
    <row r="427" spans="2:3" x14ac:dyDescent="0.25">
      <c r="B427" s="59">
        <v>2138.5390000000002</v>
      </c>
      <c r="C427" s="59">
        <v>1.5096391000000001E-2</v>
      </c>
    </row>
    <row r="428" spans="2:3" x14ac:dyDescent="0.25">
      <c r="B428" s="59">
        <v>2135.3620000000001</v>
      </c>
      <c r="C428" s="59">
        <v>4.0128918999999999E-2</v>
      </c>
    </row>
    <row r="429" spans="2:3" x14ac:dyDescent="0.25">
      <c r="B429" s="59">
        <v>2132.1840000000002</v>
      </c>
      <c r="C429" s="59">
        <v>6.7944201999999995E-2</v>
      </c>
    </row>
    <row r="430" spans="2:3" x14ac:dyDescent="0.25">
      <c r="B430" s="59">
        <v>2129.0059999999999</v>
      </c>
      <c r="C430" s="59">
        <v>2.3994386999999999E-2</v>
      </c>
    </row>
    <row r="431" spans="2:3" x14ac:dyDescent="0.25">
      <c r="B431" s="59">
        <v>2125.8290000000002</v>
      </c>
      <c r="C431" s="59">
        <v>2.3617923999999998E-2</v>
      </c>
    </row>
    <row r="432" spans="2:3" x14ac:dyDescent="0.25">
      <c r="B432" s="59">
        <v>2122.6509999999998</v>
      </c>
      <c r="C432" s="59">
        <v>1.2336981E-2</v>
      </c>
    </row>
    <row r="433" spans="2:3" x14ac:dyDescent="0.25">
      <c r="B433" s="59">
        <v>2119.4740000000002</v>
      </c>
      <c r="C433" s="59">
        <v>-6.4563219000000005E-2</v>
      </c>
    </row>
    <row r="434" spans="2:3" x14ac:dyDescent="0.25">
      <c r="B434" s="59">
        <v>2116.2959999999998</v>
      </c>
      <c r="C434" s="59">
        <v>4.7822729000000001E-2</v>
      </c>
    </row>
    <row r="435" spans="2:3" x14ac:dyDescent="0.25">
      <c r="B435" s="59">
        <v>2113.1190000000001</v>
      </c>
      <c r="C435" s="59">
        <v>3.7642835999999999E-2</v>
      </c>
    </row>
    <row r="436" spans="2:3" x14ac:dyDescent="0.25">
      <c r="B436" s="59">
        <v>2109.9409999999998</v>
      </c>
      <c r="C436" s="59">
        <v>7.8935206999999993E-2</v>
      </c>
    </row>
    <row r="437" spans="2:3" x14ac:dyDescent="0.25">
      <c r="B437" s="59">
        <v>2106.7629999999999</v>
      </c>
      <c r="C437" s="59">
        <v>3.6291210999999997E-2</v>
      </c>
    </row>
    <row r="438" spans="2:3" x14ac:dyDescent="0.25">
      <c r="B438" s="59">
        <v>2103.5859999999998</v>
      </c>
      <c r="C438" s="60">
        <v>7.0918543E-5</v>
      </c>
    </row>
    <row r="439" spans="2:3" x14ac:dyDescent="0.25">
      <c r="B439" s="59">
        <v>2100.4079999999999</v>
      </c>
      <c r="C439" s="59">
        <v>7.2708729E-2</v>
      </c>
    </row>
    <row r="440" spans="2:3" x14ac:dyDescent="0.25">
      <c r="B440" s="59">
        <v>2097.2310000000002</v>
      </c>
      <c r="C440" s="59">
        <v>9.0470005000000006E-2</v>
      </c>
    </row>
    <row r="441" spans="2:3" x14ac:dyDescent="0.25">
      <c r="B441" s="59">
        <v>2094.0529999999999</v>
      </c>
      <c r="C441" s="59">
        <v>6.3079738999999996E-2</v>
      </c>
    </row>
    <row r="442" spans="2:3" x14ac:dyDescent="0.25">
      <c r="B442" s="59">
        <v>2090.8760000000002</v>
      </c>
      <c r="C442" s="59">
        <v>5.7313408000000003E-2</v>
      </c>
    </row>
    <row r="443" spans="2:3" x14ac:dyDescent="0.25">
      <c r="B443" s="59">
        <v>2087.6979999999999</v>
      </c>
      <c r="C443" s="59">
        <v>0.12685012000000001</v>
      </c>
    </row>
    <row r="444" spans="2:3" x14ac:dyDescent="0.25">
      <c r="B444" s="59">
        <v>2084.52</v>
      </c>
      <c r="C444" s="59">
        <v>0.14421138999999999</v>
      </c>
    </row>
    <row r="445" spans="2:3" x14ac:dyDescent="0.25">
      <c r="B445" s="59">
        <v>2081.3429999999998</v>
      </c>
      <c r="C445" s="59">
        <v>0.18669147999999999</v>
      </c>
    </row>
    <row r="446" spans="2:3" x14ac:dyDescent="0.25">
      <c r="B446" s="59">
        <v>2078.165</v>
      </c>
      <c r="C446" s="59">
        <v>0.1747455</v>
      </c>
    </row>
    <row r="447" spans="2:3" x14ac:dyDescent="0.25">
      <c r="B447" s="59">
        <v>2074.9879999999998</v>
      </c>
      <c r="C447" s="59">
        <v>0.17873790000000001</v>
      </c>
    </row>
    <row r="448" spans="2:3" x14ac:dyDescent="0.25">
      <c r="B448" s="59">
        <v>2071.81</v>
      </c>
      <c r="C448" s="59">
        <v>0.14015005999999999</v>
      </c>
    </row>
    <row r="449" spans="2:3" x14ac:dyDescent="0.25">
      <c r="B449" s="59">
        <v>2068.6329999999998</v>
      </c>
      <c r="C449" s="59">
        <v>0.2077601</v>
      </c>
    </row>
    <row r="450" spans="2:3" x14ac:dyDescent="0.25">
      <c r="B450" s="59">
        <v>2065.4549999999999</v>
      </c>
      <c r="C450" s="59">
        <v>0.17397841999999999</v>
      </c>
    </row>
    <row r="451" spans="2:3" x14ac:dyDescent="0.25">
      <c r="B451" s="59">
        <v>2062.277</v>
      </c>
      <c r="C451" s="59">
        <v>0.26056024</v>
      </c>
    </row>
    <row r="452" spans="2:3" x14ac:dyDescent="0.25">
      <c r="B452" s="59">
        <v>2059.1</v>
      </c>
      <c r="C452" s="59">
        <v>0.23880394999999999</v>
      </c>
    </row>
    <row r="453" spans="2:3" x14ac:dyDescent="0.25">
      <c r="B453" s="59">
        <v>2055.922</v>
      </c>
      <c r="C453" s="59">
        <v>0.21491609</v>
      </c>
    </row>
    <row r="454" spans="2:3" x14ac:dyDescent="0.25">
      <c r="B454" s="59">
        <v>2052.7449999999999</v>
      </c>
      <c r="C454" s="59">
        <v>0.23093548999999999</v>
      </c>
    </row>
    <row r="455" spans="2:3" x14ac:dyDescent="0.25">
      <c r="B455" s="59">
        <v>2049.567</v>
      </c>
      <c r="C455" s="59">
        <v>0.26068685000000003</v>
      </c>
    </row>
    <row r="456" spans="2:3" x14ac:dyDescent="0.25">
      <c r="B456" s="59">
        <v>2046.39</v>
      </c>
      <c r="C456" s="59">
        <v>0.26039516000000001</v>
      </c>
    </row>
    <row r="457" spans="2:3" x14ac:dyDescent="0.25">
      <c r="B457" s="59">
        <v>2043.212</v>
      </c>
      <c r="C457" s="59">
        <v>0.20798581999999999</v>
      </c>
    </row>
    <row r="458" spans="2:3" x14ac:dyDescent="0.25">
      <c r="B458" s="59">
        <v>2040.0340000000001</v>
      </c>
      <c r="C458" s="59">
        <v>0.20574547000000001</v>
      </c>
    </row>
    <row r="459" spans="2:3" x14ac:dyDescent="0.25">
      <c r="B459" s="59">
        <v>2036.857</v>
      </c>
      <c r="C459" s="59">
        <v>0.22051577999999999</v>
      </c>
    </row>
    <row r="460" spans="2:3" x14ac:dyDescent="0.25">
      <c r="B460" s="59">
        <v>2033.6790000000001</v>
      </c>
      <c r="C460" s="59">
        <v>0.18329485000000001</v>
      </c>
    </row>
    <row r="461" spans="2:3" x14ac:dyDescent="0.25">
      <c r="B461" s="59">
        <v>2030.502</v>
      </c>
      <c r="C461" s="59">
        <v>0.14641351999999999</v>
      </c>
    </row>
    <row r="462" spans="2:3" x14ac:dyDescent="0.25">
      <c r="B462" s="59">
        <v>2027.3240000000001</v>
      </c>
      <c r="C462" s="59">
        <v>0.18312032</v>
      </c>
    </row>
    <row r="463" spans="2:3" x14ac:dyDescent="0.25">
      <c r="B463" s="59">
        <v>2024.1469999999999</v>
      </c>
      <c r="C463" s="59">
        <v>0.20400462999999999</v>
      </c>
    </row>
    <row r="464" spans="2:3" x14ac:dyDescent="0.25">
      <c r="B464" s="59">
        <v>2020.9690000000001</v>
      </c>
      <c r="C464" s="59">
        <v>0.17409548999999999</v>
      </c>
    </row>
    <row r="465" spans="2:3" x14ac:dyDescent="0.25">
      <c r="B465" s="59">
        <v>2017.7909999999999</v>
      </c>
      <c r="C465" s="59">
        <v>0.17425172999999999</v>
      </c>
    </row>
    <row r="466" spans="2:3" x14ac:dyDescent="0.25">
      <c r="B466" s="59">
        <v>2014.614</v>
      </c>
      <c r="C466" s="59">
        <v>0.17394762</v>
      </c>
    </row>
    <row r="467" spans="2:3" x14ac:dyDescent="0.25">
      <c r="B467" s="59">
        <v>2011.4359999999999</v>
      </c>
      <c r="C467" s="59">
        <v>0.15843360000000001</v>
      </c>
    </row>
    <row r="468" spans="2:3" x14ac:dyDescent="0.25">
      <c r="B468" s="59">
        <v>2008.259</v>
      </c>
      <c r="C468" s="59">
        <v>0.16973753999999999</v>
      </c>
    </row>
    <row r="469" spans="2:3" x14ac:dyDescent="0.25">
      <c r="B469" s="59">
        <v>2005.0809999999999</v>
      </c>
      <c r="C469" s="59">
        <v>0.18436374</v>
      </c>
    </row>
    <row r="470" spans="2:3" x14ac:dyDescent="0.25">
      <c r="B470" s="59">
        <v>2001.904</v>
      </c>
      <c r="C470" s="59">
        <v>0.15037106</v>
      </c>
    </row>
    <row r="471" spans="2:3" x14ac:dyDescent="0.25">
      <c r="B471" s="59">
        <v>1998.7260000000001</v>
      </c>
      <c r="C471" s="59">
        <v>0.13899586999999999</v>
      </c>
    </row>
    <row r="472" spans="2:3" x14ac:dyDescent="0.25">
      <c r="B472" s="59">
        <v>1995.548</v>
      </c>
      <c r="C472" s="59">
        <v>0.12440606999999999</v>
      </c>
    </row>
    <row r="473" spans="2:3" x14ac:dyDescent="0.25">
      <c r="B473" s="59">
        <v>1992.3710000000001</v>
      </c>
      <c r="C473" s="59">
        <v>0.179925</v>
      </c>
    </row>
    <row r="474" spans="2:3" x14ac:dyDescent="0.25">
      <c r="B474" s="59">
        <v>1989.193</v>
      </c>
      <c r="C474" s="59">
        <v>0.18897660999999999</v>
      </c>
    </row>
    <row r="475" spans="2:3" x14ac:dyDescent="0.25">
      <c r="B475" s="59">
        <v>1986.0160000000001</v>
      </c>
      <c r="C475" s="59">
        <v>0.12017464999999999</v>
      </c>
    </row>
    <row r="476" spans="2:3" x14ac:dyDescent="0.25">
      <c r="B476" s="59">
        <v>1982.838</v>
      </c>
      <c r="C476" s="59">
        <v>7.2615000999999998E-2</v>
      </c>
    </row>
    <row r="477" spans="2:3" x14ac:dyDescent="0.25">
      <c r="B477" s="59">
        <v>1979.6610000000001</v>
      </c>
      <c r="C477" s="59">
        <v>5.4307622E-2</v>
      </c>
    </row>
    <row r="478" spans="2:3" x14ac:dyDescent="0.25">
      <c r="B478" s="59">
        <v>1976.4829999999999</v>
      </c>
      <c r="C478" s="59">
        <v>6.9083639000000002E-2</v>
      </c>
    </row>
    <row r="479" spans="2:3" x14ac:dyDescent="0.25">
      <c r="B479" s="59">
        <v>1973.3050000000001</v>
      </c>
      <c r="C479" s="59">
        <v>9.4562269000000004E-2</v>
      </c>
    </row>
    <row r="480" spans="2:3" x14ac:dyDescent="0.25">
      <c r="B480" s="59">
        <v>1970.1279999999999</v>
      </c>
      <c r="C480" s="59">
        <v>9.7168009999999999E-2</v>
      </c>
    </row>
    <row r="481" spans="2:3" x14ac:dyDescent="0.25">
      <c r="B481" s="59">
        <v>1966.95</v>
      </c>
      <c r="C481" s="59">
        <v>0.10694898</v>
      </c>
    </row>
    <row r="482" spans="2:3" x14ac:dyDescent="0.25">
      <c r="B482" s="59">
        <v>1963.7729999999999</v>
      </c>
      <c r="C482" s="59">
        <v>0.1167251</v>
      </c>
    </row>
    <row r="483" spans="2:3" x14ac:dyDescent="0.25">
      <c r="B483" s="59">
        <v>1960.595</v>
      </c>
      <c r="C483" s="59">
        <v>0.15736534999999999</v>
      </c>
    </row>
    <row r="484" spans="2:3" x14ac:dyDescent="0.25">
      <c r="B484" s="59">
        <v>1957.4179999999999</v>
      </c>
      <c r="C484" s="59">
        <v>9.1819421999999998E-2</v>
      </c>
    </row>
    <row r="485" spans="2:3" x14ac:dyDescent="0.25">
      <c r="B485" s="59">
        <v>1954.24</v>
      </c>
      <c r="C485" s="59">
        <v>0.12154236</v>
      </c>
    </row>
    <row r="486" spans="2:3" x14ac:dyDescent="0.25">
      <c r="B486" s="59">
        <v>1951.0619999999999</v>
      </c>
      <c r="C486" s="59">
        <v>9.8359019000000006E-2</v>
      </c>
    </row>
    <row r="487" spans="2:3" x14ac:dyDescent="0.25">
      <c r="B487" s="59">
        <v>1947.885</v>
      </c>
      <c r="C487" s="59">
        <v>3.1165986E-2</v>
      </c>
    </row>
    <row r="488" spans="2:3" x14ac:dyDescent="0.25">
      <c r="B488" s="59">
        <v>1944.7070000000001</v>
      </c>
      <c r="C488" s="59">
        <v>0.11396426</v>
      </c>
    </row>
    <row r="489" spans="2:3" x14ac:dyDescent="0.25">
      <c r="B489" s="59">
        <v>1941.53</v>
      </c>
      <c r="C489" s="59">
        <v>0.15732175000000001</v>
      </c>
    </row>
    <row r="490" spans="2:3" x14ac:dyDescent="0.25">
      <c r="B490" s="59">
        <v>1938.3520000000001</v>
      </c>
      <c r="C490" s="59">
        <v>0.14281799000000001</v>
      </c>
    </row>
    <row r="491" spans="2:3" x14ac:dyDescent="0.25">
      <c r="B491" s="59">
        <v>1935.175</v>
      </c>
      <c r="C491" s="59">
        <v>3.7975253E-2</v>
      </c>
    </row>
    <row r="492" spans="2:3" x14ac:dyDescent="0.25">
      <c r="B492" s="59">
        <v>1931.9970000000001</v>
      </c>
      <c r="C492" s="59">
        <v>6.6207220999999997E-2</v>
      </c>
    </row>
    <row r="493" spans="2:3" x14ac:dyDescent="0.25">
      <c r="B493" s="59">
        <v>1928.819</v>
      </c>
      <c r="C493" s="59">
        <v>0.15957147999999999</v>
      </c>
    </row>
    <row r="494" spans="2:3" x14ac:dyDescent="0.25">
      <c r="B494" s="59">
        <v>1925.6420000000001</v>
      </c>
      <c r="C494" s="59">
        <v>0.19367139999999999</v>
      </c>
    </row>
    <row r="495" spans="2:3" x14ac:dyDescent="0.25">
      <c r="B495" s="59">
        <v>1922.4639999999999</v>
      </c>
      <c r="C495" s="59">
        <v>4.0263477999999998E-2</v>
      </c>
    </row>
    <row r="496" spans="2:3" x14ac:dyDescent="0.25">
      <c r="B496" s="59">
        <v>1919.287</v>
      </c>
      <c r="C496" s="59">
        <v>0.11982068</v>
      </c>
    </row>
    <row r="497" spans="2:3" x14ac:dyDescent="0.25">
      <c r="B497" s="59">
        <v>1916.1089999999999</v>
      </c>
      <c r="C497" s="59">
        <v>8.3706072000000006E-2</v>
      </c>
    </row>
    <row r="498" spans="2:3" x14ac:dyDescent="0.25">
      <c r="B498" s="59">
        <v>1912.932</v>
      </c>
      <c r="C498" s="59">
        <v>0.18074124999999999</v>
      </c>
    </row>
    <row r="499" spans="2:3" x14ac:dyDescent="0.25">
      <c r="B499" s="59">
        <v>1909.7539999999999</v>
      </c>
      <c r="C499" s="59">
        <v>0.13712478</v>
      </c>
    </row>
    <row r="500" spans="2:3" x14ac:dyDescent="0.25">
      <c r="B500" s="59">
        <v>1906.576</v>
      </c>
      <c r="C500" s="59">
        <v>0.1341213</v>
      </c>
    </row>
    <row r="501" spans="2:3" x14ac:dyDescent="0.25">
      <c r="B501" s="59">
        <v>1903.3989999999999</v>
      </c>
      <c r="C501" s="59">
        <v>-1.217994E-2</v>
      </c>
    </row>
    <row r="502" spans="2:3" x14ac:dyDescent="0.25">
      <c r="B502" s="59">
        <v>1900.221</v>
      </c>
      <c r="C502" s="59">
        <v>-2.2208715E-2</v>
      </c>
    </row>
    <row r="503" spans="2:3" x14ac:dyDescent="0.25">
      <c r="B503" s="59">
        <v>1897.0440000000001</v>
      </c>
      <c r="C503" s="59">
        <v>7.1111129999999995E-2</v>
      </c>
    </row>
    <row r="504" spans="2:3" x14ac:dyDescent="0.25">
      <c r="B504" s="59">
        <v>1893.866</v>
      </c>
      <c r="C504" s="59">
        <v>0.14712944999999999</v>
      </c>
    </row>
    <row r="505" spans="2:3" x14ac:dyDescent="0.25">
      <c r="B505" s="59">
        <v>1890.6890000000001</v>
      </c>
      <c r="C505" s="59">
        <v>0.12281439</v>
      </c>
    </row>
    <row r="506" spans="2:3" x14ac:dyDescent="0.25">
      <c r="B506" s="59">
        <v>1887.511</v>
      </c>
      <c r="C506" s="59">
        <v>6.5099929000000001E-2</v>
      </c>
    </row>
    <row r="507" spans="2:3" x14ac:dyDescent="0.25">
      <c r="B507" s="59">
        <v>1884.3330000000001</v>
      </c>
      <c r="C507" s="59">
        <v>0.13015002000000001</v>
      </c>
    </row>
    <row r="508" spans="2:3" x14ac:dyDescent="0.25">
      <c r="B508" s="59">
        <v>1881.1559999999999</v>
      </c>
      <c r="C508" s="60">
        <v>0.14821556</v>
      </c>
    </row>
    <row r="509" spans="2:3" x14ac:dyDescent="0.25">
      <c r="B509" s="59">
        <v>1877.9780000000001</v>
      </c>
      <c r="C509" s="59">
        <v>1.9185378999999999E-2</v>
      </c>
    </row>
    <row r="510" spans="2:3" x14ac:dyDescent="0.25">
      <c r="B510" s="59">
        <v>1874.8009999999999</v>
      </c>
      <c r="C510" s="59">
        <v>1.9121150999999999E-2</v>
      </c>
    </row>
    <row r="511" spans="2:3" x14ac:dyDescent="0.25">
      <c r="B511" s="59">
        <v>1871.623</v>
      </c>
      <c r="C511" s="59">
        <v>-6.4381595000000003E-3</v>
      </c>
    </row>
    <row r="512" spans="2:3" x14ac:dyDescent="0.25">
      <c r="B512" s="59">
        <v>1868.4459999999999</v>
      </c>
      <c r="C512" s="59">
        <v>7.3950769E-2</v>
      </c>
    </row>
    <row r="513" spans="2:3" x14ac:dyDescent="0.25">
      <c r="B513" s="59">
        <v>1865.268</v>
      </c>
      <c r="C513" s="59">
        <v>0.11009346</v>
      </c>
    </row>
    <row r="514" spans="2:3" x14ac:dyDescent="0.25">
      <c r="B514" s="59">
        <v>1862.09</v>
      </c>
      <c r="C514" s="59">
        <v>0.13234499999999999</v>
      </c>
    </row>
    <row r="515" spans="2:3" x14ac:dyDescent="0.25">
      <c r="B515" s="59">
        <v>1858.913</v>
      </c>
      <c r="C515" s="59">
        <v>1.0136655E-2</v>
      </c>
    </row>
    <row r="516" spans="2:3" x14ac:dyDescent="0.25">
      <c r="B516" s="59">
        <v>1855.7349999999999</v>
      </c>
      <c r="C516" s="59">
        <v>-4.7831564E-2</v>
      </c>
    </row>
    <row r="517" spans="2:3" x14ac:dyDescent="0.25">
      <c r="B517" s="59">
        <v>1852.558</v>
      </c>
      <c r="C517" s="59">
        <v>-1.0537598999999999E-3</v>
      </c>
    </row>
    <row r="518" spans="2:3" x14ac:dyDescent="0.25">
      <c r="B518" s="59">
        <v>1849.38</v>
      </c>
      <c r="C518" s="59">
        <v>4.5560572000000001E-2</v>
      </c>
    </row>
    <row r="519" spans="2:3" x14ac:dyDescent="0.25">
      <c r="B519" s="59">
        <v>1846.203</v>
      </c>
      <c r="C519" s="59">
        <v>5.5505620999999998E-3</v>
      </c>
    </row>
    <row r="520" spans="2:3" x14ac:dyDescent="0.25">
      <c r="B520" s="59">
        <v>1843.0250000000001</v>
      </c>
      <c r="C520" s="59">
        <v>-2.6690775999999999E-3</v>
      </c>
    </row>
    <row r="521" spans="2:3" x14ac:dyDescent="0.25">
      <c r="B521" s="59">
        <v>1839.847</v>
      </c>
      <c r="C521" s="59">
        <v>1.7346484999999998E-2</v>
      </c>
    </row>
    <row r="522" spans="2:3" x14ac:dyDescent="0.25">
      <c r="B522" s="59">
        <v>1836.67</v>
      </c>
      <c r="C522" s="59">
        <v>-4.0888304E-2</v>
      </c>
    </row>
    <row r="523" spans="2:3" x14ac:dyDescent="0.25">
      <c r="B523" s="59">
        <v>1833.492</v>
      </c>
      <c r="C523" s="59">
        <v>9.8060843999999994E-2</v>
      </c>
    </row>
    <row r="524" spans="2:3" x14ac:dyDescent="0.25">
      <c r="B524" s="59">
        <v>1830.3150000000001</v>
      </c>
      <c r="C524" s="59">
        <v>0.10866652</v>
      </c>
    </row>
    <row r="525" spans="2:3" x14ac:dyDescent="0.25">
      <c r="B525" s="59">
        <v>1827.1369999999999</v>
      </c>
      <c r="C525" s="59">
        <v>-1.1467435E-2</v>
      </c>
    </row>
    <row r="526" spans="2:3" x14ac:dyDescent="0.25">
      <c r="B526" s="59">
        <v>1823.96</v>
      </c>
      <c r="C526" s="59">
        <v>-3.2024175000000002E-2</v>
      </c>
    </row>
    <row r="527" spans="2:3" x14ac:dyDescent="0.25">
      <c r="B527" s="59">
        <v>1820.7819999999999</v>
      </c>
      <c r="C527" s="59">
        <v>-3.0074092E-2</v>
      </c>
    </row>
    <row r="528" spans="2:3" x14ac:dyDescent="0.25">
      <c r="B528" s="59">
        <v>1817.604</v>
      </c>
      <c r="C528" s="59">
        <v>3.9157887000000002E-2</v>
      </c>
    </row>
    <row r="529" spans="2:3" x14ac:dyDescent="0.25">
      <c r="B529" s="59">
        <v>1814.4269999999999</v>
      </c>
      <c r="C529" s="59">
        <v>4.2828896999999998E-2</v>
      </c>
    </row>
    <row r="530" spans="2:3" x14ac:dyDescent="0.25">
      <c r="B530" s="59">
        <v>1811.249</v>
      </c>
      <c r="C530" s="59">
        <v>1.2622693000000001E-2</v>
      </c>
    </row>
    <row r="531" spans="2:3" x14ac:dyDescent="0.25">
      <c r="B531" s="59">
        <v>1808.0719999999999</v>
      </c>
      <c r="C531" s="60">
        <v>6.8332773999999999E-2</v>
      </c>
    </row>
    <row r="532" spans="2:3" x14ac:dyDescent="0.25">
      <c r="B532" s="59">
        <v>1804.894</v>
      </c>
      <c r="C532" s="59">
        <v>8.1273882000000006E-2</v>
      </c>
    </row>
    <row r="533" spans="2:3" x14ac:dyDescent="0.25">
      <c r="B533" s="59">
        <v>1801.7170000000001</v>
      </c>
      <c r="C533" s="59">
        <v>3.4566658E-2</v>
      </c>
    </row>
    <row r="534" spans="2:3" x14ac:dyDescent="0.25">
      <c r="B534" s="59">
        <v>1798.539</v>
      </c>
      <c r="C534" s="59">
        <v>3.0289967000000001E-2</v>
      </c>
    </row>
    <row r="535" spans="2:3" x14ac:dyDescent="0.25">
      <c r="B535" s="59">
        <v>1795.3610000000001</v>
      </c>
      <c r="C535" s="59">
        <v>8.1232425999999996E-2</v>
      </c>
    </row>
    <row r="536" spans="2:3" x14ac:dyDescent="0.25">
      <c r="B536" s="59">
        <v>1792.184</v>
      </c>
      <c r="C536" s="59">
        <v>4.5652262999999998E-2</v>
      </c>
    </row>
    <row r="537" spans="2:3" x14ac:dyDescent="0.25">
      <c r="B537" s="59">
        <v>1789.0060000000001</v>
      </c>
      <c r="C537" s="59">
        <v>7.8046308999999994E-2</v>
      </c>
    </row>
    <row r="538" spans="2:3" x14ac:dyDescent="0.25">
      <c r="B538" s="59">
        <v>1785.829</v>
      </c>
      <c r="C538" s="59">
        <v>3.3351643E-2</v>
      </c>
    </row>
    <row r="539" spans="2:3" x14ac:dyDescent="0.25">
      <c r="B539" s="59">
        <v>1782.6510000000001</v>
      </c>
      <c r="C539" s="59">
        <v>0.10497396000000001</v>
      </c>
    </row>
    <row r="540" spans="2:3" x14ac:dyDescent="0.25">
      <c r="B540" s="59">
        <v>1779.4739999999999</v>
      </c>
      <c r="C540" s="59">
        <v>0.13898603000000001</v>
      </c>
    </row>
    <row r="541" spans="2:3" x14ac:dyDescent="0.25">
      <c r="B541" s="59">
        <v>1776.296</v>
      </c>
      <c r="C541" s="59">
        <v>4.1059055999999997E-2</v>
      </c>
    </row>
    <row r="542" spans="2:3" x14ac:dyDescent="0.25">
      <c r="B542" s="59">
        <v>1773.1179999999999</v>
      </c>
      <c r="C542" s="59">
        <v>0.14941459000000001</v>
      </c>
    </row>
    <row r="543" spans="2:3" x14ac:dyDescent="0.25">
      <c r="B543" s="59">
        <v>1769.941</v>
      </c>
      <c r="C543" s="59">
        <v>2.8118987000000002E-2</v>
      </c>
    </row>
    <row r="544" spans="2:3" x14ac:dyDescent="0.25">
      <c r="B544" s="59">
        <v>1766.7629999999999</v>
      </c>
      <c r="C544" s="59">
        <v>6.0173695999999999E-2</v>
      </c>
    </row>
    <row r="545" spans="2:3" x14ac:dyDescent="0.25">
      <c r="B545" s="59">
        <v>1763.586</v>
      </c>
      <c r="C545" s="59">
        <v>5.9882874000000003E-2</v>
      </c>
    </row>
    <row r="546" spans="2:3" x14ac:dyDescent="0.25">
      <c r="B546" s="59">
        <v>1760.4079999999999</v>
      </c>
      <c r="C546" s="59">
        <v>7.9817087999999994E-2</v>
      </c>
    </row>
    <row r="547" spans="2:3" x14ac:dyDescent="0.25">
      <c r="B547" s="59">
        <v>1757.23</v>
      </c>
      <c r="C547" s="59">
        <v>3.3371525999999999E-2</v>
      </c>
    </row>
    <row r="548" spans="2:3" x14ac:dyDescent="0.25">
      <c r="B548" s="59">
        <v>1754.0530000000001</v>
      </c>
      <c r="C548" s="59">
        <v>7.7374788999999999E-2</v>
      </c>
    </row>
    <row r="549" spans="2:3" x14ac:dyDescent="0.25">
      <c r="B549" s="59">
        <v>1750.875</v>
      </c>
      <c r="C549" s="59">
        <v>6.9477456000000007E-2</v>
      </c>
    </row>
    <row r="550" spans="2:3" x14ac:dyDescent="0.25">
      <c r="B550" s="59">
        <v>1747.6980000000001</v>
      </c>
      <c r="C550" s="59">
        <v>7.0587859000000003E-2</v>
      </c>
    </row>
    <row r="551" spans="2:3" x14ac:dyDescent="0.25">
      <c r="B551" s="59">
        <v>1744.52</v>
      </c>
      <c r="C551" s="59">
        <v>0.10587396</v>
      </c>
    </row>
    <row r="552" spans="2:3" x14ac:dyDescent="0.25">
      <c r="B552" s="59">
        <v>1741.3430000000001</v>
      </c>
      <c r="C552" s="59">
        <v>0.11848428</v>
      </c>
    </row>
    <row r="553" spans="2:3" x14ac:dyDescent="0.25">
      <c r="B553" s="59">
        <v>1738.165</v>
      </c>
      <c r="C553" s="59">
        <v>9.3575815000000007E-2</v>
      </c>
    </row>
    <row r="554" spans="2:3" x14ac:dyDescent="0.25">
      <c r="B554" s="59">
        <v>1734.9870000000001</v>
      </c>
      <c r="C554" s="59">
        <v>9.6671718000000004E-2</v>
      </c>
    </row>
    <row r="555" spans="2:3" x14ac:dyDescent="0.25">
      <c r="B555" s="59">
        <v>1731.81</v>
      </c>
      <c r="C555" s="59">
        <v>0.13703006000000001</v>
      </c>
    </row>
    <row r="556" spans="2:3" x14ac:dyDescent="0.25">
      <c r="B556" s="59">
        <v>1728.6320000000001</v>
      </c>
      <c r="C556" s="59">
        <v>0.17936441</v>
      </c>
    </row>
    <row r="557" spans="2:3" x14ac:dyDescent="0.25">
      <c r="B557" s="59">
        <v>1725.4549999999999</v>
      </c>
      <c r="C557" s="59">
        <v>0.19122935999999999</v>
      </c>
    </row>
    <row r="558" spans="2:3" x14ac:dyDescent="0.25">
      <c r="B558" s="59">
        <v>1722.277</v>
      </c>
      <c r="C558" s="59">
        <v>0.23764975999999999</v>
      </c>
    </row>
    <row r="559" spans="2:3" x14ac:dyDescent="0.25">
      <c r="B559" s="59">
        <v>1719.1</v>
      </c>
      <c r="C559" s="59">
        <v>0.20960972</v>
      </c>
    </row>
    <row r="560" spans="2:3" x14ac:dyDescent="0.25">
      <c r="B560" s="59">
        <v>1715.922</v>
      </c>
      <c r="C560" s="59">
        <v>0.14157268000000001</v>
      </c>
    </row>
    <row r="561" spans="2:3" x14ac:dyDescent="0.25">
      <c r="B561" s="59">
        <v>1712.7439999999999</v>
      </c>
      <c r="C561" s="59">
        <v>3.2918901E-2</v>
      </c>
    </row>
    <row r="562" spans="2:3" x14ac:dyDescent="0.25">
      <c r="B562" s="59">
        <v>1709.567</v>
      </c>
      <c r="C562" s="59">
        <v>1.7817007999999999E-2</v>
      </c>
    </row>
    <row r="563" spans="2:3" x14ac:dyDescent="0.25">
      <c r="B563" s="59">
        <v>1706.3889999999999</v>
      </c>
      <c r="C563" s="59">
        <v>6.7422411000000002E-2</v>
      </c>
    </row>
    <row r="564" spans="2:3" x14ac:dyDescent="0.25">
      <c r="B564" s="59">
        <v>1703.212</v>
      </c>
      <c r="C564" s="59">
        <v>1.0389229999999999E-2</v>
      </c>
    </row>
    <row r="565" spans="2:3" x14ac:dyDescent="0.25">
      <c r="B565" s="59">
        <v>1700.0340000000001</v>
      </c>
      <c r="C565" s="59">
        <v>-2.4648058E-2</v>
      </c>
    </row>
    <row r="566" spans="2:3" x14ac:dyDescent="0.25">
      <c r="B566" s="59">
        <v>1696.857</v>
      </c>
      <c r="C566" s="59">
        <v>-3.0206091000000001E-2</v>
      </c>
    </row>
    <row r="567" spans="2:3" x14ac:dyDescent="0.25">
      <c r="B567" s="59">
        <v>1693.6790000000001</v>
      </c>
      <c r="C567" s="59">
        <v>-1.0529199E-2</v>
      </c>
    </row>
    <row r="568" spans="2:3" x14ac:dyDescent="0.25">
      <c r="B568" s="59">
        <v>1690.501</v>
      </c>
      <c r="C568" s="59">
        <v>5.4950629000000001E-2</v>
      </c>
    </row>
    <row r="569" spans="2:3" x14ac:dyDescent="0.25">
      <c r="B569" s="59">
        <v>1687.3240000000001</v>
      </c>
      <c r="C569" s="59">
        <v>5.7920095999999997E-2</v>
      </c>
    </row>
    <row r="570" spans="2:3" x14ac:dyDescent="0.25">
      <c r="B570" s="59">
        <v>1684.146</v>
      </c>
      <c r="C570" s="59">
        <v>2.9254032999999999E-2</v>
      </c>
    </row>
    <row r="571" spans="2:3" x14ac:dyDescent="0.25">
      <c r="B571" s="59">
        <v>1680.9690000000001</v>
      </c>
      <c r="C571" s="59">
        <v>-1.7183433000000001E-2</v>
      </c>
    </row>
    <row r="572" spans="2:3" x14ac:dyDescent="0.25">
      <c r="B572" s="59">
        <v>1677.7909999999999</v>
      </c>
      <c r="C572" s="59">
        <v>1.0048929E-2</v>
      </c>
    </row>
    <row r="573" spans="2:3" x14ac:dyDescent="0.25">
      <c r="B573" s="59">
        <v>1674.614</v>
      </c>
      <c r="C573" s="59">
        <v>8.1309290000000006E-2</v>
      </c>
    </row>
    <row r="574" spans="2:3" x14ac:dyDescent="0.25">
      <c r="B574" s="59">
        <v>1671.4359999999999</v>
      </c>
      <c r="C574" s="59">
        <v>7.5875871999999997E-2</v>
      </c>
    </row>
    <row r="575" spans="2:3" x14ac:dyDescent="0.25">
      <c r="B575" s="59">
        <v>1668.258</v>
      </c>
      <c r="C575" s="59">
        <v>2.4262667000000002E-2</v>
      </c>
    </row>
    <row r="576" spans="2:3" x14ac:dyDescent="0.25">
      <c r="B576" s="59">
        <v>1665.0809999999999</v>
      </c>
      <c r="C576" s="59">
        <v>6.5985825999999997E-2</v>
      </c>
    </row>
    <row r="577" spans="2:3" x14ac:dyDescent="0.25">
      <c r="B577" s="59">
        <v>1661.903</v>
      </c>
      <c r="C577" s="59">
        <v>0.13941128</v>
      </c>
    </row>
    <row r="578" spans="2:3" x14ac:dyDescent="0.25">
      <c r="B578" s="59">
        <v>1658.7260000000001</v>
      </c>
      <c r="C578" s="59">
        <v>0.17831825000000001</v>
      </c>
    </row>
    <row r="579" spans="2:3" x14ac:dyDescent="0.25">
      <c r="B579" s="59">
        <v>1655.548</v>
      </c>
      <c r="C579" s="59">
        <v>0.19484414999999999</v>
      </c>
    </row>
    <row r="580" spans="2:3" x14ac:dyDescent="0.25">
      <c r="B580" s="59">
        <v>1652.3710000000001</v>
      </c>
      <c r="C580" s="59">
        <v>0.18719822</v>
      </c>
    </row>
    <row r="581" spans="2:3" x14ac:dyDescent="0.25">
      <c r="B581" s="59">
        <v>1649.193</v>
      </c>
      <c r="C581" s="59">
        <v>0.21771473999999999</v>
      </c>
    </row>
    <row r="582" spans="2:3" x14ac:dyDescent="0.25">
      <c r="B582" s="59">
        <v>1646.0150000000001</v>
      </c>
      <c r="C582" s="59">
        <v>0.18527115999999999</v>
      </c>
    </row>
    <row r="583" spans="2:3" x14ac:dyDescent="0.25">
      <c r="B583" s="59">
        <v>1642.838</v>
      </c>
      <c r="C583" s="59">
        <v>0.18082161999999999</v>
      </c>
    </row>
    <row r="584" spans="2:3" x14ac:dyDescent="0.25">
      <c r="B584" s="59">
        <v>1639.66</v>
      </c>
      <c r="C584" s="59">
        <v>0.30599857000000003</v>
      </c>
    </row>
    <row r="585" spans="2:3" x14ac:dyDescent="0.25">
      <c r="B585" s="59">
        <v>1636.4829999999999</v>
      </c>
      <c r="C585" s="59">
        <v>0.31749240000000001</v>
      </c>
    </row>
    <row r="586" spans="2:3" x14ac:dyDescent="0.25">
      <c r="B586" s="59">
        <v>1633.3050000000001</v>
      </c>
      <c r="C586" s="59">
        <v>0.31804924000000001</v>
      </c>
    </row>
    <row r="587" spans="2:3" x14ac:dyDescent="0.25">
      <c r="B587" s="59">
        <v>1630.1279999999999</v>
      </c>
      <c r="C587" s="59">
        <v>0.30722356000000001</v>
      </c>
    </row>
    <row r="588" spans="2:3" x14ac:dyDescent="0.25">
      <c r="B588" s="59">
        <v>1626.95</v>
      </c>
      <c r="C588" s="59">
        <v>0.34759662000000002</v>
      </c>
    </row>
    <row r="589" spans="2:3" x14ac:dyDescent="0.25">
      <c r="B589" s="59">
        <v>1623.7719999999999</v>
      </c>
      <c r="C589" s="59">
        <v>0.43826722000000001</v>
      </c>
    </row>
    <row r="590" spans="2:3" x14ac:dyDescent="0.25">
      <c r="B590" s="59">
        <v>1620.595</v>
      </c>
      <c r="C590" s="59">
        <v>0.49415346999999998</v>
      </c>
    </row>
    <row r="591" spans="2:3" x14ac:dyDescent="0.25">
      <c r="B591" s="59">
        <v>1617.4169999999999</v>
      </c>
      <c r="C591" s="59">
        <v>0.54298438000000004</v>
      </c>
    </row>
    <row r="592" spans="2:3" x14ac:dyDescent="0.25">
      <c r="B592" s="59">
        <v>1614.24</v>
      </c>
      <c r="C592" s="59">
        <v>0.66058265999999999</v>
      </c>
    </row>
    <row r="593" spans="2:3" x14ac:dyDescent="0.25">
      <c r="B593" s="59">
        <v>1611.0619999999999</v>
      </c>
      <c r="C593" s="59">
        <v>0.81507772999999994</v>
      </c>
    </row>
    <row r="594" spans="2:3" x14ac:dyDescent="0.25">
      <c r="B594" s="59">
        <v>1607.885</v>
      </c>
      <c r="C594" s="59">
        <v>1</v>
      </c>
    </row>
    <row r="595" spans="2:3" x14ac:dyDescent="0.25">
      <c r="B595" s="59">
        <v>1604.7070000000001</v>
      </c>
      <c r="C595" s="59">
        <v>0.94198161000000002</v>
      </c>
    </row>
    <row r="596" spans="2:3" x14ac:dyDescent="0.25">
      <c r="B596" s="59">
        <v>1601.529</v>
      </c>
      <c r="C596" s="59">
        <v>0.79664992999999995</v>
      </c>
    </row>
    <row r="597" spans="2:3" x14ac:dyDescent="0.25">
      <c r="B597" s="59">
        <v>1598.3520000000001</v>
      </c>
      <c r="C597" s="59">
        <v>0.69212682000000003</v>
      </c>
    </row>
    <row r="598" spans="2:3" x14ac:dyDescent="0.25">
      <c r="B598" s="59">
        <v>1595.174</v>
      </c>
      <c r="C598" s="59">
        <v>0.64389498000000001</v>
      </c>
    </row>
    <row r="599" spans="2:3" x14ac:dyDescent="0.25">
      <c r="B599" s="59">
        <v>1591.9970000000001</v>
      </c>
      <c r="C599" s="59">
        <v>0.61504848999999995</v>
      </c>
    </row>
    <row r="600" spans="2:3" x14ac:dyDescent="0.25">
      <c r="B600" s="59">
        <v>1588.819</v>
      </c>
      <c r="C600" s="59">
        <v>0.59274218999999995</v>
      </c>
    </row>
    <row r="601" spans="2:3" x14ac:dyDescent="0.25">
      <c r="B601" s="59">
        <v>1585.6420000000001</v>
      </c>
      <c r="C601" s="59">
        <v>0.56127313999999995</v>
      </c>
    </row>
    <row r="602" spans="2:3" x14ac:dyDescent="0.25">
      <c r="B602" s="59">
        <v>1582.4639999999999</v>
      </c>
      <c r="C602" s="59">
        <v>0.49231111999999999</v>
      </c>
    </row>
    <row r="603" spans="2:3" x14ac:dyDescent="0.25">
      <c r="B603" s="59">
        <v>1579.2860000000001</v>
      </c>
      <c r="C603" s="59">
        <v>0.41449203000000001</v>
      </c>
    </row>
    <row r="604" spans="2:3" x14ac:dyDescent="0.25">
      <c r="B604" s="59">
        <v>1576.1089999999999</v>
      </c>
      <c r="C604" s="59">
        <v>0.38314987</v>
      </c>
    </row>
    <row r="605" spans="2:3" x14ac:dyDescent="0.25">
      <c r="B605" s="59">
        <v>1572.931</v>
      </c>
      <c r="C605" s="59">
        <v>0.37712680999999998</v>
      </c>
    </row>
    <row r="606" spans="2:3" x14ac:dyDescent="0.25">
      <c r="B606" s="59">
        <v>1569.7539999999999</v>
      </c>
      <c r="C606" s="59">
        <v>0.33498262000000001</v>
      </c>
    </row>
    <row r="607" spans="2:3" x14ac:dyDescent="0.25">
      <c r="B607" s="59">
        <v>1566.576</v>
      </c>
      <c r="C607" s="59">
        <v>0.35568535000000001</v>
      </c>
    </row>
    <row r="608" spans="2:3" x14ac:dyDescent="0.25">
      <c r="B608" s="59">
        <v>1563.3989999999999</v>
      </c>
      <c r="C608" s="59">
        <v>0.27246165999999999</v>
      </c>
    </row>
    <row r="609" spans="2:3" x14ac:dyDescent="0.25">
      <c r="B609" s="59">
        <v>1560.221</v>
      </c>
      <c r="C609" s="59">
        <v>0.25723939000000001</v>
      </c>
    </row>
    <row r="610" spans="2:3" x14ac:dyDescent="0.25">
      <c r="B610" s="59">
        <v>1557.0429999999999</v>
      </c>
      <c r="C610" s="59">
        <v>0.22135046999999999</v>
      </c>
    </row>
    <row r="611" spans="2:3" x14ac:dyDescent="0.25">
      <c r="B611" s="59">
        <v>1553.866</v>
      </c>
      <c r="C611" s="59">
        <v>0.19999945999999999</v>
      </c>
    </row>
    <row r="612" spans="2:3" x14ac:dyDescent="0.25">
      <c r="B612" s="59">
        <v>1550.6880000000001</v>
      </c>
      <c r="C612" s="59">
        <v>0.13164348000000001</v>
      </c>
    </row>
    <row r="613" spans="2:3" x14ac:dyDescent="0.25">
      <c r="B613" s="59">
        <v>1547.511</v>
      </c>
      <c r="C613" s="59">
        <v>8.5245662999999999E-2</v>
      </c>
    </row>
    <row r="614" spans="2:3" x14ac:dyDescent="0.25">
      <c r="B614" s="59">
        <v>1544.3330000000001</v>
      </c>
      <c r="C614" s="59">
        <v>7.3610178999999998E-2</v>
      </c>
    </row>
    <row r="615" spans="2:3" x14ac:dyDescent="0.25">
      <c r="B615" s="59">
        <v>1541.1559999999999</v>
      </c>
      <c r="C615" s="59">
        <v>6.7729304000000004E-2</v>
      </c>
    </row>
    <row r="616" spans="2:3" x14ac:dyDescent="0.25">
      <c r="B616" s="59">
        <v>1537.9780000000001</v>
      </c>
      <c r="C616" s="59">
        <v>6.5265596999999995E-2</v>
      </c>
    </row>
    <row r="617" spans="2:3" x14ac:dyDescent="0.25">
      <c r="B617" s="59">
        <v>1534.8</v>
      </c>
      <c r="C617" s="59">
        <v>6.4273355000000004E-2</v>
      </c>
    </row>
    <row r="618" spans="2:3" x14ac:dyDescent="0.25">
      <c r="B618" s="59">
        <v>1531.623</v>
      </c>
      <c r="C618" s="59">
        <v>2.5097425E-2</v>
      </c>
    </row>
    <row r="619" spans="2:3" x14ac:dyDescent="0.25">
      <c r="B619" s="59">
        <v>1528.4449999999999</v>
      </c>
      <c r="C619" s="59">
        <v>8.7179063999999994E-3</v>
      </c>
    </row>
    <row r="620" spans="2:3" x14ac:dyDescent="0.25">
      <c r="B620" s="59">
        <v>1525.268</v>
      </c>
      <c r="C620" s="59">
        <v>4.1312179999999997E-2</v>
      </c>
    </row>
    <row r="621" spans="2:3" x14ac:dyDescent="0.25">
      <c r="B621" s="59">
        <v>1522.09</v>
      </c>
      <c r="C621" s="59">
        <v>2.2493742000000001E-2</v>
      </c>
    </row>
    <row r="622" spans="2:3" x14ac:dyDescent="0.25">
      <c r="B622" s="59">
        <v>1518.913</v>
      </c>
      <c r="C622" s="59">
        <v>-6.9251349999999998E-3</v>
      </c>
    </row>
    <row r="623" spans="2:3" x14ac:dyDescent="0.25">
      <c r="B623" s="59">
        <v>1515.7349999999999</v>
      </c>
      <c r="C623" s="59">
        <v>1.1449620000000001E-2</v>
      </c>
    </row>
    <row r="624" spans="2:3" x14ac:dyDescent="0.25">
      <c r="B624" s="59">
        <v>1512.557</v>
      </c>
      <c r="C624" s="59">
        <v>-5.4769123999999997E-3</v>
      </c>
    </row>
    <row r="625" spans="2:3" x14ac:dyDescent="0.25">
      <c r="B625" s="59">
        <v>1509.38</v>
      </c>
      <c r="C625" s="59">
        <v>-2.6662484999999999E-4</v>
      </c>
    </row>
    <row r="626" spans="2:3" x14ac:dyDescent="0.25">
      <c r="B626" s="59">
        <v>1506.202</v>
      </c>
      <c r="C626" s="59">
        <v>4.2498243999999998E-2</v>
      </c>
    </row>
    <row r="627" spans="2:3" x14ac:dyDescent="0.25">
      <c r="B627" s="59">
        <v>1503.0250000000001</v>
      </c>
      <c r="C627" s="59">
        <v>2.3539187999999999E-2</v>
      </c>
    </row>
    <row r="628" spans="2:3" x14ac:dyDescent="0.25">
      <c r="B628" s="59">
        <v>1499.847</v>
      </c>
      <c r="C628" s="59">
        <v>4.7659918000000003E-2</v>
      </c>
    </row>
    <row r="629" spans="2:3" x14ac:dyDescent="0.25">
      <c r="B629" s="59">
        <v>1496.67</v>
      </c>
      <c r="C629" s="59">
        <v>6.2638263E-2</v>
      </c>
    </row>
    <row r="630" spans="2:3" x14ac:dyDescent="0.25">
      <c r="B630" s="59">
        <v>1493.492</v>
      </c>
      <c r="C630" s="59">
        <v>7.0736500999999993E-2</v>
      </c>
    </row>
    <row r="631" spans="2:3" x14ac:dyDescent="0.25">
      <c r="B631" s="59">
        <v>1490.3140000000001</v>
      </c>
      <c r="C631" s="59">
        <v>-2.6632073999999999E-2</v>
      </c>
    </row>
    <row r="632" spans="2:3" x14ac:dyDescent="0.25">
      <c r="B632" s="59">
        <v>1487.1369999999999</v>
      </c>
      <c r="C632" s="59">
        <v>3.0658772000000001E-2</v>
      </c>
    </row>
    <row r="633" spans="2:3" x14ac:dyDescent="0.25">
      <c r="B633" s="59">
        <v>1483.9590000000001</v>
      </c>
      <c r="C633" s="59">
        <v>9.5754253999999997E-2</v>
      </c>
    </row>
    <row r="634" spans="2:3" x14ac:dyDescent="0.25">
      <c r="B634" s="59">
        <v>1480.7819999999999</v>
      </c>
      <c r="C634" s="59">
        <v>6.7782226000000001E-2</v>
      </c>
    </row>
    <row r="635" spans="2:3" x14ac:dyDescent="0.25">
      <c r="B635" s="59">
        <v>1477.604</v>
      </c>
      <c r="C635" s="59">
        <v>3.6541213000000003E-2</v>
      </c>
    </row>
    <row r="636" spans="2:3" x14ac:dyDescent="0.25">
      <c r="B636" s="59">
        <v>1474.4269999999999</v>
      </c>
      <c r="C636" s="59">
        <v>7.7767951000000002E-2</v>
      </c>
    </row>
    <row r="637" spans="2:3" x14ac:dyDescent="0.25">
      <c r="B637" s="59">
        <v>1471.249</v>
      </c>
      <c r="C637" s="59">
        <v>6.1978162000000003E-2</v>
      </c>
    </row>
    <row r="638" spans="2:3" x14ac:dyDescent="0.25">
      <c r="B638" s="59">
        <v>1468.0709999999999</v>
      </c>
      <c r="C638" s="59">
        <v>9.1451799E-2</v>
      </c>
    </row>
    <row r="639" spans="2:3" x14ac:dyDescent="0.25">
      <c r="B639" s="59">
        <v>1464.894</v>
      </c>
      <c r="C639" s="59">
        <v>5.8290997999999997E-2</v>
      </c>
    </row>
    <row r="640" spans="2:3" x14ac:dyDescent="0.25">
      <c r="B640" s="59">
        <v>1461.7159999999999</v>
      </c>
      <c r="C640" s="59">
        <v>4.6250643000000001E-2</v>
      </c>
    </row>
    <row r="641" spans="2:3" x14ac:dyDescent="0.25">
      <c r="B641" s="59">
        <v>1458.539</v>
      </c>
      <c r="C641" s="59">
        <v>-1.1916219E-2</v>
      </c>
    </row>
    <row r="642" spans="2:3" x14ac:dyDescent="0.25">
      <c r="B642" s="59">
        <v>1455.3610000000001</v>
      </c>
      <c r="C642" s="59">
        <v>-3.0590256999999999E-2</v>
      </c>
    </row>
    <row r="643" spans="2:3" x14ac:dyDescent="0.25">
      <c r="B643" s="59">
        <v>1452.184</v>
      </c>
      <c r="C643" s="59">
        <v>7.4080108000000006E-2</v>
      </c>
    </row>
    <row r="644" spans="2:3" x14ac:dyDescent="0.25">
      <c r="B644" s="59">
        <v>1449.0060000000001</v>
      </c>
      <c r="C644" s="59">
        <v>0.12779367999999999</v>
      </c>
    </row>
    <row r="645" spans="2:3" x14ac:dyDescent="0.25">
      <c r="B645" s="59">
        <v>1445.828</v>
      </c>
      <c r="C645" s="59">
        <v>5.8311614999999997E-2</v>
      </c>
    </row>
    <row r="646" spans="2:3" x14ac:dyDescent="0.25">
      <c r="B646" s="59">
        <v>1442.6510000000001</v>
      </c>
      <c r="C646" s="59">
        <v>2.6660960000000001E-2</v>
      </c>
    </row>
    <row r="647" spans="2:3" x14ac:dyDescent="0.25">
      <c r="B647" s="59">
        <v>1439.473</v>
      </c>
      <c r="C647" s="59">
        <v>2.1677416000000001E-2</v>
      </c>
    </row>
    <row r="648" spans="2:3" x14ac:dyDescent="0.25">
      <c r="B648" s="59">
        <v>1436.296</v>
      </c>
      <c r="C648" s="59">
        <v>-1.8401692000000001E-2</v>
      </c>
    </row>
    <row r="649" spans="2:3" x14ac:dyDescent="0.25">
      <c r="B649" s="59">
        <v>1433.1179999999999</v>
      </c>
      <c r="C649" s="59">
        <v>-2.852379E-2</v>
      </c>
    </row>
    <row r="650" spans="2:3" x14ac:dyDescent="0.25">
      <c r="B650" s="59">
        <v>1429.941</v>
      </c>
      <c r="C650" s="59">
        <v>1.9126778000000001E-2</v>
      </c>
    </row>
    <row r="651" spans="2:3" x14ac:dyDescent="0.25">
      <c r="B651" s="59">
        <v>1426.7629999999999</v>
      </c>
      <c r="C651" s="59">
        <v>2.5865512E-2</v>
      </c>
    </row>
    <row r="652" spans="2:3" x14ac:dyDescent="0.25">
      <c r="B652" s="59">
        <v>1423.585</v>
      </c>
      <c r="C652" s="59">
        <v>1.0642511E-3</v>
      </c>
    </row>
    <row r="653" spans="2:3" x14ac:dyDescent="0.25">
      <c r="B653" s="59">
        <v>1420.4079999999999</v>
      </c>
      <c r="C653" s="59">
        <v>5.1333033E-2</v>
      </c>
    </row>
    <row r="654" spans="2:3" x14ac:dyDescent="0.25">
      <c r="B654" s="59">
        <v>1417.23</v>
      </c>
      <c r="C654" s="59">
        <v>0.11513932</v>
      </c>
    </row>
    <row r="655" spans="2:3" x14ac:dyDescent="0.25">
      <c r="B655" s="59">
        <v>1414.0530000000001</v>
      </c>
      <c r="C655" s="59">
        <v>0.11982998</v>
      </c>
    </row>
    <row r="656" spans="2:3" x14ac:dyDescent="0.25">
      <c r="B656" s="59">
        <v>1410.875</v>
      </c>
      <c r="C656" s="59">
        <v>8.1307427000000002E-2</v>
      </c>
    </row>
    <row r="657" spans="2:3" x14ac:dyDescent="0.25">
      <c r="B657" s="59">
        <v>1407.6980000000001</v>
      </c>
      <c r="C657" s="59">
        <v>7.8851958999999999E-2</v>
      </c>
    </row>
    <row r="658" spans="2:3" x14ac:dyDescent="0.25">
      <c r="B658" s="59">
        <v>1404.52</v>
      </c>
      <c r="C658" s="59">
        <v>-5.1097536999999998E-2</v>
      </c>
    </row>
    <row r="659" spans="2:3" x14ac:dyDescent="0.25">
      <c r="B659" s="59">
        <v>1401.3420000000001</v>
      </c>
      <c r="C659" s="59">
        <v>1.7167943000000001E-3</v>
      </c>
    </row>
    <row r="660" spans="2:3" x14ac:dyDescent="0.25">
      <c r="B660" s="59">
        <v>1398.165</v>
      </c>
      <c r="C660" s="59">
        <v>9.3678958000000007E-2</v>
      </c>
    </row>
    <row r="661" spans="2:3" x14ac:dyDescent="0.25">
      <c r="B661" s="59">
        <v>1394.9870000000001</v>
      </c>
      <c r="C661" s="59">
        <v>0.10003287</v>
      </c>
    </row>
    <row r="662" spans="2:3" x14ac:dyDescent="0.25">
      <c r="B662" s="59">
        <v>1391.81</v>
      </c>
      <c r="C662" s="59">
        <v>9.4656082000000002E-2</v>
      </c>
    </row>
    <row r="663" spans="2:3" x14ac:dyDescent="0.25">
      <c r="B663" s="59">
        <v>1388.6320000000001</v>
      </c>
      <c r="C663" s="59">
        <v>8.7049225999999993E-2</v>
      </c>
    </row>
    <row r="664" spans="2:3" x14ac:dyDescent="0.25">
      <c r="B664" s="59">
        <v>1385.4549999999999</v>
      </c>
      <c r="C664" s="59">
        <v>0.11880944</v>
      </c>
    </row>
    <row r="665" spans="2:3" x14ac:dyDescent="0.25">
      <c r="B665" s="59">
        <v>1382.277</v>
      </c>
      <c r="C665" s="59">
        <v>0.12845379000000001</v>
      </c>
    </row>
    <row r="666" spans="2:3" x14ac:dyDescent="0.25">
      <c r="B666" s="59">
        <v>1379.0989999999999</v>
      </c>
      <c r="C666" s="59">
        <v>0.11972748</v>
      </c>
    </row>
    <row r="667" spans="2:3" x14ac:dyDescent="0.25">
      <c r="B667" s="59">
        <v>1375.922</v>
      </c>
      <c r="C667" s="59">
        <v>0.16733708999999999</v>
      </c>
    </row>
    <row r="668" spans="2:3" x14ac:dyDescent="0.25">
      <c r="B668" s="59">
        <v>1372.7439999999999</v>
      </c>
      <c r="C668" s="59">
        <v>0.14364210999999999</v>
      </c>
    </row>
    <row r="669" spans="2:3" x14ac:dyDescent="0.25">
      <c r="B669" s="59">
        <v>1369.567</v>
      </c>
      <c r="C669" s="59">
        <v>0.11877861000000001</v>
      </c>
    </row>
    <row r="670" spans="2:3" x14ac:dyDescent="0.25">
      <c r="B670" s="59">
        <v>1366.3889999999999</v>
      </c>
      <c r="C670" s="59">
        <v>9.3071065999999994E-2</v>
      </c>
    </row>
    <row r="671" spans="2:3" x14ac:dyDescent="0.25">
      <c r="B671" s="59">
        <v>1363.212</v>
      </c>
      <c r="C671" s="59">
        <v>0.13800596000000001</v>
      </c>
    </row>
    <row r="672" spans="2:3" x14ac:dyDescent="0.25">
      <c r="B672" s="59">
        <v>1360.0340000000001</v>
      </c>
      <c r="C672" s="59">
        <v>0.20493502999999999</v>
      </c>
    </row>
    <row r="673" spans="2:3" x14ac:dyDescent="0.25">
      <c r="B673" s="59">
        <v>1356.856</v>
      </c>
      <c r="C673" s="59">
        <v>0.18586453999999999</v>
      </c>
    </row>
    <row r="674" spans="2:3" x14ac:dyDescent="0.25">
      <c r="B674" s="59">
        <v>1353.6790000000001</v>
      </c>
      <c r="C674" s="59">
        <v>0.13263256000000001</v>
      </c>
    </row>
    <row r="675" spans="2:3" x14ac:dyDescent="0.25">
      <c r="B675" s="59">
        <v>1350.501</v>
      </c>
      <c r="C675" s="59">
        <v>0.14531174999999999</v>
      </c>
    </row>
    <row r="676" spans="2:3" x14ac:dyDescent="0.25">
      <c r="B676" s="59">
        <v>1347.3240000000001</v>
      </c>
      <c r="C676" s="59">
        <v>0.17101435000000001</v>
      </c>
    </row>
    <row r="677" spans="2:3" x14ac:dyDescent="0.25">
      <c r="B677" s="59">
        <v>1344.146</v>
      </c>
      <c r="C677" s="59">
        <v>0.17636572</v>
      </c>
    </row>
    <row r="678" spans="2:3" x14ac:dyDescent="0.25">
      <c r="B678" s="59">
        <v>1340.9690000000001</v>
      </c>
      <c r="C678" s="59">
        <v>0.23917975</v>
      </c>
    </row>
    <row r="679" spans="2:3" x14ac:dyDescent="0.25">
      <c r="B679" s="59">
        <v>1337.7909999999999</v>
      </c>
      <c r="C679" s="59">
        <v>0.25450795999999998</v>
      </c>
    </row>
    <row r="680" spans="2:3" x14ac:dyDescent="0.25">
      <c r="B680" s="59">
        <v>1334.6130000000001</v>
      </c>
      <c r="C680" s="59">
        <v>0.22320572</v>
      </c>
    </row>
    <row r="681" spans="2:3" x14ac:dyDescent="0.25">
      <c r="B681" s="59">
        <v>1331.4359999999999</v>
      </c>
      <c r="C681" s="59">
        <v>0.18364836000000001</v>
      </c>
    </row>
    <row r="682" spans="2:3" x14ac:dyDescent="0.25">
      <c r="B682" s="59">
        <v>1328.258</v>
      </c>
      <c r="C682" s="59">
        <v>0.16725234</v>
      </c>
    </row>
    <row r="683" spans="2:3" x14ac:dyDescent="0.25">
      <c r="B683" s="59">
        <v>1325.0809999999999</v>
      </c>
      <c r="C683" s="59">
        <v>9.2611440000000003E-2</v>
      </c>
    </row>
    <row r="684" spans="2:3" x14ac:dyDescent="0.25">
      <c r="B684" s="59">
        <v>1321.903</v>
      </c>
      <c r="C684" s="60">
        <v>0.11246207</v>
      </c>
    </row>
    <row r="685" spans="2:3" x14ac:dyDescent="0.25">
      <c r="B685" s="59">
        <v>1318.7260000000001</v>
      </c>
      <c r="C685" s="59">
        <v>0.13933319</v>
      </c>
    </row>
    <row r="686" spans="2:3" x14ac:dyDescent="0.25">
      <c r="B686" s="59">
        <v>1315.548</v>
      </c>
      <c r="C686" s="59">
        <v>6.7198527999999993E-2</v>
      </c>
    </row>
    <row r="687" spans="2:3" x14ac:dyDescent="0.25">
      <c r="B687" s="59">
        <v>1312.37</v>
      </c>
      <c r="C687" s="59">
        <v>8.2072269000000003E-2</v>
      </c>
    </row>
    <row r="688" spans="2:3" x14ac:dyDescent="0.25">
      <c r="B688" s="59">
        <v>1309.193</v>
      </c>
      <c r="C688" s="59">
        <v>9.8668833999999997E-2</v>
      </c>
    </row>
    <row r="689" spans="2:3" x14ac:dyDescent="0.25">
      <c r="B689" s="59">
        <v>1306.0150000000001</v>
      </c>
      <c r="C689" s="59">
        <v>3.7215188000000003E-2</v>
      </c>
    </row>
    <row r="690" spans="2:3" x14ac:dyDescent="0.25">
      <c r="B690" s="59">
        <v>1302.838</v>
      </c>
      <c r="C690" s="59">
        <v>3.5822745000000003E-2</v>
      </c>
    </row>
    <row r="691" spans="2:3" x14ac:dyDescent="0.25">
      <c r="B691" s="59">
        <v>1299.6600000000001</v>
      </c>
      <c r="C691" s="59">
        <v>2.3293185000000001E-2</v>
      </c>
    </row>
    <row r="692" spans="2:3" x14ac:dyDescent="0.25">
      <c r="B692" s="59">
        <v>1296.4829999999999</v>
      </c>
      <c r="C692" s="59">
        <v>3.5704667000000002E-2</v>
      </c>
    </row>
    <row r="693" spans="2:3" x14ac:dyDescent="0.25">
      <c r="B693" s="59">
        <v>1293.3050000000001</v>
      </c>
      <c r="C693" s="59">
        <v>5.3048855999999998E-2</v>
      </c>
    </row>
    <row r="694" spans="2:3" x14ac:dyDescent="0.25">
      <c r="B694" s="59">
        <v>1290.127</v>
      </c>
      <c r="C694" s="59">
        <v>6.7467422999999999E-2</v>
      </c>
    </row>
    <row r="695" spans="2:3" x14ac:dyDescent="0.25">
      <c r="B695" s="59">
        <v>1286.95</v>
      </c>
      <c r="C695" s="59">
        <v>7.2931323000000006E-2</v>
      </c>
    </row>
    <row r="696" spans="2:3" x14ac:dyDescent="0.25">
      <c r="B696" s="59">
        <v>1283.7719999999999</v>
      </c>
      <c r="C696" s="59">
        <v>5.7937874E-2</v>
      </c>
    </row>
    <row r="697" spans="2:3" x14ac:dyDescent="0.25">
      <c r="B697" s="59">
        <v>1280.595</v>
      </c>
      <c r="C697" s="59">
        <v>8.4531037000000003E-2</v>
      </c>
    </row>
    <row r="698" spans="2:3" x14ac:dyDescent="0.25">
      <c r="B698" s="59">
        <v>1277.4169999999999</v>
      </c>
      <c r="C698" s="59">
        <v>0.15245127999999999</v>
      </c>
    </row>
    <row r="699" spans="2:3" x14ac:dyDescent="0.25">
      <c r="B699" s="59">
        <v>1274.24</v>
      </c>
      <c r="C699" s="59">
        <v>0.15540451999999999</v>
      </c>
    </row>
    <row r="700" spans="2:3" x14ac:dyDescent="0.25">
      <c r="B700" s="59">
        <v>1271.0619999999999</v>
      </c>
      <c r="C700" s="59">
        <v>0.14011282999999999</v>
      </c>
    </row>
    <row r="701" spans="2:3" x14ac:dyDescent="0.25">
      <c r="B701" s="59">
        <v>1267.884</v>
      </c>
      <c r="C701" s="59">
        <v>6.8238206999999995E-2</v>
      </c>
    </row>
    <row r="702" spans="2:3" x14ac:dyDescent="0.25">
      <c r="B702" s="59">
        <v>1264.7070000000001</v>
      </c>
      <c r="C702" s="59">
        <v>9.7870851999999994E-2</v>
      </c>
    </row>
    <row r="703" spans="2:3" x14ac:dyDescent="0.25">
      <c r="B703" s="59">
        <v>1261.529</v>
      </c>
      <c r="C703" s="59">
        <v>4.4615281E-2</v>
      </c>
    </row>
    <row r="704" spans="2:3" x14ac:dyDescent="0.25">
      <c r="B704" s="59">
        <v>1258.3520000000001</v>
      </c>
      <c r="C704" s="59">
        <v>0.11144370000000001</v>
      </c>
    </row>
    <row r="705" spans="2:3" x14ac:dyDescent="0.25">
      <c r="B705" s="59">
        <v>1255.174</v>
      </c>
      <c r="C705" s="59">
        <v>8.2736375000000001E-2</v>
      </c>
    </row>
    <row r="706" spans="2:3" x14ac:dyDescent="0.25">
      <c r="B706" s="59">
        <v>1251.9970000000001</v>
      </c>
      <c r="C706" s="59">
        <v>8.2714447999999996E-2</v>
      </c>
    </row>
    <row r="707" spans="2:3" x14ac:dyDescent="0.25">
      <c r="B707" s="59">
        <v>1248.819</v>
      </c>
      <c r="C707" s="59">
        <v>3.8784546000000003E-2</v>
      </c>
    </row>
    <row r="708" spans="2:3" x14ac:dyDescent="0.25">
      <c r="B708" s="59">
        <v>1245.6410000000001</v>
      </c>
      <c r="C708" s="59">
        <v>1.2286350999999999E-2</v>
      </c>
    </row>
    <row r="709" spans="2:3" x14ac:dyDescent="0.25">
      <c r="B709" s="59">
        <v>1242.4639999999999</v>
      </c>
      <c r="C709" s="59">
        <v>0.10329674</v>
      </c>
    </row>
    <row r="710" spans="2:3" x14ac:dyDescent="0.25">
      <c r="B710" s="59">
        <v>1239.2860000000001</v>
      </c>
      <c r="C710" s="59">
        <v>0.14249962999999999</v>
      </c>
    </row>
    <row r="711" spans="2:3" x14ac:dyDescent="0.25">
      <c r="B711" s="59">
        <v>1236.1089999999999</v>
      </c>
      <c r="C711" s="59">
        <v>9.7073433000000001E-2</v>
      </c>
    </row>
    <row r="712" spans="2:3" x14ac:dyDescent="0.25">
      <c r="B712" s="59">
        <v>1232.931</v>
      </c>
      <c r="C712" s="59">
        <v>0.12947337</v>
      </c>
    </row>
    <row r="713" spans="2:3" x14ac:dyDescent="0.25">
      <c r="B713" s="59">
        <v>1229.7539999999999</v>
      </c>
      <c r="C713" s="59">
        <v>0.19205738</v>
      </c>
    </row>
    <row r="714" spans="2:3" x14ac:dyDescent="0.25">
      <c r="B714" s="59">
        <v>1226.576</v>
      </c>
      <c r="C714" s="59">
        <v>0.17203101000000001</v>
      </c>
    </row>
    <row r="715" spans="2:3" x14ac:dyDescent="0.25">
      <c r="B715" s="59">
        <v>1223.3979999999999</v>
      </c>
      <c r="C715" s="59">
        <v>0.10811887000000001</v>
      </c>
    </row>
    <row r="716" spans="2:3" x14ac:dyDescent="0.25">
      <c r="B716" s="59">
        <v>1220.221</v>
      </c>
      <c r="C716" s="59">
        <v>0.10079908999999999</v>
      </c>
    </row>
    <row r="717" spans="2:3" x14ac:dyDescent="0.25">
      <c r="B717" s="59">
        <v>1217.0429999999999</v>
      </c>
      <c r="C717" s="59">
        <v>0.14421032</v>
      </c>
    </row>
    <row r="718" spans="2:3" x14ac:dyDescent="0.25">
      <c r="B718" s="59">
        <v>1213.866</v>
      </c>
      <c r="C718" s="59">
        <v>5.8524157E-2</v>
      </c>
    </row>
    <row r="719" spans="2:3" x14ac:dyDescent="0.25">
      <c r="B719" s="59">
        <v>1210.6880000000001</v>
      </c>
      <c r="C719" s="59">
        <v>4.9588902999999997E-2</v>
      </c>
    </row>
    <row r="720" spans="2:3" x14ac:dyDescent="0.25">
      <c r="B720" s="59">
        <v>1207.511</v>
      </c>
      <c r="C720" s="59">
        <v>3.0779489E-2</v>
      </c>
    </row>
    <row r="721" spans="2:3" x14ac:dyDescent="0.25">
      <c r="B721" s="59">
        <v>1204.3330000000001</v>
      </c>
      <c r="C721" s="59">
        <v>2.7764980000000002E-2</v>
      </c>
    </row>
    <row r="722" spans="2:3" x14ac:dyDescent="0.25">
      <c r="B722" s="59">
        <v>1201.155</v>
      </c>
      <c r="C722" s="59">
        <v>7.6879580000000003E-2</v>
      </c>
    </row>
    <row r="723" spans="2:3" x14ac:dyDescent="0.25">
      <c r="B723" s="59">
        <v>1197.9780000000001</v>
      </c>
      <c r="C723" s="59">
        <v>6.9141013000000001E-2</v>
      </c>
    </row>
    <row r="724" spans="2:3" x14ac:dyDescent="0.25">
      <c r="B724" s="59">
        <v>1194.8</v>
      </c>
      <c r="C724" s="59">
        <v>-1.2559961999999999E-2</v>
      </c>
    </row>
    <row r="725" spans="2:3" x14ac:dyDescent="0.25">
      <c r="B725" s="59">
        <v>1191.623</v>
      </c>
      <c r="C725" s="59">
        <v>-6.9619256999999997E-3</v>
      </c>
    </row>
    <row r="726" spans="2:3" x14ac:dyDescent="0.25">
      <c r="B726" s="59">
        <v>1188.4449999999999</v>
      </c>
      <c r="C726" s="59">
        <v>2.2956318999999999E-2</v>
      </c>
    </row>
    <row r="727" spans="2:3" x14ac:dyDescent="0.25">
      <c r="B727" s="59">
        <v>1185.268</v>
      </c>
      <c r="C727" s="59">
        <v>5.0066481000000003E-2</v>
      </c>
    </row>
    <row r="728" spans="2:3" x14ac:dyDescent="0.25">
      <c r="B728" s="59">
        <v>1182.0899999999999</v>
      </c>
      <c r="C728" s="59">
        <v>6.4125469000000004E-2</v>
      </c>
    </row>
    <row r="729" spans="2:3" x14ac:dyDescent="0.25">
      <c r="B729" s="59">
        <v>1178.912</v>
      </c>
      <c r="C729" s="59">
        <v>2.9241827999999998E-3</v>
      </c>
    </row>
    <row r="730" spans="2:3" x14ac:dyDescent="0.25">
      <c r="B730" s="59">
        <v>1175.7349999999999</v>
      </c>
      <c r="C730" s="59">
        <v>2.8501317000000002E-2</v>
      </c>
    </row>
    <row r="731" spans="2:3" x14ac:dyDescent="0.25">
      <c r="B731" s="59">
        <v>1172.557</v>
      </c>
      <c r="C731" s="59">
        <v>7.204468E-2</v>
      </c>
    </row>
    <row r="732" spans="2:3" x14ac:dyDescent="0.25">
      <c r="B732" s="59">
        <v>1169.3800000000001</v>
      </c>
      <c r="C732" s="59">
        <v>3.9714446E-2</v>
      </c>
    </row>
    <row r="733" spans="2:3" x14ac:dyDescent="0.25">
      <c r="B733" s="59">
        <v>1166.202</v>
      </c>
      <c r="C733" s="59">
        <v>5.0866923000000001E-2</v>
      </c>
    </row>
    <row r="734" spans="2:3" x14ac:dyDescent="0.25">
      <c r="B734" s="59">
        <v>1163.0250000000001</v>
      </c>
      <c r="C734" s="59">
        <v>1.2671206000000001E-2</v>
      </c>
    </row>
    <row r="735" spans="2:3" x14ac:dyDescent="0.25">
      <c r="B735" s="59">
        <v>1159.847</v>
      </c>
      <c r="C735" s="59">
        <v>9.4905058E-3</v>
      </c>
    </row>
    <row r="736" spans="2:3" x14ac:dyDescent="0.25">
      <c r="B736" s="59">
        <v>1156.6690000000001</v>
      </c>
      <c r="C736" s="59">
        <v>1.4773277E-2</v>
      </c>
    </row>
    <row r="737" spans="2:3" x14ac:dyDescent="0.25">
      <c r="B737" s="59">
        <v>1153.492</v>
      </c>
      <c r="C737" s="59">
        <v>-2.8842731999999999E-2</v>
      </c>
    </row>
    <row r="738" spans="2:3" x14ac:dyDescent="0.25">
      <c r="B738" s="59">
        <v>1150.3140000000001</v>
      </c>
      <c r="C738" s="59">
        <v>-8.7266902999999993E-3</v>
      </c>
    </row>
    <row r="739" spans="2:3" x14ac:dyDescent="0.25">
      <c r="B739" s="59">
        <v>1147.1369999999999</v>
      </c>
      <c r="C739" s="59">
        <v>1.6331824000000002E-2</v>
      </c>
    </row>
    <row r="740" spans="2:3" x14ac:dyDescent="0.25">
      <c r="B740" s="59">
        <v>1143.9590000000001</v>
      </c>
      <c r="C740" s="59">
        <v>7.8187293000000005E-2</v>
      </c>
    </row>
    <row r="741" spans="2:3" x14ac:dyDescent="0.25">
      <c r="B741" s="59">
        <v>1140.7819999999999</v>
      </c>
      <c r="C741" s="59">
        <v>0.11454728</v>
      </c>
    </row>
    <row r="742" spans="2:3" x14ac:dyDescent="0.25">
      <c r="B742" s="59">
        <v>1137.604</v>
      </c>
      <c r="C742" s="59">
        <v>8.0395817999999994E-2</v>
      </c>
    </row>
    <row r="743" spans="2:3" x14ac:dyDescent="0.25">
      <c r="B743" s="59">
        <v>1134.4259999999999</v>
      </c>
      <c r="C743" s="59">
        <v>3.5667337E-2</v>
      </c>
    </row>
    <row r="744" spans="2:3" x14ac:dyDescent="0.25">
      <c r="B744" s="59">
        <v>1131.249</v>
      </c>
      <c r="C744" s="59">
        <v>6.7413561999999996E-2</v>
      </c>
    </row>
    <row r="745" spans="2:3" x14ac:dyDescent="0.25">
      <c r="B745" s="59">
        <v>1128.0709999999999</v>
      </c>
      <c r="C745" s="59">
        <v>9.0162324000000002E-2</v>
      </c>
    </row>
    <row r="746" spans="2:3" x14ac:dyDescent="0.25">
      <c r="B746" s="59">
        <v>1124.894</v>
      </c>
      <c r="C746" s="59">
        <v>0.13768412999999999</v>
      </c>
    </row>
    <row r="747" spans="2:3" x14ac:dyDescent="0.25">
      <c r="B747" s="59">
        <v>1121.7159999999999</v>
      </c>
      <c r="C747" s="59">
        <v>0.17616082999999999</v>
      </c>
    </row>
    <row r="748" spans="2:3" x14ac:dyDescent="0.25">
      <c r="B748" s="59">
        <v>1118.539</v>
      </c>
      <c r="C748" s="59">
        <v>0.14531123000000001</v>
      </c>
    </row>
    <row r="749" spans="2:3" x14ac:dyDescent="0.25">
      <c r="B749" s="59">
        <v>1115.3610000000001</v>
      </c>
      <c r="C749" s="59">
        <v>0.15012159999999999</v>
      </c>
    </row>
    <row r="750" spans="2:3" x14ac:dyDescent="0.25">
      <c r="B750" s="59">
        <v>1112.183</v>
      </c>
      <c r="C750" s="59">
        <v>0.17109680999999999</v>
      </c>
    </row>
    <row r="751" spans="2:3" x14ac:dyDescent="0.25">
      <c r="B751" s="59">
        <v>1109.0060000000001</v>
      </c>
      <c r="C751" s="59">
        <v>0.10241421000000001</v>
      </c>
    </row>
    <row r="752" spans="2:3" x14ac:dyDescent="0.25">
      <c r="B752" s="59">
        <v>1105.828</v>
      </c>
      <c r="C752" s="59">
        <v>0.12011339</v>
      </c>
    </row>
    <row r="753" spans="2:3" x14ac:dyDescent="0.25">
      <c r="B753" s="59">
        <v>1102.6510000000001</v>
      </c>
      <c r="C753" s="59">
        <v>0.14462125000000001</v>
      </c>
    </row>
    <row r="754" spans="2:3" x14ac:dyDescent="0.25">
      <c r="B754" s="59">
        <v>1099.473</v>
      </c>
      <c r="C754" s="59">
        <v>0.19550537000000001</v>
      </c>
    </row>
    <row r="755" spans="2:3" x14ac:dyDescent="0.25">
      <c r="B755" s="59">
        <v>1096.296</v>
      </c>
      <c r="C755" s="59">
        <v>9.2480252999999998E-2</v>
      </c>
    </row>
    <row r="756" spans="2:3" x14ac:dyDescent="0.25">
      <c r="B756" s="59">
        <v>1093.1179999999999</v>
      </c>
      <c r="C756" s="59">
        <v>0.12342559</v>
      </c>
    </row>
    <row r="757" spans="2:3" x14ac:dyDescent="0.25">
      <c r="B757" s="59">
        <v>1089.94</v>
      </c>
      <c r="C757" s="59">
        <v>0.18319389999999999</v>
      </c>
    </row>
    <row r="758" spans="2:3" x14ac:dyDescent="0.25">
      <c r="B758" s="59">
        <v>1086.7629999999999</v>
      </c>
      <c r="C758" s="59">
        <v>0.15443232000000001</v>
      </c>
    </row>
    <row r="759" spans="2:3" x14ac:dyDescent="0.25">
      <c r="B759" s="59">
        <v>1083.585</v>
      </c>
      <c r="C759" s="59">
        <v>0.12031084</v>
      </c>
    </row>
    <row r="760" spans="2:3" x14ac:dyDescent="0.25">
      <c r="B760" s="59">
        <v>1080.4079999999999</v>
      </c>
      <c r="C760" s="59">
        <v>0.13509528000000001</v>
      </c>
    </row>
    <row r="761" spans="2:3" x14ac:dyDescent="0.25">
      <c r="B761" s="59">
        <v>1077.23</v>
      </c>
      <c r="C761" s="59">
        <v>0.15886722</v>
      </c>
    </row>
    <row r="762" spans="2:3" x14ac:dyDescent="0.25">
      <c r="B762" s="59">
        <v>1074.0530000000001</v>
      </c>
      <c r="C762" s="59">
        <v>0.15850829</v>
      </c>
    </row>
    <row r="763" spans="2:3" x14ac:dyDescent="0.25">
      <c r="B763" s="59">
        <v>1070.875</v>
      </c>
      <c r="C763" s="59">
        <v>0.11391034</v>
      </c>
    </row>
    <row r="764" spans="2:3" x14ac:dyDescent="0.25">
      <c r="B764" s="59">
        <v>1067.6969999999999</v>
      </c>
      <c r="C764" s="59">
        <v>5.4895921E-2</v>
      </c>
    </row>
    <row r="765" spans="2:3" x14ac:dyDescent="0.25">
      <c r="B765" s="59">
        <v>1064.52</v>
      </c>
      <c r="C765" s="59">
        <v>8.2772435000000005E-2</v>
      </c>
    </row>
    <row r="766" spans="2:3" x14ac:dyDescent="0.25">
      <c r="B766" s="59">
        <v>1061.3420000000001</v>
      </c>
      <c r="C766" s="59">
        <v>6.1676646000000002E-2</v>
      </c>
    </row>
    <row r="767" spans="2:3" x14ac:dyDescent="0.25">
      <c r="B767" s="59">
        <v>1058.165</v>
      </c>
      <c r="C767" s="59">
        <v>0.10359411</v>
      </c>
    </row>
    <row r="768" spans="2:3" x14ac:dyDescent="0.25">
      <c r="B768" s="59">
        <v>1054.9870000000001</v>
      </c>
      <c r="C768" s="59">
        <v>2.3834200999999999E-2</v>
      </c>
    </row>
    <row r="769" spans="2:3" x14ac:dyDescent="0.25">
      <c r="B769" s="59">
        <v>1051.81</v>
      </c>
      <c r="C769" s="59">
        <v>1.2634572E-2</v>
      </c>
    </row>
    <row r="770" spans="2:3" x14ac:dyDescent="0.25">
      <c r="B770" s="59">
        <v>1048.6320000000001</v>
      </c>
      <c r="C770" s="59">
        <v>-3.5730600999999999E-3</v>
      </c>
    </row>
    <row r="771" spans="2:3" x14ac:dyDescent="0.25">
      <c r="B771" s="59">
        <v>1045.454</v>
      </c>
      <c r="C771" s="59">
        <v>-7.8194502999999992E-3</v>
      </c>
    </row>
    <row r="772" spans="2:3" x14ac:dyDescent="0.25">
      <c r="B772" s="59">
        <v>1042.277</v>
      </c>
      <c r="C772" s="59">
        <v>5.180891E-2</v>
      </c>
    </row>
    <row r="773" spans="2:3" x14ac:dyDescent="0.25">
      <c r="B773" s="59">
        <v>1039.0989999999999</v>
      </c>
      <c r="C773" s="59">
        <v>1.9971714000000002E-2</v>
      </c>
    </row>
    <row r="774" spans="2:3" x14ac:dyDescent="0.25">
      <c r="B774" s="59">
        <v>1035.922</v>
      </c>
      <c r="C774" s="59">
        <v>-3.2902097999999998E-2</v>
      </c>
    </row>
    <row r="775" spans="2:3" x14ac:dyDescent="0.25">
      <c r="B775" s="59">
        <v>1032.7439999999999</v>
      </c>
      <c r="C775" s="59">
        <v>-2.0293881E-2</v>
      </c>
    </row>
    <row r="776" spans="2:3" x14ac:dyDescent="0.25">
      <c r="B776" s="59">
        <v>1029.567</v>
      </c>
      <c r="C776" s="59">
        <v>1.5236138E-2</v>
      </c>
    </row>
    <row r="777" spans="2:3" x14ac:dyDescent="0.25">
      <c r="B777" s="59">
        <v>1026.3889999999999</v>
      </c>
      <c r="C777" s="59">
        <v>2.7483257000000001E-2</v>
      </c>
    </row>
    <row r="778" spans="2:3" x14ac:dyDescent="0.25">
      <c r="B778" s="59">
        <v>1023.211</v>
      </c>
      <c r="C778" s="59">
        <v>1.0476147E-2</v>
      </c>
    </row>
    <row r="779" spans="2:3" x14ac:dyDescent="0.25">
      <c r="B779" s="59">
        <v>1020.034</v>
      </c>
      <c r="C779" s="59">
        <v>-2.716035E-2</v>
      </c>
    </row>
    <row r="780" spans="2:3" x14ac:dyDescent="0.25">
      <c r="B780" s="59">
        <v>1016.856</v>
      </c>
      <c r="C780" s="59">
        <v>0.1010178</v>
      </c>
    </row>
    <row r="781" spans="2:3" x14ac:dyDescent="0.25">
      <c r="B781" s="59">
        <v>1013.679</v>
      </c>
      <c r="C781" s="59">
        <v>5.4829246999999998E-2</v>
      </c>
    </row>
    <row r="782" spans="2:3" x14ac:dyDescent="0.25">
      <c r="B782" s="59">
        <v>1010.501</v>
      </c>
      <c r="C782" s="59">
        <v>0.10205208</v>
      </c>
    </row>
    <row r="783" spans="2:3" x14ac:dyDescent="0.25">
      <c r="B783" s="59">
        <v>1007.324</v>
      </c>
      <c r="C783" s="59">
        <v>5.0924134000000003E-2</v>
      </c>
    </row>
    <row r="784" spans="2:3" x14ac:dyDescent="0.25">
      <c r="B784" s="59">
        <v>1004.146</v>
      </c>
      <c r="C784" s="59">
        <v>8.9445277000000004E-2</v>
      </c>
    </row>
    <row r="785" spans="2:3" x14ac:dyDescent="0.25">
      <c r="B785" s="59">
        <v>1000.968</v>
      </c>
      <c r="C785" s="59">
        <v>7.1705509000000001E-2</v>
      </c>
    </row>
    <row r="786" spans="2:3" x14ac:dyDescent="0.25">
      <c r="B786" s="59">
        <v>997.79100000000005</v>
      </c>
      <c r="C786" s="59">
        <v>9.3713691000000002E-2</v>
      </c>
    </row>
    <row r="787" spans="2:3" x14ac:dyDescent="0.25">
      <c r="B787" s="59">
        <v>994.61300000000006</v>
      </c>
      <c r="C787" s="59">
        <v>9.2651792999999996E-2</v>
      </c>
    </row>
    <row r="788" spans="2:3" x14ac:dyDescent="0.25">
      <c r="B788" s="59">
        <v>991.43600000000004</v>
      </c>
      <c r="C788" s="59">
        <v>9.5297502000000006E-2</v>
      </c>
    </row>
    <row r="789" spans="2:3" x14ac:dyDescent="0.25">
      <c r="B789" s="59">
        <v>988.25800000000004</v>
      </c>
      <c r="C789" s="59">
        <v>0.15956571</v>
      </c>
    </row>
    <row r="790" spans="2:3" x14ac:dyDescent="0.25">
      <c r="B790" s="59">
        <v>985.08100000000002</v>
      </c>
      <c r="C790" s="59">
        <v>0.22686619999999999</v>
      </c>
    </row>
    <row r="791" spans="2:3" x14ac:dyDescent="0.25">
      <c r="B791" s="59">
        <v>981.90300000000002</v>
      </c>
      <c r="C791" s="59">
        <v>0.17901295</v>
      </c>
    </row>
    <row r="792" spans="2:3" x14ac:dyDescent="0.25">
      <c r="B792" s="59">
        <v>978.72500000000002</v>
      </c>
      <c r="C792" s="59">
        <v>5.0750939000000002E-2</v>
      </c>
    </row>
    <row r="793" spans="2:3" x14ac:dyDescent="0.25">
      <c r="B793" s="59">
        <v>975.548</v>
      </c>
      <c r="C793" s="59">
        <v>7.9519995999999996E-2</v>
      </c>
    </row>
    <row r="794" spans="2:3" x14ac:dyDescent="0.25">
      <c r="B794" s="59">
        <v>972.37</v>
      </c>
      <c r="C794" s="59">
        <v>0.17957302</v>
      </c>
    </row>
    <row r="795" spans="2:3" x14ac:dyDescent="0.25">
      <c r="B795" s="59">
        <v>969.19299999999998</v>
      </c>
      <c r="C795" s="59">
        <v>0.12991891</v>
      </c>
    </row>
    <row r="796" spans="2:3" x14ac:dyDescent="0.25">
      <c r="B796" s="59">
        <v>966.01499999999999</v>
      </c>
      <c r="C796" s="59">
        <v>0.12488718</v>
      </c>
    </row>
    <row r="797" spans="2:3" x14ac:dyDescent="0.25">
      <c r="B797" s="59">
        <v>962.83799999999997</v>
      </c>
      <c r="C797" s="59">
        <v>0.17919978</v>
      </c>
    </row>
    <row r="798" spans="2:3" x14ac:dyDescent="0.25">
      <c r="B798" s="59">
        <v>959.66</v>
      </c>
      <c r="C798" s="59">
        <v>0.12769792999999999</v>
      </c>
    </row>
    <row r="799" spans="2:3" x14ac:dyDescent="0.25">
      <c r="B799" s="59">
        <v>956.48199999999997</v>
      </c>
      <c r="C799" s="59">
        <v>0.10489595</v>
      </c>
    </row>
    <row r="800" spans="2:3" x14ac:dyDescent="0.25">
      <c r="B800" s="59">
        <v>953.30499999999995</v>
      </c>
      <c r="C800" s="59">
        <v>0.15297727</v>
      </c>
    </row>
    <row r="801" spans="2:3" x14ac:dyDescent="0.25">
      <c r="B801" s="59">
        <v>950.12699999999995</v>
      </c>
      <c r="C801" s="59">
        <v>0.17184633999999999</v>
      </c>
    </row>
    <row r="802" spans="2:3" x14ac:dyDescent="0.25">
      <c r="B802" s="59">
        <v>946.95</v>
      </c>
      <c r="C802" s="59">
        <v>0.11618915</v>
      </c>
    </row>
    <row r="803" spans="2:3" x14ac:dyDescent="0.25">
      <c r="B803" s="59">
        <v>943.77200000000005</v>
      </c>
      <c r="C803" s="59">
        <v>5.7307525999999998E-2</v>
      </c>
    </row>
    <row r="804" spans="2:3" x14ac:dyDescent="0.25">
      <c r="B804" s="59">
        <v>940.59500000000003</v>
      </c>
      <c r="C804" s="59">
        <v>4.9949968999999997E-2</v>
      </c>
    </row>
    <row r="805" spans="2:3" x14ac:dyDescent="0.25">
      <c r="B805" s="59">
        <v>937.41700000000003</v>
      </c>
      <c r="C805" s="59">
        <v>5.0341901000000001E-2</v>
      </c>
    </row>
    <row r="806" spans="2:3" x14ac:dyDescent="0.25">
      <c r="B806" s="59">
        <v>934.23900000000003</v>
      </c>
      <c r="C806" s="59">
        <v>4.0145254999999998E-2</v>
      </c>
    </row>
    <row r="807" spans="2:3" x14ac:dyDescent="0.25">
      <c r="B807" s="59">
        <v>931.06200000000001</v>
      </c>
      <c r="C807" s="59">
        <v>6.5214329000000001E-2</v>
      </c>
    </row>
    <row r="808" spans="2:3" x14ac:dyDescent="0.25">
      <c r="B808" s="59">
        <v>927.88400000000001</v>
      </c>
      <c r="C808" s="59">
        <v>6.4280739000000003E-2</v>
      </c>
    </row>
    <row r="809" spans="2:3" x14ac:dyDescent="0.25">
      <c r="B809" s="59">
        <v>924.70699999999999</v>
      </c>
      <c r="C809" s="59">
        <v>6.0569539999999998E-2</v>
      </c>
    </row>
    <row r="810" spans="2:3" x14ac:dyDescent="0.25">
      <c r="B810" s="59">
        <v>921.529</v>
      </c>
      <c r="C810" s="59">
        <v>6.4709036000000003E-3</v>
      </c>
    </row>
    <row r="811" spans="2:3" x14ac:dyDescent="0.25">
      <c r="B811" s="59">
        <v>918.35199999999998</v>
      </c>
      <c r="C811" s="59">
        <v>2.6941264999999999E-2</v>
      </c>
    </row>
    <row r="812" spans="2:3" x14ac:dyDescent="0.25">
      <c r="B812" s="59">
        <v>915.17399999999998</v>
      </c>
      <c r="C812" s="59">
        <v>4.0612553000000003E-2</v>
      </c>
    </row>
    <row r="813" spans="2:3" x14ac:dyDescent="0.25">
      <c r="B813" s="59">
        <v>911.99599999999998</v>
      </c>
      <c r="C813" s="59">
        <v>4.7585750000000003E-2</v>
      </c>
    </row>
    <row r="814" spans="2:3" x14ac:dyDescent="0.25">
      <c r="B814" s="59">
        <v>908.81899999999996</v>
      </c>
      <c r="C814" s="59">
        <v>2.077555E-2</v>
      </c>
    </row>
    <row r="815" spans="2:3" x14ac:dyDescent="0.25">
      <c r="B815" s="59">
        <v>905.64099999999996</v>
      </c>
      <c r="C815" s="59">
        <v>-1.7026666999999999E-2</v>
      </c>
    </row>
    <row r="816" spans="2:3" x14ac:dyDescent="0.25">
      <c r="B816" s="59">
        <v>902.46400000000006</v>
      </c>
      <c r="C816" s="59">
        <v>1.2481859999999999E-2</v>
      </c>
    </row>
    <row r="817" spans="2:3" x14ac:dyDescent="0.25">
      <c r="B817" s="59">
        <v>899.28599999999994</v>
      </c>
      <c r="C817" s="59">
        <v>3.6654489999999998E-2</v>
      </c>
    </row>
    <row r="818" spans="2:3" x14ac:dyDescent="0.25">
      <c r="B818" s="59">
        <v>896.10900000000004</v>
      </c>
      <c r="C818" s="59">
        <v>-2.2858288000000001E-2</v>
      </c>
    </row>
    <row r="819" spans="2:3" x14ac:dyDescent="0.25">
      <c r="B819" s="59">
        <v>892.93100000000004</v>
      </c>
      <c r="C819" s="59">
        <v>3.0729462999999999E-2</v>
      </c>
    </row>
    <row r="820" spans="2:3" x14ac:dyDescent="0.25">
      <c r="B820" s="59">
        <v>889.75300000000004</v>
      </c>
      <c r="C820" s="59">
        <v>5.4150825999999999E-2</v>
      </c>
    </row>
    <row r="821" spans="2:3" x14ac:dyDescent="0.25">
      <c r="B821" s="59">
        <v>886.57600000000002</v>
      </c>
      <c r="C821" s="59">
        <v>9.4278046000000004E-2</v>
      </c>
    </row>
    <row r="822" spans="2:3" x14ac:dyDescent="0.25">
      <c r="B822" s="59">
        <v>883.39800000000002</v>
      </c>
      <c r="C822" s="59">
        <v>4.0526060000000003E-2</v>
      </c>
    </row>
    <row r="823" spans="2:3" x14ac:dyDescent="0.25">
      <c r="B823" s="59">
        <v>880.221</v>
      </c>
      <c r="C823" s="59">
        <v>7.0963920999999999E-2</v>
      </c>
    </row>
    <row r="824" spans="2:3" x14ac:dyDescent="0.25">
      <c r="B824" s="59">
        <v>877.04300000000001</v>
      </c>
      <c r="C824" s="59">
        <v>8.8270364000000004E-2</v>
      </c>
    </row>
    <row r="825" spans="2:3" x14ac:dyDescent="0.25">
      <c r="B825" s="59">
        <v>873.86599999999999</v>
      </c>
      <c r="C825" s="59">
        <v>7.6418141999999994E-2</v>
      </c>
    </row>
    <row r="826" spans="2:3" x14ac:dyDescent="0.25">
      <c r="B826" s="59">
        <v>870.68799999999999</v>
      </c>
      <c r="C826" s="59">
        <v>9.1417701000000004E-2</v>
      </c>
    </row>
    <row r="827" spans="2:3" x14ac:dyDescent="0.25">
      <c r="B827" s="59">
        <v>867.51</v>
      </c>
      <c r="C827" s="59">
        <v>0.12266177</v>
      </c>
    </row>
    <row r="828" spans="2:3" x14ac:dyDescent="0.25">
      <c r="B828" s="59">
        <v>864.33299999999997</v>
      </c>
      <c r="C828" s="59">
        <v>0.11097928999999999</v>
      </c>
    </row>
    <row r="829" spans="2:3" x14ac:dyDescent="0.25">
      <c r="B829" s="59">
        <v>861.15499999999997</v>
      </c>
      <c r="C829" s="59">
        <v>8.4424394999999999E-2</v>
      </c>
    </row>
    <row r="830" spans="2:3" x14ac:dyDescent="0.25">
      <c r="B830" s="59">
        <v>857.97799999999995</v>
      </c>
      <c r="C830" s="59">
        <v>0.14950854999999999</v>
      </c>
    </row>
    <row r="831" spans="2:3" x14ac:dyDescent="0.25">
      <c r="B831" s="59">
        <v>854.8</v>
      </c>
      <c r="C831" s="59">
        <v>0.18788746000000001</v>
      </c>
    </row>
    <row r="832" spans="2:3" x14ac:dyDescent="0.25">
      <c r="B832" s="59">
        <v>851.62300000000005</v>
      </c>
      <c r="C832" s="59">
        <v>0.13153423</v>
      </c>
    </row>
    <row r="833" spans="2:3" x14ac:dyDescent="0.25">
      <c r="B833" s="59">
        <v>848.44500000000005</v>
      </c>
      <c r="C833" s="59">
        <v>0.13259947</v>
      </c>
    </row>
    <row r="834" spans="2:3" x14ac:dyDescent="0.25">
      <c r="B834" s="59">
        <v>845.26700000000005</v>
      </c>
      <c r="C834" s="59">
        <v>0.10332582</v>
      </c>
    </row>
    <row r="835" spans="2:3" x14ac:dyDescent="0.25">
      <c r="B835" s="59">
        <v>842.09</v>
      </c>
      <c r="C835" s="59">
        <v>7.0818510000000001E-2</v>
      </c>
    </row>
    <row r="836" spans="2:3" x14ac:dyDescent="0.25">
      <c r="B836" s="59">
        <v>838.91200000000003</v>
      </c>
      <c r="C836" s="59">
        <v>5.4671835000000002E-2</v>
      </c>
    </row>
    <row r="837" spans="2:3" x14ac:dyDescent="0.25">
      <c r="B837" s="59">
        <v>835.73500000000001</v>
      </c>
      <c r="C837" s="59">
        <v>5.4697966000000001E-2</v>
      </c>
    </row>
    <row r="838" spans="2:3" x14ac:dyDescent="0.25">
      <c r="B838" s="59">
        <v>832.55700000000002</v>
      </c>
      <c r="C838" s="59">
        <v>6.5662325999999993E-2</v>
      </c>
    </row>
    <row r="839" spans="2:3" x14ac:dyDescent="0.25">
      <c r="B839" s="59">
        <v>829.38</v>
      </c>
      <c r="C839" s="59">
        <v>8.5768499999999998E-2</v>
      </c>
    </row>
    <row r="840" spans="2:3" x14ac:dyDescent="0.25">
      <c r="B840" s="59">
        <v>826.202</v>
      </c>
      <c r="C840" s="59">
        <v>0.10411847</v>
      </c>
    </row>
    <row r="841" spans="2:3" x14ac:dyDescent="0.25">
      <c r="B841" s="59">
        <v>823.024</v>
      </c>
      <c r="C841" s="59">
        <v>7.8694810000000004E-2</v>
      </c>
    </row>
    <row r="842" spans="2:3" x14ac:dyDescent="0.25">
      <c r="B842" s="59">
        <v>819.84699999999998</v>
      </c>
      <c r="C842" s="59">
        <v>3.6421675000000001E-2</v>
      </c>
    </row>
    <row r="843" spans="2:3" x14ac:dyDescent="0.25">
      <c r="B843" s="59">
        <v>816.66899999999998</v>
      </c>
      <c r="C843" s="59">
        <v>9.2122544000000001E-2</v>
      </c>
    </row>
    <row r="844" spans="2:3" x14ac:dyDescent="0.25">
      <c r="B844" s="59">
        <v>813.49199999999996</v>
      </c>
      <c r="C844" s="59">
        <v>4.7756982000000003E-2</v>
      </c>
    </row>
    <row r="845" spans="2:3" x14ac:dyDescent="0.25">
      <c r="B845" s="59">
        <v>810.31399999999996</v>
      </c>
      <c r="C845" s="59">
        <v>5.7731186E-3</v>
      </c>
    </row>
    <row r="846" spans="2:3" x14ac:dyDescent="0.25">
      <c r="B846" s="59">
        <v>807.13699999999994</v>
      </c>
      <c r="C846" s="59">
        <v>3.0109093E-2</v>
      </c>
    </row>
    <row r="847" spans="2:3" x14ac:dyDescent="0.25">
      <c r="B847" s="59">
        <v>803.95899999999995</v>
      </c>
      <c r="C847" s="59">
        <v>3.4310187999999998E-2</v>
      </c>
    </row>
    <row r="848" spans="2:3" x14ac:dyDescent="0.25">
      <c r="B848" s="59">
        <v>800.78099999999995</v>
      </c>
      <c r="C848" s="59">
        <v>-1.6241857E-3</v>
      </c>
    </row>
    <row r="849" spans="2:3" x14ac:dyDescent="0.25">
      <c r="B849" s="59">
        <v>797.60400000000004</v>
      </c>
      <c r="C849" s="59">
        <v>-2.5007257000000001E-2</v>
      </c>
    </row>
    <row r="850" spans="2:3" x14ac:dyDescent="0.25">
      <c r="B850" s="59">
        <v>794.42600000000004</v>
      </c>
      <c r="C850" s="59">
        <v>-8.5079566999999995E-3</v>
      </c>
    </row>
    <row r="851" spans="2:3" x14ac:dyDescent="0.25">
      <c r="B851" s="59">
        <v>791.24900000000002</v>
      </c>
      <c r="C851" s="59">
        <v>1.9128572999999999E-2</v>
      </c>
    </row>
    <row r="852" spans="2:3" x14ac:dyDescent="0.25">
      <c r="B852" s="59">
        <v>788.07100000000003</v>
      </c>
      <c r="C852" s="59">
        <v>1.6011583999999999E-2</v>
      </c>
    </row>
    <row r="853" spans="2:3" x14ac:dyDescent="0.25">
      <c r="B853" s="59">
        <v>784.89400000000001</v>
      </c>
      <c r="C853" s="59">
        <v>3.1900532000000002E-2</v>
      </c>
    </row>
    <row r="854" spans="2:3" x14ac:dyDescent="0.25">
      <c r="B854" s="59">
        <v>781.71600000000001</v>
      </c>
      <c r="C854" s="59">
        <v>1.1144579E-2</v>
      </c>
    </row>
    <row r="855" spans="2:3" x14ac:dyDescent="0.25">
      <c r="B855" s="59">
        <v>778.53800000000001</v>
      </c>
      <c r="C855" s="59">
        <v>7.8792064999999994E-2</v>
      </c>
    </row>
    <row r="856" spans="2:3" x14ac:dyDescent="0.25">
      <c r="B856" s="59">
        <v>775.36099999999999</v>
      </c>
      <c r="C856" s="59">
        <v>3.3080706000000001E-2</v>
      </c>
    </row>
    <row r="857" spans="2:3" x14ac:dyDescent="0.25">
      <c r="B857" s="59">
        <v>772.18299999999999</v>
      </c>
      <c r="C857" s="59">
        <v>2.1198102E-2</v>
      </c>
    </row>
    <row r="858" spans="2:3" x14ac:dyDescent="0.25">
      <c r="B858" s="59">
        <v>769.00599999999997</v>
      </c>
      <c r="C858" s="59">
        <v>2.8683393000000001E-2</v>
      </c>
    </row>
    <row r="859" spans="2:3" x14ac:dyDescent="0.25">
      <c r="B859" s="59">
        <v>765.82799999999997</v>
      </c>
      <c r="C859" s="59">
        <v>3.7033041000000003E-2</v>
      </c>
    </row>
    <row r="860" spans="2:3" x14ac:dyDescent="0.25">
      <c r="B860" s="59">
        <v>762.65099999999995</v>
      </c>
      <c r="C860" s="59">
        <v>6.6565289999999999E-2</v>
      </c>
    </row>
    <row r="861" spans="2:3" x14ac:dyDescent="0.25">
      <c r="B861" s="59">
        <v>759.47299999999996</v>
      </c>
      <c r="C861" s="59">
        <v>7.2968702999999996E-2</v>
      </c>
    </row>
    <row r="862" spans="2:3" x14ac:dyDescent="0.25">
      <c r="B862" s="59">
        <v>756.29499999999996</v>
      </c>
      <c r="C862" s="59">
        <v>-1.1337787E-2</v>
      </c>
    </row>
    <row r="863" spans="2:3" x14ac:dyDescent="0.25">
      <c r="B863" s="59">
        <v>753.11800000000005</v>
      </c>
      <c r="C863" s="59">
        <v>3.6487009999999999E-3</v>
      </c>
    </row>
    <row r="864" spans="2:3" x14ac:dyDescent="0.25">
      <c r="B864" s="59">
        <v>749.94</v>
      </c>
      <c r="C864" s="59">
        <v>9.3732886000000001E-2</v>
      </c>
    </row>
    <row r="865" spans="2:3" x14ac:dyDescent="0.25">
      <c r="B865" s="59">
        <v>746.76300000000003</v>
      </c>
      <c r="C865" s="59">
        <v>3.7559771999999998E-2</v>
      </c>
    </row>
    <row r="866" spans="2:3" x14ac:dyDescent="0.25">
      <c r="B866" s="59">
        <v>743.58500000000004</v>
      </c>
      <c r="C866" s="59">
        <v>9.7267930000000002E-2</v>
      </c>
    </row>
    <row r="867" spans="2:3" x14ac:dyDescent="0.25">
      <c r="B867" s="59">
        <v>740.40800000000002</v>
      </c>
      <c r="C867" s="59">
        <v>8.8321862000000001E-2</v>
      </c>
    </row>
    <row r="868" spans="2:3" x14ac:dyDescent="0.25">
      <c r="B868" s="59">
        <v>737.23</v>
      </c>
      <c r="C868" s="59">
        <v>3.8176096E-2</v>
      </c>
    </row>
    <row r="869" spans="2:3" x14ac:dyDescent="0.25">
      <c r="B869" s="59">
        <v>734.05200000000002</v>
      </c>
      <c r="C869" s="59">
        <v>5.3059613999999998E-2</v>
      </c>
    </row>
    <row r="870" spans="2:3" x14ac:dyDescent="0.25">
      <c r="B870" s="59">
        <v>730.875</v>
      </c>
      <c r="C870" s="59">
        <v>0.10903296</v>
      </c>
    </row>
    <row r="871" spans="2:3" x14ac:dyDescent="0.25">
      <c r="B871" s="59">
        <v>727.697</v>
      </c>
      <c r="C871" s="59">
        <v>0.10516415</v>
      </c>
    </row>
    <row r="872" spans="2:3" x14ac:dyDescent="0.25">
      <c r="B872" s="59">
        <v>724.52</v>
      </c>
      <c r="C872" s="59">
        <v>5.9849241999999997E-2</v>
      </c>
    </row>
    <row r="873" spans="2:3" x14ac:dyDescent="0.25">
      <c r="B873" s="59">
        <v>721.34199999999998</v>
      </c>
      <c r="C873" s="59">
        <v>6.9676260000000004E-2</v>
      </c>
    </row>
    <row r="874" spans="2:3" x14ac:dyDescent="0.25">
      <c r="B874" s="59">
        <v>718.16499999999996</v>
      </c>
      <c r="C874" s="59">
        <v>9.7903395000000004E-2</v>
      </c>
    </row>
    <row r="875" spans="2:3" x14ac:dyDescent="0.25">
      <c r="B875" s="59">
        <v>714.98699999999997</v>
      </c>
      <c r="C875" s="59">
        <v>6.1212230999999999E-2</v>
      </c>
    </row>
    <row r="876" spans="2:3" x14ac:dyDescent="0.25">
      <c r="B876" s="59">
        <v>711.80899999999997</v>
      </c>
      <c r="C876" s="59">
        <v>6.0061937000000003E-2</v>
      </c>
    </row>
    <row r="877" spans="2:3" x14ac:dyDescent="0.25">
      <c r="B877" s="59">
        <v>708.63199999999995</v>
      </c>
      <c r="C877" s="59">
        <v>6.6149166999999995E-2</v>
      </c>
    </row>
    <row r="878" spans="2:3" x14ac:dyDescent="0.25">
      <c r="B878" s="59">
        <v>705.45399999999995</v>
      </c>
      <c r="C878" s="59">
        <v>4.1700920000000002E-2</v>
      </c>
    </row>
    <row r="879" spans="2:3" x14ac:dyDescent="0.25">
      <c r="B879" s="59">
        <v>702.27700000000004</v>
      </c>
      <c r="C879" s="59">
        <v>4.7193031000000003E-2</v>
      </c>
    </row>
    <row r="880" spans="2:3" x14ac:dyDescent="0.25">
      <c r="B880" s="59">
        <v>699.09900000000005</v>
      </c>
      <c r="C880" s="59">
        <v>6.2976517999999995E-2</v>
      </c>
    </row>
    <row r="881" spans="2:3" x14ac:dyDescent="0.25">
      <c r="B881" s="59">
        <v>695.92200000000003</v>
      </c>
      <c r="C881" s="59">
        <v>4.9760591E-2</v>
      </c>
    </row>
    <row r="882" spans="2:3" x14ac:dyDescent="0.25">
      <c r="B882" s="59">
        <v>692.74400000000003</v>
      </c>
      <c r="C882" s="59">
        <v>7.9160648E-2</v>
      </c>
    </row>
    <row r="883" spans="2:3" x14ac:dyDescent="0.25">
      <c r="B883" s="59">
        <v>689.56600000000003</v>
      </c>
      <c r="C883" s="59">
        <v>9.2650037000000005E-2</v>
      </c>
    </row>
    <row r="884" spans="2:3" x14ac:dyDescent="0.25">
      <c r="B884" s="59">
        <v>686.38900000000001</v>
      </c>
      <c r="C884" s="59">
        <v>9.907647E-2</v>
      </c>
    </row>
    <row r="885" spans="2:3" x14ac:dyDescent="0.25">
      <c r="B885" s="59">
        <v>683.21100000000001</v>
      </c>
      <c r="C885" s="59">
        <v>9.4020871000000006E-2</v>
      </c>
    </row>
    <row r="886" spans="2:3" x14ac:dyDescent="0.25">
      <c r="B886" s="59">
        <v>680.03399999999999</v>
      </c>
      <c r="C886" s="59">
        <v>7.0559556999999995E-2</v>
      </c>
    </row>
    <row r="887" spans="2:3" x14ac:dyDescent="0.25">
      <c r="B887" s="59">
        <v>676.85599999999999</v>
      </c>
      <c r="C887" s="59">
        <v>2.4803393E-2</v>
      </c>
    </row>
    <row r="888" spans="2:3" x14ac:dyDescent="0.25">
      <c r="B888" s="59">
        <v>673.678</v>
      </c>
      <c r="C888" s="59">
        <v>1.4449291E-2</v>
      </c>
    </row>
    <row r="889" spans="2:3" x14ac:dyDescent="0.25">
      <c r="B889" s="59">
        <v>670.50099999999998</v>
      </c>
      <c r="C889" s="59">
        <v>1.2447222000000001E-2</v>
      </c>
    </row>
    <row r="890" spans="2:3" x14ac:dyDescent="0.25">
      <c r="B890" s="59">
        <v>667.32299999999998</v>
      </c>
      <c r="C890" s="59">
        <v>4.2373803999999999E-3</v>
      </c>
    </row>
    <row r="891" spans="2:3" x14ac:dyDescent="0.25">
      <c r="B891" s="59">
        <v>664.14599999999996</v>
      </c>
      <c r="C891" s="59">
        <v>1.0313088E-2</v>
      </c>
    </row>
    <row r="892" spans="2:3" x14ac:dyDescent="0.25">
      <c r="B892" s="59">
        <v>660.96799999999996</v>
      </c>
      <c r="C892" s="59">
        <v>8.2108189999999994E-3</v>
      </c>
    </row>
    <row r="893" spans="2:3" x14ac:dyDescent="0.25">
      <c r="B893" s="59">
        <v>657.79100000000005</v>
      </c>
      <c r="C893" s="59">
        <v>-2.7418744000000002E-3</v>
      </c>
    </row>
    <row r="894" spans="2:3" x14ac:dyDescent="0.25">
      <c r="B894" s="59">
        <v>654.61300000000006</v>
      </c>
      <c r="C894" s="59">
        <v>1.2433778999999999E-4</v>
      </c>
    </row>
    <row r="895" spans="2:3" x14ac:dyDescent="0.25">
      <c r="B895" s="59">
        <v>651.43499999999995</v>
      </c>
      <c r="C895" s="59">
        <v>9.0024995999999996E-2</v>
      </c>
    </row>
    <row r="896" spans="2:3" x14ac:dyDescent="0.25">
      <c r="B896" s="59">
        <v>648.25800000000004</v>
      </c>
      <c r="C896" s="59">
        <v>4.2100815E-2</v>
      </c>
    </row>
    <row r="897" spans="2:3" x14ac:dyDescent="0.25">
      <c r="B897" s="59">
        <v>645.08000000000004</v>
      </c>
      <c r="C897" s="59">
        <v>-1.1884811E-2</v>
      </c>
    </row>
    <row r="898" spans="2:3" x14ac:dyDescent="0.25">
      <c r="B898" s="59">
        <v>641.90300000000002</v>
      </c>
      <c r="C898" s="59">
        <v>6.3942475999999998E-3</v>
      </c>
    </row>
    <row r="899" spans="2:3" x14ac:dyDescent="0.25">
      <c r="B899" s="59">
        <v>638.72500000000002</v>
      </c>
      <c r="C899" s="59">
        <v>1.4138674E-2</v>
      </c>
    </row>
    <row r="900" spans="2:3" x14ac:dyDescent="0.25">
      <c r="B900" s="59">
        <v>635.548</v>
      </c>
      <c r="C900" s="59">
        <v>-7.9105718000000002E-3</v>
      </c>
    </row>
    <row r="901" spans="2:3" x14ac:dyDescent="0.25">
      <c r="B901" s="59">
        <v>632.37</v>
      </c>
      <c r="C901" s="59">
        <v>2.5165508999999999E-2</v>
      </c>
    </row>
    <row r="902" spans="2:3" x14ac:dyDescent="0.25">
      <c r="B902" s="59">
        <v>629.19200000000001</v>
      </c>
      <c r="C902" s="59">
        <v>3.3185276999999999E-2</v>
      </c>
    </row>
    <row r="903" spans="2:3" x14ac:dyDescent="0.25">
      <c r="B903" s="59">
        <v>626.01499999999999</v>
      </c>
      <c r="C903" s="59">
        <v>3.7761039000000003E-2</v>
      </c>
    </row>
    <row r="904" spans="2:3" x14ac:dyDescent="0.25">
      <c r="B904" s="59">
        <v>622.83699999999999</v>
      </c>
      <c r="C904" s="59">
        <v>7.3276708999999995E-2</v>
      </c>
    </row>
    <row r="905" spans="2:3" x14ac:dyDescent="0.25">
      <c r="B905" s="59">
        <v>619.66</v>
      </c>
      <c r="C905" s="59">
        <v>0.10017421</v>
      </c>
    </row>
    <row r="906" spans="2:3" x14ac:dyDescent="0.25">
      <c r="B906" s="59">
        <v>616.48199999999997</v>
      </c>
      <c r="C906" s="59">
        <v>5.6237517000000001E-2</v>
      </c>
    </row>
    <row r="907" spans="2:3" x14ac:dyDescent="0.25">
      <c r="B907" s="59">
        <v>613.30499999999995</v>
      </c>
      <c r="C907" s="59">
        <v>2.6954089000000001E-2</v>
      </c>
    </row>
    <row r="908" spans="2:3" x14ac:dyDescent="0.25">
      <c r="B908" s="59">
        <v>610.12699999999995</v>
      </c>
      <c r="C908" s="59">
        <v>-2.7296119000000001E-3</v>
      </c>
    </row>
    <row r="909" spans="2:3" x14ac:dyDescent="0.25">
      <c r="B909" s="59">
        <v>606.94899999999996</v>
      </c>
      <c r="C909" s="59">
        <v>-2.5982221E-2</v>
      </c>
    </row>
    <row r="910" spans="2:3" x14ac:dyDescent="0.25">
      <c r="B910" s="59">
        <v>603.77200000000005</v>
      </c>
      <c r="C910" s="59">
        <v>3.1231053999999999E-3</v>
      </c>
    </row>
    <row r="911" spans="2:3" x14ac:dyDescent="0.25">
      <c r="B911" s="59">
        <v>600.59400000000005</v>
      </c>
      <c r="C911" s="59">
        <v>3.9848406000000003E-2</v>
      </c>
    </row>
    <row r="912" spans="2:3" x14ac:dyDescent="0.25">
      <c r="B912" s="59">
        <v>597.41700000000003</v>
      </c>
      <c r="C912" s="59">
        <v>-1.4124815000000001E-2</v>
      </c>
    </row>
    <row r="913" spans="2:3" x14ac:dyDescent="0.25">
      <c r="B913" s="59">
        <v>594.23900000000003</v>
      </c>
      <c r="C913" s="59">
        <v>2.0125047E-2</v>
      </c>
    </row>
    <row r="914" spans="2:3" x14ac:dyDescent="0.25">
      <c r="B914" s="59">
        <v>591.06200000000001</v>
      </c>
      <c r="C914" s="60">
        <v>1.9279977E-2</v>
      </c>
    </row>
    <row r="915" spans="2:3" x14ac:dyDescent="0.25">
      <c r="B915" s="59">
        <v>587.88400000000001</v>
      </c>
      <c r="C915" s="59">
        <v>5.0609157000000002E-2</v>
      </c>
    </row>
    <row r="916" spans="2:3" x14ac:dyDescent="0.25">
      <c r="B916" s="59">
        <v>584.70600000000002</v>
      </c>
      <c r="C916" s="59">
        <v>6.1051842000000002E-2</v>
      </c>
    </row>
    <row r="917" spans="2:3" x14ac:dyDescent="0.25">
      <c r="B917" s="59">
        <v>581.529</v>
      </c>
      <c r="C917" s="59">
        <v>8.4832689000000003E-2</v>
      </c>
    </row>
    <row r="918" spans="2:3" x14ac:dyDescent="0.25">
      <c r="B918" s="59">
        <v>578.351</v>
      </c>
      <c r="C918" s="59">
        <v>0.12324788</v>
      </c>
    </row>
    <row r="919" spans="2:3" x14ac:dyDescent="0.25">
      <c r="B919" s="59">
        <v>575.17399999999998</v>
      </c>
      <c r="C919" s="59">
        <v>0.14267794</v>
      </c>
    </row>
    <row r="920" spans="2:3" x14ac:dyDescent="0.25">
      <c r="B920" s="59">
        <v>571.99599999999998</v>
      </c>
      <c r="C920" s="59">
        <v>0.14766267999999999</v>
      </c>
    </row>
    <row r="921" spans="2:3" x14ac:dyDescent="0.25">
      <c r="B921" s="59">
        <v>568.81899999999996</v>
      </c>
      <c r="C921" s="59">
        <v>0.13174691999999999</v>
      </c>
    </row>
    <row r="922" spans="2:3" x14ac:dyDescent="0.25">
      <c r="B922" s="59">
        <v>565.64099999999996</v>
      </c>
      <c r="C922" s="59">
        <v>8.0250442000000005E-2</v>
      </c>
    </row>
    <row r="923" spans="2:3" x14ac:dyDescent="0.25">
      <c r="B923" s="59">
        <v>562.46299999999997</v>
      </c>
      <c r="C923" s="59">
        <v>9.3673280999999997E-2</v>
      </c>
    </row>
    <row r="924" spans="2:3" x14ac:dyDescent="0.25">
      <c r="B924" s="59">
        <v>559.28599999999994</v>
      </c>
      <c r="C924" s="59">
        <v>0.13874373000000001</v>
      </c>
    </row>
    <row r="925" spans="2:3" x14ac:dyDescent="0.25">
      <c r="B925" s="59">
        <v>556.10799999999995</v>
      </c>
      <c r="C925" s="59">
        <v>0.15750485</v>
      </c>
    </row>
    <row r="926" spans="2:3" x14ac:dyDescent="0.25">
      <c r="B926" s="59">
        <v>552.93100000000004</v>
      </c>
      <c r="C926" s="59">
        <v>0.16549433999999999</v>
      </c>
    </row>
    <row r="927" spans="2:3" x14ac:dyDescent="0.25">
      <c r="B927" s="59">
        <v>549.75300000000004</v>
      </c>
      <c r="C927" s="59">
        <v>0.17525171</v>
      </c>
    </row>
    <row r="928" spans="2:3" x14ac:dyDescent="0.25">
      <c r="B928" s="59">
        <v>546.57600000000002</v>
      </c>
      <c r="C928" s="59">
        <v>0.16502236000000001</v>
      </c>
    </row>
    <row r="929" spans="2:3" x14ac:dyDescent="0.25">
      <c r="B929" s="59">
        <v>543.39800000000002</v>
      </c>
      <c r="C929" s="59">
        <v>0.12446056</v>
      </c>
    </row>
    <row r="930" spans="2:3" x14ac:dyDescent="0.25">
      <c r="B930" s="59">
        <v>540.22</v>
      </c>
      <c r="C930" s="59">
        <v>0.12391226</v>
      </c>
    </row>
    <row r="931" spans="2:3" x14ac:dyDescent="0.25">
      <c r="B931" s="59">
        <v>537.04300000000001</v>
      </c>
      <c r="C931" s="59">
        <v>9.1943674000000003E-2</v>
      </c>
    </row>
    <row r="932" spans="2:3" x14ac:dyDescent="0.25">
      <c r="B932" s="59">
        <v>533.86500000000001</v>
      </c>
      <c r="C932" s="59">
        <v>0.13714293999999999</v>
      </c>
    </row>
    <row r="933" spans="2:3" x14ac:dyDescent="0.25">
      <c r="B933" s="59">
        <v>530.68799999999999</v>
      </c>
      <c r="C933" s="59">
        <v>0.10426297</v>
      </c>
    </row>
    <row r="934" spans="2:3" x14ac:dyDescent="0.25">
      <c r="B934" s="59">
        <v>527.51</v>
      </c>
      <c r="C934" s="59">
        <v>5.7217825E-2</v>
      </c>
    </row>
    <row r="935" spans="2:3" x14ac:dyDescent="0.25">
      <c r="B935" s="59">
        <v>524.33299999999997</v>
      </c>
      <c r="C935" s="59">
        <v>0.10517922</v>
      </c>
    </row>
    <row r="936" spans="2:3" x14ac:dyDescent="0.25">
      <c r="B936" s="59">
        <v>521.15499999999997</v>
      </c>
      <c r="C936" s="59">
        <v>0.15533625000000001</v>
      </c>
    </row>
    <row r="937" spans="2:3" x14ac:dyDescent="0.25">
      <c r="B937" s="59">
        <v>517.97699999999998</v>
      </c>
      <c r="C937" s="59">
        <v>8.6136098999999994E-2</v>
      </c>
    </row>
    <row r="938" spans="2:3" x14ac:dyDescent="0.25">
      <c r="B938" s="59">
        <v>514.79999999999995</v>
      </c>
      <c r="C938" s="59">
        <v>4.3372503E-2</v>
      </c>
    </row>
    <row r="939" spans="2:3" x14ac:dyDescent="0.25">
      <c r="B939" s="59">
        <v>511.62200000000001</v>
      </c>
      <c r="C939" s="59">
        <v>0.10815995</v>
      </c>
    </row>
    <row r="940" spans="2:3" x14ac:dyDescent="0.25">
      <c r="B940" s="59">
        <v>508.44499999999999</v>
      </c>
      <c r="C940" s="59">
        <v>5.4173657E-2</v>
      </c>
    </row>
    <row r="941" spans="2:3" x14ac:dyDescent="0.25">
      <c r="B941" s="59">
        <v>505.267</v>
      </c>
      <c r="C941" s="59">
        <v>6.0486972999999999E-2</v>
      </c>
    </row>
    <row r="942" spans="2:3" x14ac:dyDescent="0.25">
      <c r="B942" s="59">
        <v>502.09</v>
      </c>
      <c r="C942" s="59">
        <v>6.3770159000000007E-2</v>
      </c>
    </row>
    <row r="943" spans="2:3" x14ac:dyDescent="0.25">
      <c r="B943" s="59">
        <v>498.91199999999998</v>
      </c>
      <c r="C943" s="59">
        <v>6.3074400000000003E-2</v>
      </c>
    </row>
    <row r="944" spans="2:3" x14ac:dyDescent="0.25">
      <c r="B944" s="59">
        <v>495.73399999999998</v>
      </c>
      <c r="C944" s="59">
        <v>4.5686574000000001E-2</v>
      </c>
    </row>
    <row r="945" spans="2:3" x14ac:dyDescent="0.25">
      <c r="B945" s="59">
        <v>492.55700000000002</v>
      </c>
      <c r="C945" s="59">
        <v>2.9312147E-2</v>
      </c>
    </row>
    <row r="946" spans="2:3" x14ac:dyDescent="0.25">
      <c r="B946" s="59">
        <v>489.37900000000002</v>
      </c>
      <c r="C946" s="59">
        <v>3.5012359E-2</v>
      </c>
    </row>
    <row r="947" spans="2:3" x14ac:dyDescent="0.25">
      <c r="B947" s="59">
        <v>486.202</v>
      </c>
      <c r="C947" s="59">
        <v>-3.8223930999999999E-3</v>
      </c>
    </row>
    <row r="948" spans="2:3" x14ac:dyDescent="0.25">
      <c r="B948" s="59">
        <v>483.024</v>
      </c>
      <c r="C948" s="59">
        <v>2.5513281999999999E-3</v>
      </c>
    </row>
    <row r="949" spans="2:3" x14ac:dyDescent="0.25">
      <c r="B949" s="59">
        <v>479.84699999999998</v>
      </c>
      <c r="C949" s="59">
        <v>1.8448783E-2</v>
      </c>
    </row>
    <row r="950" spans="2:3" x14ac:dyDescent="0.25">
      <c r="B950" s="59">
        <v>476.66899999999998</v>
      </c>
      <c r="C950" s="59">
        <v>1.8533212E-2</v>
      </c>
    </row>
    <row r="951" spans="2:3" x14ac:dyDescent="0.25">
      <c r="B951" s="59">
        <v>473.49099999999999</v>
      </c>
      <c r="C951" s="59">
        <v>1.7970519000000001E-2</v>
      </c>
    </row>
    <row r="952" spans="2:3" x14ac:dyDescent="0.25">
      <c r="B952" s="59">
        <v>470.31400000000002</v>
      </c>
      <c r="C952" s="59">
        <v>4.7111186999999999E-2</v>
      </c>
    </row>
    <row r="953" spans="2:3" x14ac:dyDescent="0.25">
      <c r="B953" s="59">
        <v>467.13600000000002</v>
      </c>
      <c r="C953" s="59">
        <v>7.8745098999999999E-2</v>
      </c>
    </row>
    <row r="954" spans="2:3" x14ac:dyDescent="0.25">
      <c r="B954" s="59">
        <v>463.959</v>
      </c>
      <c r="C954" s="59">
        <v>7.2156174000000003E-2</v>
      </c>
    </row>
    <row r="955" spans="2:3" x14ac:dyDescent="0.25">
      <c r="B955" s="59">
        <v>460.78100000000001</v>
      </c>
      <c r="C955" s="59">
        <v>3.2907928000000003E-2</v>
      </c>
    </row>
    <row r="956" spans="2:3" x14ac:dyDescent="0.25">
      <c r="B956" s="59">
        <v>457.60399999999998</v>
      </c>
      <c r="C956" s="59">
        <v>-5.7066652000000002E-2</v>
      </c>
    </row>
    <row r="957" spans="2:3" x14ac:dyDescent="0.25">
      <c r="B957" s="59">
        <v>454.42599999999999</v>
      </c>
      <c r="C957" s="59">
        <v>-2.5234027999999999E-2</v>
      </c>
    </row>
    <row r="958" spans="2:3" x14ac:dyDescent="0.25">
      <c r="B958" s="59">
        <v>451.24799999999999</v>
      </c>
      <c r="C958" s="59">
        <v>1.9714105E-3</v>
      </c>
    </row>
    <row r="959" spans="2:3" x14ac:dyDescent="0.25">
      <c r="B959" s="59">
        <v>448.07100000000003</v>
      </c>
      <c r="C959" s="59">
        <v>4.7097174999999998E-2</v>
      </c>
    </row>
    <row r="960" spans="2:3" x14ac:dyDescent="0.25">
      <c r="B960" s="59">
        <v>444.89299999999997</v>
      </c>
      <c r="C960" s="59">
        <v>6.3707595000000006E-2</v>
      </c>
    </row>
    <row r="961" spans="2:3" x14ac:dyDescent="0.25">
      <c r="B961" s="59">
        <v>441.71600000000001</v>
      </c>
      <c r="C961" s="59">
        <v>4.3861222999999998E-2</v>
      </c>
    </row>
    <row r="962" spans="2:3" x14ac:dyDescent="0.25">
      <c r="B962" s="59">
        <v>438.53800000000001</v>
      </c>
      <c r="C962" s="59">
        <v>1.8548399E-2</v>
      </c>
    </row>
    <row r="963" spans="2:3" x14ac:dyDescent="0.25">
      <c r="B963" s="59">
        <v>435.36099999999999</v>
      </c>
      <c r="C963" s="59">
        <v>1.4400019E-2</v>
      </c>
    </row>
    <row r="964" spans="2:3" x14ac:dyDescent="0.25">
      <c r="B964" s="59">
        <v>432.18299999999999</v>
      </c>
      <c r="C964" s="59">
        <v>1.9927729000000002E-2</v>
      </c>
    </row>
    <row r="965" spans="2:3" x14ac:dyDescent="0.25">
      <c r="B965" s="59">
        <v>429.005</v>
      </c>
      <c r="C965" s="59">
        <v>4.4457358000000002E-2</v>
      </c>
    </row>
    <row r="966" spans="2:3" x14ac:dyDescent="0.25">
      <c r="B966" s="59">
        <v>425.82799999999997</v>
      </c>
      <c r="C966" s="59">
        <v>-4.1295851000000001E-2</v>
      </c>
    </row>
    <row r="967" spans="2:3" x14ac:dyDescent="0.25">
      <c r="B967" s="59">
        <v>422.65</v>
      </c>
      <c r="C967" s="59">
        <v>3.4801100000000001E-2</v>
      </c>
    </row>
    <row r="968" spans="2:3" x14ac:dyDescent="0.25">
      <c r="B968" s="59">
        <v>419.47300000000001</v>
      </c>
      <c r="C968" s="59">
        <v>2.4154379E-2</v>
      </c>
    </row>
    <row r="969" spans="2:3" x14ac:dyDescent="0.25">
      <c r="B969" s="59">
        <v>416.29500000000002</v>
      </c>
      <c r="C969" s="59">
        <v>1.2218992999999999E-2</v>
      </c>
    </row>
    <row r="970" spans="2:3" x14ac:dyDescent="0.25">
      <c r="B970" s="59">
        <v>413.11799999999999</v>
      </c>
      <c r="C970" s="59">
        <v>5.2475279E-2</v>
      </c>
    </row>
    <row r="971" spans="2:3" x14ac:dyDescent="0.25">
      <c r="B971" s="59">
        <v>409.94</v>
      </c>
      <c r="C971" s="59">
        <v>5.6114362000000001E-2</v>
      </c>
    </row>
    <row r="972" spans="2:3" x14ac:dyDescent="0.25">
      <c r="B972" s="59">
        <v>406.762</v>
      </c>
      <c r="C972" s="59">
        <v>9.0929421999999996E-2</v>
      </c>
    </row>
    <row r="973" spans="2:3" x14ac:dyDescent="0.25">
      <c r="B973" s="59">
        <v>403.58499999999998</v>
      </c>
      <c r="C973" s="59">
        <v>5.4932020999999996E-3</v>
      </c>
    </row>
    <row r="974" spans="2:3" x14ac:dyDescent="0.25">
      <c r="B974" s="59">
        <v>400.40699999999998</v>
      </c>
      <c r="C974" s="59">
        <v>5.6801938000000003E-2</v>
      </c>
    </row>
    <row r="975" spans="2:3" x14ac:dyDescent="0.25">
      <c r="B975" s="59">
        <v>397.23</v>
      </c>
      <c r="C975" s="59">
        <v>4.2930446999999997E-2</v>
      </c>
    </row>
    <row r="976" spans="2:3" x14ac:dyDescent="0.25">
      <c r="B976" s="59">
        <v>394.05200000000002</v>
      </c>
      <c r="C976" s="59">
        <v>3.8521732000000003E-2</v>
      </c>
    </row>
    <row r="977" spans="2:3" x14ac:dyDescent="0.25">
      <c r="B977" s="59">
        <v>390.875</v>
      </c>
      <c r="C977" s="59">
        <v>7.4119893000000006E-2</v>
      </c>
    </row>
    <row r="978" spans="2:3" x14ac:dyDescent="0.25">
      <c r="B978" s="59">
        <v>387.697</v>
      </c>
      <c r="C978" s="60">
        <v>9.0755018000000007E-2</v>
      </c>
    </row>
    <row r="979" spans="2:3" x14ac:dyDescent="0.25">
      <c r="B979" s="59">
        <v>384.51900000000001</v>
      </c>
      <c r="C979" s="59">
        <v>4.8702507999999999E-2</v>
      </c>
    </row>
    <row r="980" spans="2:3" x14ac:dyDescent="0.25">
      <c r="B980" s="59">
        <v>381.34199999999998</v>
      </c>
      <c r="C980" s="59">
        <v>6.1607269999999999E-2</v>
      </c>
    </row>
    <row r="981" spans="2:3" x14ac:dyDescent="0.25">
      <c r="B981" s="59">
        <v>378.16399999999999</v>
      </c>
      <c r="C981" s="59">
        <v>8.8206534000000003E-2</v>
      </c>
    </row>
    <row r="982" spans="2:3" x14ac:dyDescent="0.25">
      <c r="B982" s="59">
        <v>374.98700000000002</v>
      </c>
      <c r="C982" s="59">
        <v>8.1170310999999995E-2</v>
      </c>
    </row>
    <row r="983" spans="2:3" x14ac:dyDescent="0.25">
      <c r="B983" s="59">
        <v>371.80900000000003</v>
      </c>
      <c r="C983" s="59">
        <v>0.11979922</v>
      </c>
    </row>
    <row r="984" spans="2:3" x14ac:dyDescent="0.25">
      <c r="B984" s="59">
        <v>368.63200000000001</v>
      </c>
      <c r="C984" s="59">
        <v>9.4475154000000006E-2</v>
      </c>
    </row>
    <row r="985" spans="2:3" x14ac:dyDescent="0.25">
      <c r="B985" s="59">
        <v>365.45400000000001</v>
      </c>
      <c r="C985" s="59">
        <v>5.1913135999999999E-2</v>
      </c>
    </row>
    <row r="986" spans="2:3" x14ac:dyDescent="0.25">
      <c r="B986" s="59">
        <v>362.27600000000001</v>
      </c>
      <c r="C986" s="59">
        <v>4.4316599999999998E-2</v>
      </c>
    </row>
    <row r="987" spans="2:3" x14ac:dyDescent="0.25">
      <c r="B987" s="59">
        <v>359.09899999999999</v>
      </c>
      <c r="C987" s="59">
        <v>7.2638717000000005E-2</v>
      </c>
    </row>
    <row r="988" spans="2:3" x14ac:dyDescent="0.25">
      <c r="B988" s="59">
        <v>355.92099999999999</v>
      </c>
      <c r="C988" s="59">
        <v>0.14868835999999999</v>
      </c>
    </row>
    <row r="989" spans="2:3" x14ac:dyDescent="0.25">
      <c r="B989" s="59">
        <v>352.74400000000003</v>
      </c>
      <c r="C989" s="59">
        <v>0.14982024999999999</v>
      </c>
    </row>
    <row r="990" spans="2:3" x14ac:dyDescent="0.25">
      <c r="B990" s="59">
        <v>349.56599999999997</v>
      </c>
      <c r="C990" s="59">
        <v>0.14952848999999999</v>
      </c>
    </row>
    <row r="991" spans="2:3" x14ac:dyDescent="0.25">
      <c r="B991" s="59">
        <v>346.38900000000001</v>
      </c>
      <c r="C991" s="59">
        <v>0.15125807999999999</v>
      </c>
    </row>
    <row r="992" spans="2:3" x14ac:dyDescent="0.25">
      <c r="B992" s="59">
        <v>343.21100000000001</v>
      </c>
      <c r="C992" s="59">
        <v>0.13761808</v>
      </c>
    </row>
    <row r="993" spans="2:3" x14ac:dyDescent="0.25">
      <c r="B993" s="59">
        <v>340.03300000000002</v>
      </c>
      <c r="C993" s="59">
        <v>0.13027348</v>
      </c>
    </row>
    <row r="994" spans="2:3" x14ac:dyDescent="0.25">
      <c r="B994" s="59">
        <v>336.85599999999999</v>
      </c>
      <c r="C994" s="59">
        <v>0.14551892999999999</v>
      </c>
    </row>
    <row r="995" spans="2:3" x14ac:dyDescent="0.25">
      <c r="B995" s="59">
        <v>333.678</v>
      </c>
      <c r="C995" s="59">
        <v>0.1606757</v>
      </c>
    </row>
    <row r="996" spans="2:3" x14ac:dyDescent="0.25">
      <c r="B996" s="59">
        <v>330.50099999999998</v>
      </c>
      <c r="C996" s="59">
        <v>0.12676443000000001</v>
      </c>
    </row>
    <row r="997" spans="2:3" x14ac:dyDescent="0.25">
      <c r="B997" s="59">
        <v>327.32299999999998</v>
      </c>
      <c r="C997" s="59">
        <v>0.10585817</v>
      </c>
    </row>
    <row r="998" spans="2:3" x14ac:dyDescent="0.25">
      <c r="B998" s="59">
        <v>324.14600000000002</v>
      </c>
      <c r="C998" s="59">
        <v>0.16767793</v>
      </c>
    </row>
    <row r="999" spans="2:3" x14ac:dyDescent="0.25">
      <c r="B999" s="59">
        <v>320.96800000000002</v>
      </c>
      <c r="C999" s="59">
        <v>0.20236017000000001</v>
      </c>
    </row>
    <row r="1000" spans="2:3" x14ac:dyDescent="0.25">
      <c r="B1000" s="59">
        <v>317.79000000000002</v>
      </c>
      <c r="C1000" s="59">
        <v>0.207457</v>
      </c>
    </row>
    <row r="1001" spans="2:3" x14ac:dyDescent="0.25">
      <c r="B1001" s="59">
        <v>314.613</v>
      </c>
      <c r="C1001" s="59">
        <v>0.18038852999999999</v>
      </c>
    </row>
    <row r="1002" spans="2:3" x14ac:dyDescent="0.25">
      <c r="B1002" s="59">
        <v>311.435</v>
      </c>
      <c r="C1002" s="59">
        <v>0.13838201</v>
      </c>
    </row>
    <row r="1003" spans="2:3" x14ac:dyDescent="0.25">
      <c r="B1003" s="59">
        <v>308.25799999999998</v>
      </c>
      <c r="C1003" s="59">
        <v>0.13080174</v>
      </c>
    </row>
    <row r="1004" spans="2:3" x14ac:dyDescent="0.25">
      <c r="B1004" s="59">
        <v>305.08</v>
      </c>
      <c r="C1004" s="59">
        <v>0.17457517</v>
      </c>
    </row>
    <row r="1005" spans="2:3" x14ac:dyDescent="0.25">
      <c r="B1005" s="59">
        <v>301.90300000000002</v>
      </c>
      <c r="C1005" s="59">
        <v>0.13233209000000001</v>
      </c>
    </row>
    <row r="1006" spans="2:3" x14ac:dyDescent="0.25">
      <c r="B1006" s="59">
        <v>298.72500000000002</v>
      </c>
      <c r="C1006" s="60">
        <v>0.18267881</v>
      </c>
    </row>
    <row r="1007" spans="2:3" x14ac:dyDescent="0.25">
      <c r="B1007" s="59">
        <v>295.54700000000003</v>
      </c>
      <c r="C1007" s="59">
        <v>0.20139598</v>
      </c>
    </row>
    <row r="1008" spans="2:3" x14ac:dyDescent="0.25">
      <c r="B1008" s="59">
        <v>292.37</v>
      </c>
      <c r="C1008" s="59">
        <v>0.18338165000000001</v>
      </c>
    </row>
    <row r="1009" spans="2:3" x14ac:dyDescent="0.25">
      <c r="B1009" s="59">
        <v>289.19200000000001</v>
      </c>
      <c r="C1009" s="59">
        <v>0.14945141000000001</v>
      </c>
    </row>
    <row r="1010" spans="2:3" x14ac:dyDescent="0.25">
      <c r="B1010" s="59">
        <v>286.01499999999999</v>
      </c>
      <c r="C1010" s="59">
        <v>0.13352542000000001</v>
      </c>
    </row>
    <row r="1011" spans="2:3" x14ac:dyDescent="0.25">
      <c r="B1011" s="59">
        <v>282.83699999999999</v>
      </c>
      <c r="C1011" s="59">
        <v>0.18494453</v>
      </c>
    </row>
    <row r="1012" spans="2:3" x14ac:dyDescent="0.25">
      <c r="B1012" s="59">
        <v>279.66000000000003</v>
      </c>
      <c r="C1012" s="59">
        <v>0.15745965000000001</v>
      </c>
    </row>
    <row r="1013" spans="2:3" x14ac:dyDescent="0.25">
      <c r="B1013" s="59">
        <v>276.48200000000003</v>
      </c>
      <c r="C1013" s="59">
        <v>0.14792952000000001</v>
      </c>
    </row>
    <row r="1014" spans="2:3" x14ac:dyDescent="0.25">
      <c r="B1014" s="59">
        <v>273.30399999999997</v>
      </c>
      <c r="C1014" s="59">
        <v>0.13155478000000001</v>
      </c>
    </row>
    <row r="1015" spans="2:3" x14ac:dyDescent="0.25">
      <c r="B1015" s="59">
        <v>270.12700000000001</v>
      </c>
      <c r="C1015" s="59">
        <v>0.18832223000000001</v>
      </c>
    </row>
    <row r="1016" spans="2:3" x14ac:dyDescent="0.25">
      <c r="B1016" s="59">
        <v>266.94900000000001</v>
      </c>
      <c r="C1016" s="59">
        <v>0.21978629999999999</v>
      </c>
    </row>
    <row r="1017" spans="2:3" x14ac:dyDescent="0.25">
      <c r="B1017" s="59">
        <v>263.77199999999999</v>
      </c>
      <c r="C1017" s="59">
        <v>0.18279599999999999</v>
      </c>
    </row>
    <row r="1018" spans="2:3" x14ac:dyDescent="0.25">
      <c r="B1018" s="59">
        <v>260.59399999999999</v>
      </c>
      <c r="C1018" s="59">
        <v>0.16692319</v>
      </c>
    </row>
    <row r="1019" spans="2:3" x14ac:dyDescent="0.25">
      <c r="B1019" s="59">
        <v>257.41699999999997</v>
      </c>
      <c r="C1019" s="59">
        <v>0.11785393</v>
      </c>
    </row>
    <row r="1020" spans="2:3" x14ac:dyDescent="0.25">
      <c r="B1020" s="59">
        <v>254.239</v>
      </c>
      <c r="C1020" s="59">
        <v>0.17445358</v>
      </c>
    </row>
    <row r="1021" spans="2:3" x14ac:dyDescent="0.25">
      <c r="B1021" s="59">
        <v>251.06100000000001</v>
      </c>
      <c r="C1021" s="59">
        <v>0.24188097</v>
      </c>
    </row>
    <row r="1022" spans="2:3" x14ac:dyDescent="0.25">
      <c r="B1022" s="59">
        <v>247.88399999999999</v>
      </c>
      <c r="C1022" s="59">
        <v>0.22680475999999999</v>
      </c>
    </row>
    <row r="1023" spans="2:3" x14ac:dyDescent="0.25">
      <c r="B1023" s="59">
        <v>244.70599999999999</v>
      </c>
      <c r="C1023" s="59">
        <v>0.18792196999999999</v>
      </c>
    </row>
    <row r="1024" spans="2:3" x14ac:dyDescent="0.25">
      <c r="B1024" s="59">
        <v>241.529</v>
      </c>
      <c r="C1024" s="59">
        <v>0.18805153999999999</v>
      </c>
    </row>
    <row r="1025" spans="2:3" x14ac:dyDescent="0.25">
      <c r="B1025" s="59">
        <v>238.351</v>
      </c>
      <c r="C1025" s="59">
        <v>0.21445911000000001</v>
      </c>
    </row>
    <row r="1026" spans="2:3" x14ac:dyDescent="0.25">
      <c r="B1026" s="59">
        <v>235.17400000000001</v>
      </c>
      <c r="C1026" s="59">
        <v>0.17447878999999999</v>
      </c>
    </row>
    <row r="1027" spans="2:3" x14ac:dyDescent="0.25">
      <c r="B1027" s="59">
        <v>231.99600000000001</v>
      </c>
      <c r="C1027" s="59">
        <v>0.1003727</v>
      </c>
    </row>
    <row r="1028" spans="2:3" x14ac:dyDescent="0.25">
      <c r="B1028" s="59">
        <v>228.81800000000001</v>
      </c>
      <c r="C1028" s="59">
        <v>0.16887953</v>
      </c>
    </row>
    <row r="1029" spans="2:3" x14ac:dyDescent="0.25">
      <c r="B1029" s="59">
        <v>225.64099999999999</v>
      </c>
      <c r="C1029" s="59">
        <v>0.15684405000000001</v>
      </c>
    </row>
    <row r="1030" spans="2:3" x14ac:dyDescent="0.25">
      <c r="B1030" s="59">
        <v>222.46299999999999</v>
      </c>
      <c r="C1030" s="59">
        <v>0.14144646</v>
      </c>
    </row>
    <row r="1031" spans="2:3" x14ac:dyDescent="0.25">
      <c r="B1031" s="59">
        <v>219.286</v>
      </c>
      <c r="C1031" s="59">
        <v>0.12346213</v>
      </c>
    </row>
    <row r="1032" spans="2:3" x14ac:dyDescent="0.25">
      <c r="B1032" s="59">
        <v>216.108</v>
      </c>
      <c r="C1032" s="59">
        <v>8.6922950999999998E-2</v>
      </c>
    </row>
    <row r="1033" spans="2:3" x14ac:dyDescent="0.25">
      <c r="B1033" s="59">
        <v>212.93100000000001</v>
      </c>
      <c r="C1033" s="59">
        <v>8.9521875000000001E-2</v>
      </c>
    </row>
    <row r="1034" spans="2:3" x14ac:dyDescent="0.25">
      <c r="B1034" s="59">
        <v>209.75299999999999</v>
      </c>
      <c r="C1034" s="59">
        <v>0.13255369</v>
      </c>
    </row>
    <row r="1035" spans="2:3" x14ac:dyDescent="0.25">
      <c r="B1035" s="59">
        <v>206.57499999999999</v>
      </c>
      <c r="C1035" s="59">
        <v>0.16381361</v>
      </c>
    </row>
    <row r="1036" spans="2:3" x14ac:dyDescent="0.25">
      <c r="B1036" s="59">
        <v>203.398</v>
      </c>
      <c r="C1036" s="59">
        <v>0.14467869999999999</v>
      </c>
    </row>
    <row r="1037" spans="2:3" x14ac:dyDescent="0.25">
      <c r="B1037" s="59">
        <v>200.22</v>
      </c>
      <c r="C1037" s="59">
        <v>0.13448651</v>
      </c>
    </row>
    <row r="1038" spans="2:3" x14ac:dyDescent="0.25">
      <c r="B1038" s="59">
        <v>197.04300000000001</v>
      </c>
      <c r="C1038" s="59">
        <v>0.14923342000000001</v>
      </c>
    </row>
    <row r="1039" spans="2:3" x14ac:dyDescent="0.25">
      <c r="B1039" s="59">
        <v>193.86500000000001</v>
      </c>
      <c r="C1039" s="59">
        <v>0.15271645</v>
      </c>
    </row>
    <row r="1040" spans="2:3" x14ac:dyDescent="0.25">
      <c r="B1040" s="59">
        <v>190.68799999999999</v>
      </c>
      <c r="C1040" s="59">
        <v>0.10585186000000001</v>
      </c>
    </row>
    <row r="1041" spans="2:3" x14ac:dyDescent="0.25">
      <c r="B1041" s="59">
        <v>187.51</v>
      </c>
      <c r="C1041" s="59">
        <v>9.1459298999999994E-2</v>
      </c>
    </row>
    <row r="1042" spans="2:3" x14ac:dyDescent="0.25">
      <c r="B1042" s="59">
        <v>184.33199999999999</v>
      </c>
      <c r="C1042" s="59">
        <v>0.13429274999999999</v>
      </c>
    </row>
    <row r="1043" spans="2:3" x14ac:dyDescent="0.25">
      <c r="B1043" s="59">
        <v>181.155</v>
      </c>
      <c r="C1043" s="59">
        <v>0.11427669</v>
      </c>
    </row>
    <row r="1044" spans="2:3" x14ac:dyDescent="0.25">
      <c r="B1044" s="59">
        <v>177.977</v>
      </c>
      <c r="C1044" s="59">
        <v>0.14851136000000001</v>
      </c>
    </row>
    <row r="1045" spans="2:3" x14ac:dyDescent="0.25">
      <c r="B1045" s="59">
        <v>174.8</v>
      </c>
      <c r="C1045" s="59">
        <v>0.17338139</v>
      </c>
    </row>
    <row r="1046" spans="2:3" x14ac:dyDescent="0.25">
      <c r="B1046" s="59">
        <v>171.62200000000001</v>
      </c>
      <c r="C1046" s="59">
        <v>0.15447404000000001</v>
      </c>
    </row>
    <row r="1047" spans="2:3" x14ac:dyDescent="0.25">
      <c r="B1047" s="59">
        <v>168.44499999999999</v>
      </c>
      <c r="C1047" s="59">
        <v>0.13772808</v>
      </c>
    </row>
    <row r="1048" spans="2:3" x14ac:dyDescent="0.25">
      <c r="B1048" s="59">
        <v>165.267</v>
      </c>
      <c r="C1048" s="59">
        <v>0.10311748</v>
      </c>
    </row>
    <row r="1049" spans="2:3" x14ac:dyDescent="0.25">
      <c r="B1049" s="59">
        <v>162.089</v>
      </c>
      <c r="C1049" s="59">
        <v>0.14653469</v>
      </c>
    </row>
    <row r="1050" spans="2:3" x14ac:dyDescent="0.25">
      <c r="B1050" s="59">
        <v>158.91200000000001</v>
      </c>
      <c r="C1050" s="59">
        <v>0.10962760000000001</v>
      </c>
    </row>
    <row r="1051" spans="2:3" x14ac:dyDescent="0.25">
      <c r="B1051" s="59">
        <v>155.73400000000001</v>
      </c>
      <c r="C1051" s="59">
        <v>8.5452768999999998E-2</v>
      </c>
    </row>
    <row r="1052" spans="2:3" x14ac:dyDescent="0.25">
      <c r="B1052" s="59">
        <v>152.55699999999999</v>
      </c>
      <c r="C1052" s="59">
        <v>7.1665745000000003E-2</v>
      </c>
    </row>
    <row r="1053" spans="2:3" x14ac:dyDescent="0.25">
      <c r="B1053" s="59">
        <v>149.37899999999999</v>
      </c>
      <c r="C1053" s="59">
        <v>3.3696903E-2</v>
      </c>
    </row>
    <row r="1054" spans="2:3" x14ac:dyDescent="0.25">
      <c r="B1054" s="59">
        <v>146.202</v>
      </c>
      <c r="C1054" s="59">
        <v>-2.6881787000000001E-2</v>
      </c>
    </row>
    <row r="1055" spans="2:3" x14ac:dyDescent="0.25">
      <c r="B1055" s="59">
        <v>143.024</v>
      </c>
      <c r="C1055" s="59">
        <v>-1.4826041999999999E-2</v>
      </c>
    </row>
  </sheetData>
  <hyperlinks>
    <hyperlink ref="V3" r:id="rId1" xr:uid="{F507321D-350E-4954-A60E-C32D2183A201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77FF9-4F2A-4772-A1EE-D9D155C672E2}">
  <dimension ref="A1:BQ901"/>
  <sheetViews>
    <sheetView topLeftCell="H1" zoomScale="85" zoomScaleNormal="85" workbookViewId="0">
      <selection activeCell="AL31" sqref="AL30:AL31"/>
    </sheetView>
  </sheetViews>
  <sheetFormatPr defaultRowHeight="14.4" x14ac:dyDescent="0.3"/>
  <cols>
    <col min="17" max="17" width="9.88671875" bestFit="1" customWidth="1"/>
    <col min="18" max="18" width="8.88671875" style="20"/>
    <col min="19" max="19" width="14.77734375" style="20" bestFit="1" customWidth="1"/>
    <col min="20" max="20" width="21.33203125" style="20" bestFit="1" customWidth="1"/>
    <col min="21" max="21" width="17.6640625" style="20" bestFit="1" customWidth="1"/>
  </cols>
  <sheetData>
    <row r="1" spans="1:69" s="28" customForma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69" s="28" customFormat="1" ht="20.399999999999999" x14ac:dyDescent="0.35">
      <c r="A2" s="1"/>
      <c r="B2" s="5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69" s="28" customFormat="1" ht="17.399999999999999" x14ac:dyDescent="0.3">
      <c r="A3" s="1"/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69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</row>
    <row r="5" spans="1:69" ht="17.399999999999999" x14ac:dyDescent="0.3">
      <c r="A5" s="64" t="s">
        <v>0</v>
      </c>
      <c r="B5" s="64" t="s">
        <v>12</v>
      </c>
      <c r="C5" s="64" t="s">
        <v>24</v>
      </c>
      <c r="D5" s="64" t="s">
        <v>25</v>
      </c>
      <c r="E5" s="64" t="s">
        <v>26</v>
      </c>
      <c r="F5" s="64" t="s">
        <v>1</v>
      </c>
      <c r="G5" s="64" t="s">
        <v>35</v>
      </c>
      <c r="H5" s="64" t="s">
        <v>2</v>
      </c>
      <c r="I5" s="64" t="s">
        <v>3</v>
      </c>
      <c r="J5" s="64" t="s">
        <v>4</v>
      </c>
      <c r="K5" s="64" t="s">
        <v>5</v>
      </c>
      <c r="L5" s="64" t="s">
        <v>6</v>
      </c>
      <c r="M5" s="64" t="s">
        <v>7</v>
      </c>
      <c r="N5" s="64" t="s">
        <v>8</v>
      </c>
      <c r="O5" s="64" t="s">
        <v>36</v>
      </c>
      <c r="P5" s="64" t="s">
        <v>11</v>
      </c>
      <c r="Q5" s="64" t="s">
        <v>10</v>
      </c>
      <c r="R5" s="8"/>
      <c r="S5" s="52" t="s">
        <v>27</v>
      </c>
      <c r="T5" s="52" t="s">
        <v>38</v>
      </c>
      <c r="U5" s="52" t="s">
        <v>29</v>
      </c>
      <c r="V5" s="20"/>
      <c r="W5" s="35" t="s">
        <v>30</v>
      </c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</row>
    <row r="6" spans="1:69" x14ac:dyDescent="0.3">
      <c r="A6" s="8">
        <v>1</v>
      </c>
      <c r="B6" s="8">
        <v>5631.08</v>
      </c>
      <c r="C6" s="8">
        <v>193.36</v>
      </c>
      <c r="D6" s="8">
        <v>37.08</v>
      </c>
      <c r="E6" s="8">
        <v>45.76</v>
      </c>
      <c r="F6" s="8">
        <v>0.34</v>
      </c>
      <c r="G6" s="8">
        <v>190.44</v>
      </c>
      <c r="H6" s="8">
        <v>1772</v>
      </c>
      <c r="I6" s="8">
        <v>840</v>
      </c>
      <c r="J6" s="8">
        <v>51.1</v>
      </c>
      <c r="K6" s="8">
        <v>45.91</v>
      </c>
      <c r="L6" s="8">
        <v>5.21</v>
      </c>
      <c r="M6" s="8">
        <v>0.19</v>
      </c>
      <c r="N6" s="8">
        <v>0.72</v>
      </c>
      <c r="O6" s="8">
        <f>G6+K6</f>
        <v>236.35</v>
      </c>
      <c r="P6" s="11">
        <f>PI()*10.1^2*O6</f>
        <v>75743.998369183406</v>
      </c>
      <c r="Q6" s="32">
        <f>0.00000138*P6</f>
        <v>0.1045267177494731</v>
      </c>
      <c r="R6" s="8"/>
      <c r="S6" s="62" t="s">
        <v>39</v>
      </c>
      <c r="T6" s="29">
        <v>7</v>
      </c>
      <c r="U6" s="12">
        <v>0.34069474205832068</v>
      </c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</row>
    <row r="7" spans="1:69" x14ac:dyDescent="0.3">
      <c r="A7" s="8">
        <v>2</v>
      </c>
      <c r="B7" s="8">
        <v>3880.24</v>
      </c>
      <c r="C7" s="8">
        <v>155.96</v>
      </c>
      <c r="D7" s="8">
        <v>31.68</v>
      </c>
      <c r="E7" s="8">
        <v>39.99</v>
      </c>
      <c r="F7" s="8">
        <v>0.3</v>
      </c>
      <c r="G7" s="8">
        <v>161.54</v>
      </c>
      <c r="H7" s="8">
        <v>1493</v>
      </c>
      <c r="I7" s="8">
        <v>957</v>
      </c>
      <c r="J7" s="8">
        <v>33.18</v>
      </c>
      <c r="K7" s="8">
        <v>44.06</v>
      </c>
      <c r="L7" s="8">
        <v>4.92</v>
      </c>
      <c r="M7" s="8">
        <v>0.2</v>
      </c>
      <c r="N7" s="8">
        <v>0.68</v>
      </c>
      <c r="O7" s="8">
        <f t="shared" ref="O7:O70" si="0">G7+K7</f>
        <v>205.6</v>
      </c>
      <c r="P7" s="11">
        <f t="shared" ref="P7:P70" si="1">PI()*10.1^2*O7</f>
        <v>65889.426971458044</v>
      </c>
      <c r="Q7" s="32">
        <f t="shared" ref="Q7:Q70" si="2">0.00000138*P7</f>
        <v>9.0927409220612099E-2</v>
      </c>
      <c r="R7" s="8"/>
      <c r="S7" s="62" t="s">
        <v>40</v>
      </c>
      <c r="T7" s="29">
        <v>9</v>
      </c>
      <c r="U7" s="12">
        <v>0.84457676392361447</v>
      </c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</row>
    <row r="8" spans="1:69" x14ac:dyDescent="0.3">
      <c r="A8" s="8">
        <v>3</v>
      </c>
      <c r="B8" s="8">
        <v>6550.44</v>
      </c>
      <c r="C8" s="8">
        <v>202.92</v>
      </c>
      <c r="D8" s="8">
        <v>41.1</v>
      </c>
      <c r="E8" s="8">
        <v>71.94</v>
      </c>
      <c r="F8" s="8">
        <v>0.28999999999999998</v>
      </c>
      <c r="G8" s="8">
        <v>189.28</v>
      </c>
      <c r="H8" s="8">
        <v>1200</v>
      </c>
      <c r="I8" s="8">
        <v>1057</v>
      </c>
      <c r="J8" s="8">
        <v>69.08</v>
      </c>
      <c r="K8" s="8">
        <v>47.69</v>
      </c>
      <c r="L8" s="8">
        <v>4.9400000000000004</v>
      </c>
      <c r="M8" s="8">
        <v>0.2</v>
      </c>
      <c r="N8" s="8">
        <v>0.81</v>
      </c>
      <c r="O8" s="8">
        <f t="shared" si="0"/>
        <v>236.97</v>
      </c>
      <c r="P8" s="11">
        <f t="shared" si="1"/>
        <v>75942.692166470879</v>
      </c>
      <c r="Q8" s="32">
        <f t="shared" si="2"/>
        <v>0.10480091518972981</v>
      </c>
      <c r="R8" s="8"/>
      <c r="S8" s="62" t="s">
        <v>41</v>
      </c>
      <c r="T8" s="29">
        <v>9</v>
      </c>
      <c r="U8" s="12">
        <v>1.1518326858886936</v>
      </c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</row>
    <row r="9" spans="1:69" x14ac:dyDescent="0.3">
      <c r="A9" s="8">
        <v>4</v>
      </c>
      <c r="B9" s="8">
        <v>27229.279999999999</v>
      </c>
      <c r="C9" s="8">
        <v>753.79</v>
      </c>
      <c r="D9" s="8">
        <v>45.99</v>
      </c>
      <c r="E9" s="8">
        <v>48.57</v>
      </c>
      <c r="F9" s="8">
        <v>0.08</v>
      </c>
      <c r="G9" s="8">
        <v>903.01</v>
      </c>
      <c r="H9" s="8">
        <v>2185</v>
      </c>
      <c r="I9" s="8">
        <v>1279</v>
      </c>
      <c r="J9" s="8">
        <v>43.48</v>
      </c>
      <c r="K9" s="8">
        <v>79.06</v>
      </c>
      <c r="L9" s="8">
        <v>16.39</v>
      </c>
      <c r="M9" s="8">
        <v>0.06</v>
      </c>
      <c r="N9" s="8">
        <v>0.46</v>
      </c>
      <c r="O9" s="8">
        <f t="shared" si="0"/>
        <v>982.06999999999994</v>
      </c>
      <c r="P9" s="11">
        <f t="shared" si="1"/>
        <v>314727.77016468771</v>
      </c>
      <c r="Q9" s="32">
        <f t="shared" si="2"/>
        <v>0.43432432282726902</v>
      </c>
      <c r="R9" s="8"/>
      <c r="S9" s="62" t="s">
        <v>42</v>
      </c>
      <c r="T9" s="29">
        <v>13</v>
      </c>
      <c r="U9" s="12">
        <v>2.2194248420675513</v>
      </c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</row>
    <row r="10" spans="1:69" x14ac:dyDescent="0.3">
      <c r="A10" s="8">
        <v>5</v>
      </c>
      <c r="B10" s="8">
        <v>17927.52</v>
      </c>
      <c r="C10" s="8">
        <v>611.85</v>
      </c>
      <c r="D10" s="8">
        <v>37.31</v>
      </c>
      <c r="E10" s="8">
        <v>90.01</v>
      </c>
      <c r="F10" s="8">
        <v>0.11</v>
      </c>
      <c r="G10" s="8">
        <v>611.45000000000005</v>
      </c>
      <c r="H10" s="8">
        <v>1778</v>
      </c>
      <c r="I10" s="8">
        <v>1071</v>
      </c>
      <c r="J10" s="8">
        <v>92.19</v>
      </c>
      <c r="K10" s="8">
        <v>52.09</v>
      </c>
      <c r="L10" s="8">
        <v>16.399999999999999</v>
      </c>
      <c r="M10" s="8">
        <v>0.06</v>
      </c>
      <c r="N10" s="8">
        <v>0.69</v>
      </c>
      <c r="O10" s="8">
        <f t="shared" si="0"/>
        <v>663.54000000000008</v>
      </c>
      <c r="P10" s="11">
        <f t="shared" si="1"/>
        <v>212647.22943891672</v>
      </c>
      <c r="Q10" s="32">
        <f t="shared" si="2"/>
        <v>0.29345317662570508</v>
      </c>
      <c r="R10" s="8"/>
      <c r="S10" s="62" t="s">
        <v>43</v>
      </c>
      <c r="T10" s="29">
        <v>4</v>
      </c>
      <c r="U10" s="12">
        <v>0.87727259740454766</v>
      </c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</row>
    <row r="11" spans="1:69" x14ac:dyDescent="0.3">
      <c r="A11" s="8">
        <v>6</v>
      </c>
      <c r="B11" s="8">
        <v>8456.76</v>
      </c>
      <c r="C11" s="8">
        <v>273</v>
      </c>
      <c r="D11" s="8">
        <v>39.44</v>
      </c>
      <c r="E11" s="8">
        <v>126.84</v>
      </c>
      <c r="F11" s="8">
        <v>0.3</v>
      </c>
      <c r="G11" s="8">
        <v>263.94</v>
      </c>
      <c r="H11" s="8">
        <v>1840</v>
      </c>
      <c r="I11" s="8">
        <v>1143</v>
      </c>
      <c r="J11" s="8">
        <v>124.16</v>
      </c>
      <c r="K11" s="8">
        <v>51.88</v>
      </c>
      <c r="L11" s="8">
        <v>6.92</v>
      </c>
      <c r="M11" s="8">
        <v>0.14000000000000001</v>
      </c>
      <c r="N11" s="8">
        <v>0.74</v>
      </c>
      <c r="O11" s="8">
        <f t="shared" si="0"/>
        <v>315.82</v>
      </c>
      <c r="P11" s="11">
        <f t="shared" si="1"/>
        <v>101212.05654730486</v>
      </c>
      <c r="Q11" s="32">
        <f t="shared" si="2"/>
        <v>0.13967263803528071</v>
      </c>
      <c r="R11" s="8"/>
      <c r="S11" s="62" t="s">
        <v>44</v>
      </c>
      <c r="T11" s="29">
        <v>11</v>
      </c>
      <c r="U11" s="12">
        <v>3.0021523930558418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</row>
    <row r="12" spans="1:69" x14ac:dyDescent="0.3">
      <c r="A12" s="8">
        <v>7</v>
      </c>
      <c r="B12" s="8">
        <v>141.96</v>
      </c>
      <c r="C12" s="8">
        <v>19.54</v>
      </c>
      <c r="D12" s="8">
        <v>9.25</v>
      </c>
      <c r="E12" s="8">
        <v>32.61</v>
      </c>
      <c r="F12" s="8">
        <v>0.8</v>
      </c>
      <c r="G12" s="8">
        <v>20.96</v>
      </c>
      <c r="H12" s="8">
        <v>2257</v>
      </c>
      <c r="I12" s="8">
        <v>1183</v>
      </c>
      <c r="J12" s="8">
        <v>29.74</v>
      </c>
      <c r="K12" s="8">
        <v>11.03</v>
      </c>
      <c r="L12" s="8">
        <v>2.11</v>
      </c>
      <c r="M12" s="8">
        <v>0.47</v>
      </c>
      <c r="N12" s="8">
        <v>0.84</v>
      </c>
      <c r="O12" s="8">
        <f t="shared" si="0"/>
        <v>31.990000000000002</v>
      </c>
      <c r="P12" s="11">
        <f t="shared" si="1"/>
        <v>10251.958992300306</v>
      </c>
      <c r="Q12" s="32">
        <f t="shared" si="2"/>
        <v>1.4147703409374421E-2</v>
      </c>
      <c r="R12" s="8"/>
      <c r="S12" s="62" t="s">
        <v>45</v>
      </c>
      <c r="T12" s="29">
        <v>5</v>
      </c>
      <c r="U12" s="12">
        <v>1.540795022510913</v>
      </c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</row>
    <row r="13" spans="1:69" x14ac:dyDescent="0.3">
      <c r="A13" s="8">
        <v>8</v>
      </c>
      <c r="B13" s="8">
        <v>10816</v>
      </c>
      <c r="C13" s="8">
        <v>293.66000000000003</v>
      </c>
      <c r="D13" s="8">
        <v>46.9</v>
      </c>
      <c r="E13" s="8">
        <v>147.41999999999999</v>
      </c>
      <c r="F13" s="8">
        <v>0.11</v>
      </c>
      <c r="G13" s="8">
        <v>486.03</v>
      </c>
      <c r="H13" s="8">
        <v>1500</v>
      </c>
      <c r="I13" s="8">
        <v>1202</v>
      </c>
      <c r="J13" s="8">
        <v>146.56</v>
      </c>
      <c r="K13" s="8">
        <v>88.99</v>
      </c>
      <c r="L13" s="8">
        <v>6.26</v>
      </c>
      <c r="M13" s="8">
        <v>0.16</v>
      </c>
      <c r="N13" s="8">
        <v>0.36</v>
      </c>
      <c r="O13" s="8">
        <f t="shared" si="0"/>
        <v>575.02</v>
      </c>
      <c r="P13" s="11">
        <f t="shared" si="1"/>
        <v>184278.88276813136</v>
      </c>
      <c r="Q13" s="32">
        <f t="shared" si="2"/>
        <v>0.25430485822002125</v>
      </c>
      <c r="R13" s="8"/>
      <c r="S13" s="62" t="s">
        <v>46</v>
      </c>
      <c r="T13" s="29">
        <v>2</v>
      </c>
      <c r="U13" s="12">
        <v>0.71343962685116358</v>
      </c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</row>
    <row r="14" spans="1:69" x14ac:dyDescent="0.3">
      <c r="A14" s="8">
        <v>9</v>
      </c>
      <c r="B14" s="8">
        <v>30974.32</v>
      </c>
      <c r="C14" s="8">
        <v>460.05</v>
      </c>
      <c r="D14" s="8">
        <v>85.73</v>
      </c>
      <c r="E14" s="8">
        <v>59.71</v>
      </c>
      <c r="F14" s="8">
        <v>0.06</v>
      </c>
      <c r="G14" s="8">
        <v>969.35</v>
      </c>
      <c r="H14" s="8">
        <v>2682</v>
      </c>
      <c r="I14" s="8">
        <v>1627</v>
      </c>
      <c r="J14" s="8">
        <v>53.84</v>
      </c>
      <c r="K14" s="8">
        <v>199.34</v>
      </c>
      <c r="L14" s="8">
        <v>5.37</v>
      </c>
      <c r="M14" s="8">
        <v>0.19</v>
      </c>
      <c r="N14" s="8">
        <v>0.26</v>
      </c>
      <c r="O14" s="8">
        <f t="shared" si="0"/>
        <v>1168.69</v>
      </c>
      <c r="P14" s="11">
        <f t="shared" si="1"/>
        <v>374534.6031482165</v>
      </c>
      <c r="Q14" s="32">
        <f t="shared" si="2"/>
        <v>0.51685775234453879</v>
      </c>
      <c r="R14" s="8"/>
      <c r="S14" s="62" t="s">
        <v>47</v>
      </c>
      <c r="T14" s="29">
        <v>3</v>
      </c>
      <c r="U14" s="12">
        <v>1.1874650855039888</v>
      </c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</row>
    <row r="15" spans="1:69" x14ac:dyDescent="0.3">
      <c r="A15" s="8">
        <v>10</v>
      </c>
      <c r="B15" s="8">
        <v>8970.52</v>
      </c>
      <c r="C15" s="8">
        <v>277.89999999999998</v>
      </c>
      <c r="D15" s="8">
        <v>41.1</v>
      </c>
      <c r="E15" s="8">
        <v>37.619999999999997</v>
      </c>
      <c r="F15" s="8">
        <v>0.17</v>
      </c>
      <c r="G15" s="8">
        <v>290.33</v>
      </c>
      <c r="H15" s="8">
        <v>2152</v>
      </c>
      <c r="I15" s="8">
        <v>1413</v>
      </c>
      <c r="J15" s="8">
        <v>38.82</v>
      </c>
      <c r="K15" s="8">
        <v>68.489999999999995</v>
      </c>
      <c r="L15" s="8">
        <v>6.76</v>
      </c>
      <c r="M15" s="8">
        <v>0.15</v>
      </c>
      <c r="N15" s="8">
        <v>0.55000000000000004</v>
      </c>
      <c r="O15" s="8">
        <f t="shared" si="0"/>
        <v>358.82</v>
      </c>
      <c r="P15" s="11">
        <f t="shared" si="1"/>
        <v>114992.43281079073</v>
      </c>
      <c r="Q15" s="32">
        <f t="shared" si="2"/>
        <v>0.1586895572788912</v>
      </c>
      <c r="R15" s="8"/>
      <c r="S15" s="62" t="s">
        <v>48</v>
      </c>
      <c r="T15" s="29">
        <v>3</v>
      </c>
      <c r="U15" s="12">
        <v>1.2794494816313968</v>
      </c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</row>
    <row r="16" spans="1:69" x14ac:dyDescent="0.3">
      <c r="A16" s="8">
        <v>11</v>
      </c>
      <c r="B16" s="8">
        <v>39093.08</v>
      </c>
      <c r="C16" s="8">
        <v>1278.9100000000001</v>
      </c>
      <c r="D16" s="8">
        <v>38.92</v>
      </c>
      <c r="E16" s="8">
        <v>1.49</v>
      </c>
      <c r="F16" s="8">
        <v>0.05</v>
      </c>
      <c r="G16" s="8">
        <v>1366.8</v>
      </c>
      <c r="H16" s="8">
        <v>1374</v>
      </c>
      <c r="I16" s="8">
        <v>1433</v>
      </c>
      <c r="J16" s="8">
        <v>2.94</v>
      </c>
      <c r="K16" s="8">
        <v>63.93</v>
      </c>
      <c r="L16" s="8">
        <v>32.86</v>
      </c>
      <c r="M16" s="8">
        <v>0.03</v>
      </c>
      <c r="N16" s="8">
        <v>0.53</v>
      </c>
      <c r="O16" s="8">
        <f t="shared" si="0"/>
        <v>1430.73</v>
      </c>
      <c r="P16" s="11">
        <f t="shared" si="1"/>
        <v>458511.57515016623</v>
      </c>
      <c r="Q16" s="32">
        <f t="shared" si="2"/>
        <v>0.6327459737072294</v>
      </c>
      <c r="R16" s="8"/>
      <c r="S16" s="62" t="s">
        <v>49</v>
      </c>
      <c r="T16" s="29">
        <v>3</v>
      </c>
      <c r="U16" s="12">
        <v>1.4661071778164725</v>
      </c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</row>
    <row r="17" spans="1:69" x14ac:dyDescent="0.3">
      <c r="A17" s="8">
        <v>12</v>
      </c>
      <c r="B17" s="8">
        <v>28797.599999999999</v>
      </c>
      <c r="C17" s="8">
        <v>970.62</v>
      </c>
      <c r="D17" s="8">
        <v>37.78</v>
      </c>
      <c r="E17" s="8">
        <v>75.37</v>
      </c>
      <c r="F17" s="8">
        <v>0.09</v>
      </c>
      <c r="G17" s="8">
        <v>905.74</v>
      </c>
      <c r="H17" s="8">
        <v>1309</v>
      </c>
      <c r="I17" s="8">
        <v>1776</v>
      </c>
      <c r="J17" s="8">
        <v>73.489999999999995</v>
      </c>
      <c r="K17" s="8">
        <v>51.72</v>
      </c>
      <c r="L17" s="8">
        <v>25.69</v>
      </c>
      <c r="M17" s="8">
        <v>0.04</v>
      </c>
      <c r="N17" s="8">
        <v>0.7</v>
      </c>
      <c r="O17" s="8">
        <f t="shared" si="0"/>
        <v>957.46</v>
      </c>
      <c r="P17" s="11">
        <f t="shared" si="1"/>
        <v>306840.90830784157</v>
      </c>
      <c r="Q17" s="32">
        <f t="shared" si="2"/>
        <v>0.42344045346482134</v>
      </c>
      <c r="R17" s="8"/>
      <c r="S17" s="62" t="s">
        <v>50</v>
      </c>
      <c r="T17" s="29">
        <v>2</v>
      </c>
      <c r="U17" s="12">
        <v>1.0603347690907734</v>
      </c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</row>
    <row r="18" spans="1:69" x14ac:dyDescent="0.3">
      <c r="A18" s="8">
        <v>13</v>
      </c>
      <c r="B18" s="8">
        <v>20672.080000000002</v>
      </c>
      <c r="C18" s="8">
        <v>473.68</v>
      </c>
      <c r="D18" s="8">
        <v>55.57</v>
      </c>
      <c r="E18" s="8">
        <v>21.42</v>
      </c>
      <c r="F18" s="8">
        <v>0.09</v>
      </c>
      <c r="G18" s="8">
        <v>721.4</v>
      </c>
      <c r="H18" s="8">
        <v>1741</v>
      </c>
      <c r="I18" s="8">
        <v>1565</v>
      </c>
      <c r="J18" s="8">
        <v>22.68</v>
      </c>
      <c r="K18" s="8">
        <v>105.85</v>
      </c>
      <c r="L18" s="8">
        <v>8.52</v>
      </c>
      <c r="M18" s="8">
        <v>0.12</v>
      </c>
      <c r="N18" s="8">
        <v>0.38</v>
      </c>
      <c r="O18" s="8">
        <f t="shared" si="0"/>
        <v>827.25</v>
      </c>
      <c r="P18" s="11">
        <f t="shared" si="1"/>
        <v>265112.00613880676</v>
      </c>
      <c r="Q18" s="32">
        <f t="shared" si="2"/>
        <v>0.36585456847155329</v>
      </c>
      <c r="R18" s="8"/>
      <c r="S18" s="62" t="s">
        <v>51</v>
      </c>
      <c r="T18" s="29">
        <v>3</v>
      </c>
      <c r="U18" s="12">
        <v>1.7038673162945526</v>
      </c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</row>
    <row r="19" spans="1:69" x14ac:dyDescent="0.3">
      <c r="A19" s="8">
        <v>14</v>
      </c>
      <c r="B19" s="8">
        <v>16109.08</v>
      </c>
      <c r="C19" s="8">
        <v>427.55</v>
      </c>
      <c r="D19" s="8">
        <v>47.97</v>
      </c>
      <c r="E19" s="8">
        <v>6.98</v>
      </c>
      <c r="F19" s="8">
        <v>0.1</v>
      </c>
      <c r="G19" s="8">
        <v>541.16</v>
      </c>
      <c r="H19" s="8">
        <v>1900</v>
      </c>
      <c r="I19" s="8">
        <v>1562</v>
      </c>
      <c r="J19" s="8">
        <v>9.9600000000000009</v>
      </c>
      <c r="K19" s="8">
        <v>79.62</v>
      </c>
      <c r="L19" s="8">
        <v>8.91</v>
      </c>
      <c r="M19" s="8">
        <v>0.11</v>
      </c>
      <c r="N19" s="8">
        <v>0.47</v>
      </c>
      <c r="O19" s="8">
        <f t="shared" si="0"/>
        <v>620.78</v>
      </c>
      <c r="P19" s="11">
        <f t="shared" si="1"/>
        <v>198943.76690341305</v>
      </c>
      <c r="Q19" s="32">
        <f t="shared" si="2"/>
        <v>0.27454239832671001</v>
      </c>
      <c r="R19" s="8"/>
      <c r="S19" s="62" t="s">
        <v>52</v>
      </c>
      <c r="T19" s="29">
        <v>1</v>
      </c>
      <c r="U19" s="12">
        <v>0.6327459737072294</v>
      </c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</row>
    <row r="20" spans="1:69" x14ac:dyDescent="0.3">
      <c r="A20" s="8">
        <v>15</v>
      </c>
      <c r="B20" s="8">
        <v>11708.32</v>
      </c>
      <c r="C20" s="8">
        <v>379.78</v>
      </c>
      <c r="D20" s="8">
        <v>39.25</v>
      </c>
      <c r="E20" s="8">
        <v>9.25</v>
      </c>
      <c r="F20" s="8">
        <v>0.14000000000000001</v>
      </c>
      <c r="G20" s="8">
        <v>408.6</v>
      </c>
      <c r="H20" s="8">
        <v>1189</v>
      </c>
      <c r="I20" s="8">
        <v>1555</v>
      </c>
      <c r="J20" s="8">
        <v>6.94</v>
      </c>
      <c r="K20" s="8">
        <v>57.99</v>
      </c>
      <c r="L20" s="8">
        <v>9.68</v>
      </c>
      <c r="M20" s="8">
        <v>0.1</v>
      </c>
      <c r="N20" s="8">
        <v>0.61</v>
      </c>
      <c r="O20" s="8">
        <f t="shared" si="0"/>
        <v>466.59000000000003</v>
      </c>
      <c r="P20" s="11">
        <f t="shared" si="1"/>
        <v>149529.90141348547</v>
      </c>
      <c r="Q20" s="32">
        <f t="shared" si="2"/>
        <v>0.20635126395060993</v>
      </c>
      <c r="R20" s="8"/>
      <c r="S20" s="62" t="s">
        <v>53</v>
      </c>
      <c r="T20" s="29">
        <v>6</v>
      </c>
      <c r="U20" s="12">
        <v>5.0824529919686254</v>
      </c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</row>
    <row r="21" spans="1:69" x14ac:dyDescent="0.3">
      <c r="A21" s="8">
        <v>16</v>
      </c>
      <c r="B21" s="8">
        <v>15899.52</v>
      </c>
      <c r="C21" s="8">
        <v>420.51</v>
      </c>
      <c r="D21" s="8">
        <v>48.14</v>
      </c>
      <c r="E21" s="8">
        <v>41.24</v>
      </c>
      <c r="F21" s="8">
        <v>0.12</v>
      </c>
      <c r="G21" s="8">
        <v>493.21</v>
      </c>
      <c r="H21" s="8">
        <v>852</v>
      </c>
      <c r="I21" s="8">
        <v>1683</v>
      </c>
      <c r="J21" s="8">
        <v>42.44</v>
      </c>
      <c r="K21" s="8">
        <v>80.05</v>
      </c>
      <c r="L21" s="8">
        <v>8.74</v>
      </c>
      <c r="M21" s="8">
        <v>0.11</v>
      </c>
      <c r="N21" s="8">
        <v>0.52</v>
      </c>
      <c r="O21" s="8">
        <f t="shared" si="0"/>
        <v>573.26</v>
      </c>
      <c r="P21" s="11">
        <f t="shared" si="1"/>
        <v>183714.84876292822</v>
      </c>
      <c r="Q21" s="32">
        <f t="shared" si="2"/>
        <v>0.25352649129284094</v>
      </c>
      <c r="R21" s="8"/>
      <c r="S21" s="63" t="s">
        <v>28</v>
      </c>
      <c r="T21" s="30">
        <v>81</v>
      </c>
      <c r="U21" s="31">
        <v>23.102611469773677</v>
      </c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</row>
    <row r="22" spans="1:69" x14ac:dyDescent="0.3">
      <c r="A22" s="8">
        <v>17</v>
      </c>
      <c r="B22" s="8">
        <v>31968.04</v>
      </c>
      <c r="C22" s="8">
        <v>358.82</v>
      </c>
      <c r="D22" s="8">
        <v>113.43</v>
      </c>
      <c r="E22" s="8">
        <v>150.78</v>
      </c>
      <c r="F22" s="8">
        <v>0.06</v>
      </c>
      <c r="G22" s="8">
        <v>849.5</v>
      </c>
      <c r="H22" s="8">
        <v>1976</v>
      </c>
      <c r="I22" s="8">
        <v>1576</v>
      </c>
      <c r="J22" s="8">
        <v>135.99</v>
      </c>
      <c r="K22" s="8">
        <v>296.69</v>
      </c>
      <c r="L22" s="8">
        <v>3.16</v>
      </c>
      <c r="M22" s="8">
        <v>0.32</v>
      </c>
      <c r="N22" s="8">
        <v>0.19</v>
      </c>
      <c r="O22" s="8">
        <f t="shared" si="0"/>
        <v>1146.19</v>
      </c>
      <c r="P22" s="11">
        <f t="shared" si="1"/>
        <v>367323.94114988082</v>
      </c>
      <c r="Q22" s="32">
        <f t="shared" si="2"/>
        <v>0.50690703878683552</v>
      </c>
      <c r="R22" s="8"/>
      <c r="S22" s="8"/>
      <c r="T22" s="8"/>
      <c r="U22" s="8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</row>
    <row r="23" spans="1:69" x14ac:dyDescent="0.3">
      <c r="A23" s="8">
        <v>18</v>
      </c>
      <c r="B23" s="8">
        <v>108.16</v>
      </c>
      <c r="C23" s="8">
        <v>13.68</v>
      </c>
      <c r="D23" s="8">
        <v>10.07</v>
      </c>
      <c r="E23" s="8">
        <v>91.9</v>
      </c>
      <c r="F23" s="8">
        <v>0.43</v>
      </c>
      <c r="G23" s="8">
        <v>18.93</v>
      </c>
      <c r="H23" s="8">
        <v>2748</v>
      </c>
      <c r="I23" s="8">
        <v>1599</v>
      </c>
      <c r="J23" s="8">
        <v>74.05</v>
      </c>
      <c r="K23" s="8">
        <v>13</v>
      </c>
      <c r="L23" s="8">
        <v>1.36</v>
      </c>
      <c r="M23" s="8">
        <v>0.74</v>
      </c>
      <c r="N23" s="8">
        <v>0.6</v>
      </c>
      <c r="O23" s="8">
        <f t="shared" si="0"/>
        <v>31.93</v>
      </c>
      <c r="P23" s="11">
        <f t="shared" si="1"/>
        <v>10232.730560304744</v>
      </c>
      <c r="Q23" s="32">
        <f t="shared" si="2"/>
        <v>1.4121168173220547E-2</v>
      </c>
      <c r="R23" s="8"/>
      <c r="S23" s="8"/>
      <c r="T23" s="8"/>
      <c r="U23" s="8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</row>
    <row r="24" spans="1:69" x14ac:dyDescent="0.3">
      <c r="A24" s="8">
        <v>19</v>
      </c>
      <c r="B24" s="8">
        <v>27790.36</v>
      </c>
      <c r="C24" s="8">
        <v>693.55</v>
      </c>
      <c r="D24" s="8">
        <v>51.02</v>
      </c>
      <c r="E24" s="8">
        <v>73.98</v>
      </c>
      <c r="F24" s="8">
        <v>0.06</v>
      </c>
      <c r="G24" s="8">
        <v>978.96</v>
      </c>
      <c r="H24" s="8">
        <v>3154</v>
      </c>
      <c r="I24" s="8">
        <v>1971</v>
      </c>
      <c r="J24" s="8">
        <v>73.489999999999995</v>
      </c>
      <c r="K24" s="8">
        <v>101.61</v>
      </c>
      <c r="L24" s="8">
        <v>13.59</v>
      </c>
      <c r="M24" s="8">
        <v>7.0000000000000007E-2</v>
      </c>
      <c r="N24" s="8">
        <v>0.38</v>
      </c>
      <c r="O24" s="8">
        <f t="shared" si="0"/>
        <v>1080.57</v>
      </c>
      <c r="P24" s="11">
        <f t="shared" si="1"/>
        <v>346294.44602406817</v>
      </c>
      <c r="Q24" s="32">
        <f t="shared" si="2"/>
        <v>0.47788633551321402</v>
      </c>
      <c r="R24" s="8"/>
      <c r="S24" s="8"/>
      <c r="T24" s="8"/>
      <c r="U24" s="8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</row>
    <row r="25" spans="1:69" x14ac:dyDescent="0.3">
      <c r="A25" s="8">
        <v>20</v>
      </c>
      <c r="B25" s="8">
        <v>10423.92</v>
      </c>
      <c r="C25" s="8">
        <v>285.58</v>
      </c>
      <c r="D25" s="8">
        <v>46.47</v>
      </c>
      <c r="E25" s="8">
        <v>151.30000000000001</v>
      </c>
      <c r="F25" s="8">
        <v>0.25</v>
      </c>
      <c r="G25" s="8">
        <v>301.3</v>
      </c>
      <c r="H25" s="8">
        <v>2246</v>
      </c>
      <c r="I25" s="8">
        <v>1669</v>
      </c>
      <c r="J25" s="8">
        <v>151.66999999999999</v>
      </c>
      <c r="K25" s="8">
        <v>70.64</v>
      </c>
      <c r="L25" s="8">
        <v>6.14</v>
      </c>
      <c r="M25" s="8">
        <v>0.16</v>
      </c>
      <c r="N25" s="8">
        <v>0.66</v>
      </c>
      <c r="O25" s="8">
        <f t="shared" si="0"/>
        <v>371.94</v>
      </c>
      <c r="P25" s="11">
        <f t="shared" si="1"/>
        <v>119197.04994048689</v>
      </c>
      <c r="Q25" s="32">
        <f t="shared" si="2"/>
        <v>0.1644919289178719</v>
      </c>
      <c r="R25" s="8"/>
      <c r="S25" s="8"/>
      <c r="T25" s="8"/>
      <c r="U25" s="8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</row>
    <row r="26" spans="1:69" x14ac:dyDescent="0.3">
      <c r="A26" s="8">
        <v>21</v>
      </c>
      <c r="B26" s="8">
        <v>114.92</v>
      </c>
      <c r="C26" s="8">
        <v>25.14</v>
      </c>
      <c r="D26" s="8">
        <v>5.82</v>
      </c>
      <c r="E26" s="8">
        <v>108.26</v>
      </c>
      <c r="F26" s="8">
        <v>0.28000000000000003</v>
      </c>
      <c r="G26" s="8">
        <v>31.42</v>
      </c>
      <c r="H26" s="8">
        <v>1981</v>
      </c>
      <c r="I26" s="8">
        <v>1689</v>
      </c>
      <c r="J26" s="8">
        <v>114.44</v>
      </c>
      <c r="K26" s="8">
        <v>9.17</v>
      </c>
      <c r="L26" s="8">
        <v>4.32</v>
      </c>
      <c r="M26" s="8">
        <v>0.23</v>
      </c>
      <c r="N26" s="8">
        <v>0.56999999999999995</v>
      </c>
      <c r="O26" s="8">
        <f t="shared" si="0"/>
        <v>40.590000000000003</v>
      </c>
      <c r="P26" s="11">
        <f t="shared" si="1"/>
        <v>13008.034244997481</v>
      </c>
      <c r="Q26" s="32">
        <f t="shared" si="2"/>
        <v>1.7951087258096524E-2</v>
      </c>
      <c r="R26" s="8"/>
      <c r="S26" s="8"/>
      <c r="T26" s="29"/>
      <c r="U26" s="12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</row>
    <row r="27" spans="1:69" x14ac:dyDescent="0.3">
      <c r="A27" s="8">
        <v>22</v>
      </c>
      <c r="B27" s="8">
        <v>40201.72</v>
      </c>
      <c r="C27" s="8">
        <v>644.24</v>
      </c>
      <c r="D27" s="8">
        <v>79.45</v>
      </c>
      <c r="E27" s="8">
        <v>125.86</v>
      </c>
      <c r="F27" s="8">
        <v>0.03</v>
      </c>
      <c r="G27" s="8">
        <v>1778.01</v>
      </c>
      <c r="H27" s="8">
        <v>969</v>
      </c>
      <c r="I27" s="8">
        <v>1693</v>
      </c>
      <c r="J27" s="8">
        <v>127.57</v>
      </c>
      <c r="K27" s="8">
        <v>243.23</v>
      </c>
      <c r="L27" s="8">
        <v>8.11</v>
      </c>
      <c r="M27" s="8">
        <v>0.12</v>
      </c>
      <c r="N27" s="8">
        <v>0.15</v>
      </c>
      <c r="O27" s="8">
        <f t="shared" si="0"/>
        <v>2021.24</v>
      </c>
      <c r="P27" s="11">
        <f t="shared" si="1"/>
        <v>647754.59811181843</v>
      </c>
      <c r="Q27" s="32">
        <f t="shared" si="2"/>
        <v>0.89390134539430932</v>
      </c>
      <c r="R27" s="8"/>
      <c r="S27" s="62"/>
      <c r="T27" s="29"/>
      <c r="U27" s="12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</row>
    <row r="28" spans="1:69" x14ac:dyDescent="0.3">
      <c r="A28" s="8">
        <v>23</v>
      </c>
      <c r="B28" s="8">
        <v>6246.24</v>
      </c>
      <c r="C28" s="8">
        <v>195.56</v>
      </c>
      <c r="D28" s="8">
        <v>40.67</v>
      </c>
      <c r="E28" s="8">
        <v>166.28</v>
      </c>
      <c r="F28" s="8">
        <v>0.33</v>
      </c>
      <c r="G28" s="8">
        <v>187.22</v>
      </c>
      <c r="H28" s="8">
        <v>620</v>
      </c>
      <c r="I28" s="8">
        <v>1710</v>
      </c>
      <c r="J28" s="8">
        <v>170.41</v>
      </c>
      <c r="K28" s="8">
        <v>49.85</v>
      </c>
      <c r="L28" s="8">
        <v>4.8099999999999996</v>
      </c>
      <c r="M28" s="8">
        <v>0.21</v>
      </c>
      <c r="N28" s="8">
        <v>0.77</v>
      </c>
      <c r="O28" s="8">
        <f t="shared" si="0"/>
        <v>237.07</v>
      </c>
      <c r="P28" s="11">
        <f t="shared" si="1"/>
        <v>75974.739553130144</v>
      </c>
      <c r="Q28" s="32">
        <f t="shared" si="2"/>
        <v>0.10484514058331959</v>
      </c>
      <c r="R28" s="8"/>
      <c r="S28" s="62"/>
      <c r="T28" s="29"/>
      <c r="U28" s="12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</row>
    <row r="29" spans="1:69" x14ac:dyDescent="0.3">
      <c r="A29" s="8">
        <v>24</v>
      </c>
      <c r="B29" s="8">
        <v>11255.4</v>
      </c>
      <c r="C29" s="8">
        <v>338.89</v>
      </c>
      <c r="D29" s="8">
        <v>42.29</v>
      </c>
      <c r="E29" s="8">
        <v>62.45</v>
      </c>
      <c r="F29" s="8">
        <v>0.21</v>
      </c>
      <c r="G29" s="8">
        <v>326.75</v>
      </c>
      <c r="H29" s="8">
        <v>1477</v>
      </c>
      <c r="I29" s="8">
        <v>1871</v>
      </c>
      <c r="J29" s="8">
        <v>64.05</v>
      </c>
      <c r="K29" s="8">
        <v>51.68</v>
      </c>
      <c r="L29" s="8">
        <v>8.01</v>
      </c>
      <c r="M29" s="8">
        <v>0.12</v>
      </c>
      <c r="N29" s="8">
        <v>0.74</v>
      </c>
      <c r="O29" s="8">
        <f t="shared" si="0"/>
        <v>378.43</v>
      </c>
      <c r="P29" s="11">
        <f t="shared" si="1"/>
        <v>121276.92533467349</v>
      </c>
      <c r="Q29" s="32">
        <f t="shared" si="2"/>
        <v>0.16736215696184942</v>
      </c>
      <c r="R29" s="8"/>
      <c r="S29" s="62"/>
      <c r="T29" s="29"/>
      <c r="U29" s="12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</row>
    <row r="30" spans="1:69" x14ac:dyDescent="0.3">
      <c r="A30" s="8">
        <v>25</v>
      </c>
      <c r="B30" s="8">
        <v>7537.4</v>
      </c>
      <c r="C30" s="8">
        <v>263.52999999999997</v>
      </c>
      <c r="D30" s="8">
        <v>36.42</v>
      </c>
      <c r="E30" s="8">
        <v>60.85</v>
      </c>
      <c r="F30" s="8">
        <v>0.23</v>
      </c>
      <c r="G30" s="8">
        <v>255.87</v>
      </c>
      <c r="H30" s="8">
        <v>2204</v>
      </c>
      <c r="I30" s="8">
        <v>1891</v>
      </c>
      <c r="J30" s="8">
        <v>62.13</v>
      </c>
      <c r="K30" s="8">
        <v>48.41</v>
      </c>
      <c r="L30" s="8">
        <v>7.24</v>
      </c>
      <c r="M30" s="8">
        <v>0.14000000000000001</v>
      </c>
      <c r="N30" s="8">
        <v>0.76</v>
      </c>
      <c r="O30" s="8">
        <f t="shared" si="0"/>
        <v>304.27999999999997</v>
      </c>
      <c r="P30" s="11">
        <f t="shared" si="1"/>
        <v>97513.788126825151</v>
      </c>
      <c r="Q30" s="32">
        <f t="shared" si="2"/>
        <v>0.13456902761501871</v>
      </c>
      <c r="R30" s="8"/>
      <c r="S30" s="62"/>
      <c r="T30" s="29"/>
      <c r="U30" s="12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</row>
    <row r="31" spans="1:69" x14ac:dyDescent="0.3">
      <c r="A31" s="8">
        <v>26</v>
      </c>
      <c r="B31" s="8">
        <v>22720.36</v>
      </c>
      <c r="C31" s="8">
        <v>1076.83</v>
      </c>
      <c r="D31" s="8">
        <v>26.86</v>
      </c>
      <c r="E31" s="8">
        <v>146.83000000000001</v>
      </c>
      <c r="F31" s="8">
        <v>0.06</v>
      </c>
      <c r="G31" s="8">
        <v>1045.6300000000001</v>
      </c>
      <c r="H31" s="8">
        <v>1153</v>
      </c>
      <c r="I31" s="8">
        <v>1837</v>
      </c>
      <c r="J31" s="8">
        <v>146.66999999999999</v>
      </c>
      <c r="K31" s="8">
        <v>42.69</v>
      </c>
      <c r="L31" s="8">
        <v>40.08</v>
      </c>
      <c r="M31" s="8">
        <v>0.02</v>
      </c>
      <c r="N31" s="8">
        <v>0.56000000000000005</v>
      </c>
      <c r="O31" s="8">
        <f t="shared" si="0"/>
        <v>1088.3200000000002</v>
      </c>
      <c r="P31" s="11">
        <f t="shared" si="1"/>
        <v>348778.11849016161</v>
      </c>
      <c r="Q31" s="32">
        <f t="shared" si="2"/>
        <v>0.481313803516423</v>
      </c>
      <c r="R31" s="8"/>
      <c r="S31" s="62"/>
      <c r="T31" s="29"/>
      <c r="U31" s="65"/>
      <c r="V31" s="66"/>
      <c r="W31" s="66"/>
      <c r="X31" s="66"/>
      <c r="Y31" s="66"/>
      <c r="Z31" s="66"/>
      <c r="AA31" s="66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</row>
    <row r="32" spans="1:69" x14ac:dyDescent="0.3">
      <c r="A32" s="8">
        <v>27</v>
      </c>
      <c r="B32" s="8">
        <v>31704.400000000001</v>
      </c>
      <c r="C32" s="8">
        <v>577.36</v>
      </c>
      <c r="D32" s="8">
        <v>69.92</v>
      </c>
      <c r="E32" s="8">
        <v>127.79</v>
      </c>
      <c r="F32" s="8">
        <v>0.06</v>
      </c>
      <c r="G32" s="8">
        <v>1113.5</v>
      </c>
      <c r="H32" s="8">
        <v>2283</v>
      </c>
      <c r="I32" s="8">
        <v>1864</v>
      </c>
      <c r="J32" s="8">
        <v>127.89</v>
      </c>
      <c r="K32" s="8">
        <v>141.80000000000001</v>
      </c>
      <c r="L32" s="8">
        <v>8.26</v>
      </c>
      <c r="M32" s="8">
        <v>0.12</v>
      </c>
      <c r="N32" s="8">
        <v>0.3</v>
      </c>
      <c r="O32" s="8">
        <f t="shared" si="0"/>
        <v>1255.3</v>
      </c>
      <c r="P32" s="11">
        <f t="shared" si="1"/>
        <v>402290.84473380976</v>
      </c>
      <c r="Q32" s="32">
        <f t="shared" si="2"/>
        <v>0.5551613657326574</v>
      </c>
      <c r="R32" s="8"/>
      <c r="S32" s="62"/>
      <c r="T32" s="29"/>
      <c r="U32" s="65"/>
      <c r="V32" s="66"/>
      <c r="W32" s="66"/>
      <c r="X32" s="66"/>
      <c r="Y32" s="66"/>
      <c r="Z32" s="66"/>
      <c r="AA32" s="66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</row>
    <row r="33" spans="1:69" x14ac:dyDescent="0.3">
      <c r="A33" s="8">
        <v>28</v>
      </c>
      <c r="B33" s="8">
        <v>12702.04</v>
      </c>
      <c r="C33" s="8">
        <v>455.18</v>
      </c>
      <c r="D33" s="8">
        <v>35.53</v>
      </c>
      <c r="E33" s="8">
        <v>175.92</v>
      </c>
      <c r="F33" s="8">
        <v>0.1</v>
      </c>
      <c r="G33" s="8">
        <v>586.29999999999995</v>
      </c>
      <c r="H33" s="8">
        <v>2450</v>
      </c>
      <c r="I33" s="8">
        <v>1956</v>
      </c>
      <c r="J33" s="8">
        <v>176.19</v>
      </c>
      <c r="K33" s="8">
        <v>59.73</v>
      </c>
      <c r="L33" s="8">
        <v>12.81</v>
      </c>
      <c r="M33" s="8">
        <v>0.08</v>
      </c>
      <c r="N33" s="8">
        <v>0.48</v>
      </c>
      <c r="O33" s="8">
        <f t="shared" si="0"/>
        <v>646.03</v>
      </c>
      <c r="P33" s="11">
        <f t="shared" si="1"/>
        <v>207035.7320348786</v>
      </c>
      <c r="Q33" s="32">
        <f t="shared" si="2"/>
        <v>0.28570931020813245</v>
      </c>
      <c r="R33" s="8"/>
      <c r="S33" s="62"/>
      <c r="T33" s="29"/>
      <c r="U33" s="65"/>
      <c r="V33" s="66"/>
      <c r="W33" s="66"/>
      <c r="X33" s="66"/>
      <c r="Y33" s="66"/>
      <c r="Z33" s="66"/>
      <c r="AA33" s="66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</row>
    <row r="34" spans="1:69" x14ac:dyDescent="0.3">
      <c r="A34" s="8">
        <v>29</v>
      </c>
      <c r="B34" s="8">
        <v>4529.2</v>
      </c>
      <c r="C34" s="8">
        <v>185.78</v>
      </c>
      <c r="D34" s="8">
        <v>31.04</v>
      </c>
      <c r="E34" s="8">
        <v>161.13999999999999</v>
      </c>
      <c r="F34" s="8">
        <v>0.31</v>
      </c>
      <c r="G34" s="8">
        <v>177.96</v>
      </c>
      <c r="H34" s="8">
        <v>1979</v>
      </c>
      <c r="I34" s="8">
        <v>1977</v>
      </c>
      <c r="J34" s="8">
        <v>154.93</v>
      </c>
      <c r="K34" s="8">
        <v>36.049999999999997</v>
      </c>
      <c r="L34" s="8">
        <v>5.98</v>
      </c>
      <c r="M34" s="8">
        <v>0.17</v>
      </c>
      <c r="N34" s="8">
        <v>0.78</v>
      </c>
      <c r="O34" s="8">
        <f t="shared" si="0"/>
        <v>214.01</v>
      </c>
      <c r="P34" s="11">
        <f t="shared" si="1"/>
        <v>68584.612189502601</v>
      </c>
      <c r="Q34" s="32">
        <f t="shared" si="2"/>
        <v>9.4646764821513588E-2</v>
      </c>
      <c r="R34" s="8"/>
      <c r="S34" s="62"/>
      <c r="T34" s="29"/>
      <c r="U34" s="65"/>
      <c r="V34" s="66"/>
      <c r="W34" s="66"/>
      <c r="X34" s="66"/>
      <c r="Y34" s="66"/>
      <c r="Z34" s="66"/>
      <c r="AA34" s="66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</row>
    <row r="35" spans="1:69" x14ac:dyDescent="0.3">
      <c r="A35" s="8">
        <v>30</v>
      </c>
      <c r="B35" s="8">
        <v>6861.4</v>
      </c>
      <c r="C35" s="8">
        <v>269.58</v>
      </c>
      <c r="D35" s="8">
        <v>32.409999999999997</v>
      </c>
      <c r="E35" s="8">
        <v>106.35</v>
      </c>
      <c r="F35" s="8">
        <v>0.24</v>
      </c>
      <c r="G35" s="8">
        <v>253.5</v>
      </c>
      <c r="H35" s="8">
        <v>734</v>
      </c>
      <c r="I35" s="8">
        <v>1996</v>
      </c>
      <c r="J35" s="8">
        <v>111.04</v>
      </c>
      <c r="K35" s="8">
        <v>42.79</v>
      </c>
      <c r="L35" s="8">
        <v>8.32</v>
      </c>
      <c r="M35" s="8">
        <v>0.12</v>
      </c>
      <c r="N35" s="8">
        <v>0.71</v>
      </c>
      <c r="O35" s="8">
        <f t="shared" si="0"/>
        <v>296.29000000000002</v>
      </c>
      <c r="P35" s="11">
        <f t="shared" si="1"/>
        <v>94953.201932749536</v>
      </c>
      <c r="Q35" s="32">
        <f t="shared" si="2"/>
        <v>0.13103541866719434</v>
      </c>
      <c r="R35" s="8"/>
      <c r="S35" s="62"/>
      <c r="T35" s="29"/>
      <c r="U35" s="65"/>
      <c r="V35" s="66"/>
      <c r="W35" s="66"/>
      <c r="X35" s="66"/>
      <c r="Y35" s="66"/>
      <c r="Z35" s="66"/>
      <c r="AA35" s="66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</row>
    <row r="36" spans="1:69" x14ac:dyDescent="0.3">
      <c r="A36" s="8">
        <v>31</v>
      </c>
      <c r="B36" s="8">
        <v>1818.44</v>
      </c>
      <c r="C36" s="8">
        <v>66.23</v>
      </c>
      <c r="D36" s="8">
        <v>34.96</v>
      </c>
      <c r="E36" s="8">
        <v>55.83</v>
      </c>
      <c r="F36" s="8">
        <v>0.67</v>
      </c>
      <c r="G36" s="8">
        <v>66.44</v>
      </c>
      <c r="H36" s="8">
        <v>1635</v>
      </c>
      <c r="I36" s="8">
        <v>2027</v>
      </c>
      <c r="J36" s="8">
        <v>59.42</v>
      </c>
      <c r="K36" s="8">
        <v>38.22</v>
      </c>
      <c r="L36" s="8">
        <v>1.89</v>
      </c>
      <c r="M36" s="8">
        <v>0.53</v>
      </c>
      <c r="N36" s="8">
        <v>0.84</v>
      </c>
      <c r="O36" s="8">
        <f t="shared" si="0"/>
        <v>104.66</v>
      </c>
      <c r="P36" s="11">
        <f t="shared" si="1"/>
        <v>33540.794877591434</v>
      </c>
      <c r="Q36" s="32">
        <f t="shared" si="2"/>
        <v>4.6286296931076179E-2</v>
      </c>
      <c r="R36" s="8"/>
      <c r="S36" s="62"/>
      <c r="T36" s="29"/>
      <c r="U36" s="65"/>
      <c r="V36" s="66"/>
      <c r="W36" s="66"/>
      <c r="X36" s="66"/>
      <c r="Y36" s="66"/>
      <c r="Z36" s="66"/>
      <c r="AA36" s="66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</row>
    <row r="37" spans="1:69" x14ac:dyDescent="0.3">
      <c r="A37" s="8">
        <v>32</v>
      </c>
      <c r="B37" s="8">
        <v>1798.16</v>
      </c>
      <c r="C37" s="8">
        <v>64.459999999999994</v>
      </c>
      <c r="D37" s="8">
        <v>35.520000000000003</v>
      </c>
      <c r="E37" s="8">
        <v>71.209999999999994</v>
      </c>
      <c r="F37" s="8">
        <v>0.65</v>
      </c>
      <c r="G37" s="8">
        <v>63.31</v>
      </c>
      <c r="H37" s="8">
        <v>2156</v>
      </c>
      <c r="I37" s="8">
        <v>2031</v>
      </c>
      <c r="J37" s="8">
        <v>70.819999999999993</v>
      </c>
      <c r="K37" s="8">
        <v>38.65</v>
      </c>
      <c r="L37" s="8">
        <v>1.81</v>
      </c>
      <c r="M37" s="8">
        <v>0.55000000000000004</v>
      </c>
      <c r="N37" s="8">
        <v>0.86</v>
      </c>
      <c r="O37" s="8">
        <f t="shared" si="0"/>
        <v>101.96000000000001</v>
      </c>
      <c r="P37" s="11">
        <f t="shared" si="1"/>
        <v>32675.51543779116</v>
      </c>
      <c r="Q37" s="32">
        <f t="shared" si="2"/>
        <v>4.5092211304151801E-2</v>
      </c>
      <c r="R37" s="8"/>
      <c r="S37" s="62"/>
      <c r="T37" s="29"/>
      <c r="U37" s="65"/>
      <c r="V37" s="66"/>
      <c r="W37" s="66"/>
      <c r="X37" s="66"/>
      <c r="Y37" s="66"/>
      <c r="Z37" s="66"/>
      <c r="AA37" s="66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</row>
    <row r="38" spans="1:69" x14ac:dyDescent="0.3">
      <c r="A38" s="8">
        <v>33</v>
      </c>
      <c r="B38" s="8">
        <v>2494.44</v>
      </c>
      <c r="C38" s="8">
        <v>85.33</v>
      </c>
      <c r="D38" s="8">
        <v>37.22</v>
      </c>
      <c r="E38" s="8">
        <v>79.349999999999994</v>
      </c>
      <c r="F38" s="8">
        <v>0.63</v>
      </c>
      <c r="G38" s="8">
        <v>81.64</v>
      </c>
      <c r="H38" s="8">
        <v>1678</v>
      </c>
      <c r="I38" s="8">
        <v>2041</v>
      </c>
      <c r="J38" s="8">
        <v>80.84</v>
      </c>
      <c r="K38" s="8">
        <v>39.729999999999997</v>
      </c>
      <c r="L38" s="8">
        <v>2.29</v>
      </c>
      <c r="M38" s="8">
        <v>0.44</v>
      </c>
      <c r="N38" s="8">
        <v>0.87</v>
      </c>
      <c r="O38" s="8">
        <f t="shared" si="0"/>
        <v>121.37</v>
      </c>
      <c r="P38" s="11">
        <f t="shared" si="1"/>
        <v>38895.913188355364</v>
      </c>
      <c r="Q38" s="32">
        <f t="shared" si="2"/>
        <v>5.3676360199930398E-2</v>
      </c>
      <c r="R38" s="8"/>
      <c r="S38" s="62"/>
      <c r="T38" s="29"/>
      <c r="U38" s="65"/>
      <c r="V38" s="66"/>
      <c r="W38" s="66"/>
      <c r="X38" s="66"/>
      <c r="Y38" s="66"/>
      <c r="Z38" s="66"/>
      <c r="AA38" s="66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</row>
    <row r="39" spans="1:69" x14ac:dyDescent="0.3">
      <c r="A39" s="8">
        <v>34</v>
      </c>
      <c r="B39" s="8">
        <v>9450.48</v>
      </c>
      <c r="C39" s="8">
        <v>341.83</v>
      </c>
      <c r="D39" s="8">
        <v>35.200000000000003</v>
      </c>
      <c r="E39" s="8">
        <v>39.72</v>
      </c>
      <c r="F39" s="8">
        <v>0.17</v>
      </c>
      <c r="G39" s="8">
        <v>336.57</v>
      </c>
      <c r="H39" s="8">
        <v>2134</v>
      </c>
      <c r="I39" s="8">
        <v>2120</v>
      </c>
      <c r="J39" s="8">
        <v>43.43</v>
      </c>
      <c r="K39" s="8">
        <v>50.61</v>
      </c>
      <c r="L39" s="8">
        <v>9.7100000000000009</v>
      </c>
      <c r="M39" s="8">
        <v>0.1</v>
      </c>
      <c r="N39" s="8">
        <v>0.61</v>
      </c>
      <c r="O39" s="8">
        <f t="shared" si="0"/>
        <v>387.18</v>
      </c>
      <c r="P39" s="11">
        <f t="shared" si="1"/>
        <v>124081.07166735956</v>
      </c>
      <c r="Q39" s="32">
        <f t="shared" si="2"/>
        <v>0.17123187890095617</v>
      </c>
      <c r="R39" s="8"/>
      <c r="S39" s="62"/>
      <c r="T39" s="29"/>
      <c r="U39" s="65"/>
      <c r="V39" s="66"/>
      <c r="W39" s="66"/>
      <c r="X39" s="66"/>
      <c r="Y39" s="66"/>
      <c r="Z39" s="66"/>
      <c r="AA39" s="66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</row>
    <row r="40" spans="1:69" x14ac:dyDescent="0.3">
      <c r="A40" s="8">
        <v>35</v>
      </c>
      <c r="B40" s="8">
        <v>14006.72</v>
      </c>
      <c r="C40" s="8">
        <v>579.91999999999996</v>
      </c>
      <c r="D40" s="8">
        <v>30.75</v>
      </c>
      <c r="E40" s="8">
        <v>61.1</v>
      </c>
      <c r="F40" s="8">
        <v>0.09</v>
      </c>
      <c r="G40" s="8">
        <v>643</v>
      </c>
      <c r="H40" s="8">
        <v>2193</v>
      </c>
      <c r="I40" s="8">
        <v>2263</v>
      </c>
      <c r="J40" s="8">
        <v>58.56</v>
      </c>
      <c r="K40" s="8">
        <v>47.31</v>
      </c>
      <c r="L40" s="8">
        <v>18.86</v>
      </c>
      <c r="M40" s="8">
        <v>0.05</v>
      </c>
      <c r="N40" s="8">
        <v>0.54</v>
      </c>
      <c r="O40" s="8">
        <f t="shared" si="0"/>
        <v>690.31</v>
      </c>
      <c r="P40" s="11">
        <f t="shared" si="1"/>
        <v>221226.31484760312</v>
      </c>
      <c r="Q40" s="32">
        <f t="shared" si="2"/>
        <v>0.3052923144896923</v>
      </c>
      <c r="R40" s="8"/>
      <c r="S40" s="62"/>
      <c r="U40" s="66"/>
      <c r="V40" s="66"/>
      <c r="W40" s="66"/>
      <c r="X40" s="66"/>
      <c r="Y40" s="66"/>
      <c r="Z40" s="66"/>
      <c r="AA40" s="66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</row>
    <row r="41" spans="1:69" x14ac:dyDescent="0.3">
      <c r="A41" s="8">
        <v>36</v>
      </c>
      <c r="B41" s="8">
        <v>24741.599999999999</v>
      </c>
      <c r="C41" s="8">
        <v>548.99</v>
      </c>
      <c r="D41" s="8">
        <v>57.38</v>
      </c>
      <c r="E41" s="8">
        <v>106.79</v>
      </c>
      <c r="F41" s="8">
        <v>7.0000000000000007E-2</v>
      </c>
      <c r="G41" s="8">
        <v>846.85</v>
      </c>
      <c r="H41" s="8">
        <v>2537</v>
      </c>
      <c r="I41" s="8">
        <v>2079</v>
      </c>
      <c r="J41" s="8">
        <v>112</v>
      </c>
      <c r="K41" s="8">
        <v>106.64</v>
      </c>
      <c r="L41" s="8">
        <v>9.57</v>
      </c>
      <c r="M41" s="8">
        <v>0.1</v>
      </c>
      <c r="N41" s="8">
        <v>0.35</v>
      </c>
      <c r="O41" s="8">
        <f t="shared" si="0"/>
        <v>953.49</v>
      </c>
      <c r="P41" s="11">
        <f t="shared" si="1"/>
        <v>305568.62705746852</v>
      </c>
      <c r="Q41" s="32">
        <f t="shared" si="2"/>
        <v>0.42168470533930652</v>
      </c>
      <c r="R41" s="8"/>
      <c r="T41" s="29"/>
      <c r="U41" s="65"/>
      <c r="V41" s="66"/>
      <c r="W41" s="66"/>
      <c r="X41" s="66"/>
      <c r="Y41" s="66"/>
      <c r="Z41" s="66"/>
      <c r="AA41" s="66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</row>
    <row r="42" spans="1:69" x14ac:dyDescent="0.3">
      <c r="A42" s="8">
        <v>37</v>
      </c>
      <c r="B42" s="8">
        <v>7280.52</v>
      </c>
      <c r="C42" s="8">
        <v>257.86</v>
      </c>
      <c r="D42" s="8">
        <v>35.950000000000003</v>
      </c>
      <c r="E42" s="61">
        <v>121.12</v>
      </c>
      <c r="F42" s="8">
        <v>0.26</v>
      </c>
      <c r="G42" s="8">
        <v>256.04000000000002</v>
      </c>
      <c r="H42" s="8">
        <v>2628</v>
      </c>
      <c r="I42" s="8">
        <v>2104</v>
      </c>
      <c r="J42" s="8">
        <v>122.56</v>
      </c>
      <c r="K42" s="8">
        <v>51.56</v>
      </c>
      <c r="L42" s="8">
        <v>7.17</v>
      </c>
      <c r="M42" s="8">
        <v>0.14000000000000001</v>
      </c>
      <c r="N42" s="8">
        <v>0.67</v>
      </c>
      <c r="O42" s="8">
        <f t="shared" si="0"/>
        <v>307.60000000000002</v>
      </c>
      <c r="P42" s="11">
        <f t="shared" si="1"/>
        <v>98577.761363912927</v>
      </c>
      <c r="Q42" s="32">
        <f t="shared" si="2"/>
        <v>0.13603731068219982</v>
      </c>
      <c r="R42" s="8"/>
      <c r="S42" s="62"/>
      <c r="T42" s="8"/>
      <c r="U42" s="67"/>
      <c r="V42" s="66"/>
      <c r="W42" s="66"/>
      <c r="X42" s="66"/>
      <c r="Y42" s="66"/>
      <c r="Z42" s="66"/>
      <c r="AA42" s="66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</row>
    <row r="43" spans="1:69" x14ac:dyDescent="0.3">
      <c r="A43" s="8">
        <v>38</v>
      </c>
      <c r="B43" s="8">
        <v>114.92</v>
      </c>
      <c r="C43" s="8">
        <v>13.6</v>
      </c>
      <c r="D43" s="8">
        <v>10.76</v>
      </c>
      <c r="E43" s="8">
        <v>74.83</v>
      </c>
      <c r="F43" s="8">
        <v>1</v>
      </c>
      <c r="G43" s="8">
        <v>15.16</v>
      </c>
      <c r="H43" s="8">
        <v>1520</v>
      </c>
      <c r="I43" s="8">
        <v>2132</v>
      </c>
      <c r="J43" s="8">
        <v>59.04</v>
      </c>
      <c r="K43" s="8">
        <v>10.4</v>
      </c>
      <c r="L43" s="8">
        <v>1.26</v>
      </c>
      <c r="M43" s="8">
        <v>0.79</v>
      </c>
      <c r="N43" s="8">
        <v>0.92</v>
      </c>
      <c r="O43" s="8">
        <f t="shared" si="0"/>
        <v>25.560000000000002</v>
      </c>
      <c r="P43" s="11">
        <f t="shared" si="1"/>
        <v>8191.3120301092795</v>
      </c>
      <c r="Q43" s="32">
        <f t="shared" si="2"/>
        <v>1.1304010601550805E-2</v>
      </c>
      <c r="R43" s="8"/>
      <c r="S43" s="8"/>
      <c r="T43" s="8"/>
      <c r="U43" s="67"/>
      <c r="V43" s="66"/>
      <c r="W43" s="66"/>
      <c r="X43" s="66"/>
      <c r="Y43" s="66"/>
      <c r="Z43" s="66"/>
      <c r="AA43" s="66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</row>
    <row r="44" spans="1:69" x14ac:dyDescent="0.3">
      <c r="A44" s="8">
        <v>39</v>
      </c>
      <c r="B44" s="8">
        <v>22118.720000000001</v>
      </c>
      <c r="C44" s="8">
        <v>564.26</v>
      </c>
      <c r="D44" s="8">
        <v>49.91</v>
      </c>
      <c r="E44" s="8">
        <v>160.72999999999999</v>
      </c>
      <c r="F44" s="8">
        <v>0.09</v>
      </c>
      <c r="G44" s="8">
        <v>775.87</v>
      </c>
      <c r="H44" s="8">
        <v>1492</v>
      </c>
      <c r="I44" s="8">
        <v>2133</v>
      </c>
      <c r="J44" s="8">
        <v>158.16</v>
      </c>
      <c r="K44" s="8">
        <v>82.88</v>
      </c>
      <c r="L44" s="8">
        <v>11.31</v>
      </c>
      <c r="M44" s="8">
        <v>0.09</v>
      </c>
      <c r="N44" s="8">
        <v>0.45</v>
      </c>
      <c r="O44" s="8">
        <f t="shared" si="0"/>
        <v>858.75</v>
      </c>
      <c r="P44" s="11">
        <f t="shared" si="1"/>
        <v>275206.93293647666</v>
      </c>
      <c r="Q44" s="32">
        <f t="shared" si="2"/>
        <v>0.37978556745233777</v>
      </c>
      <c r="R44" s="8"/>
      <c r="S44" s="8"/>
      <c r="T44" s="8"/>
      <c r="U44" s="67"/>
      <c r="V44" s="66"/>
      <c r="W44" s="66"/>
      <c r="X44" s="66"/>
      <c r="Y44" s="66"/>
      <c r="Z44" s="66"/>
      <c r="AA44" s="66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</row>
    <row r="45" spans="1:69" x14ac:dyDescent="0.3">
      <c r="A45" s="8">
        <v>40</v>
      </c>
      <c r="B45" s="8">
        <v>135.19999999999999</v>
      </c>
      <c r="C45" s="8">
        <v>30.56</v>
      </c>
      <c r="D45" s="8">
        <v>5.63</v>
      </c>
      <c r="E45" s="8">
        <v>155.41999999999999</v>
      </c>
      <c r="F45" s="8">
        <v>0.17</v>
      </c>
      <c r="G45" s="8">
        <v>38.39</v>
      </c>
      <c r="H45" s="8">
        <v>1557</v>
      </c>
      <c r="I45" s="8">
        <v>2160</v>
      </c>
      <c r="J45" s="8">
        <v>151.69999999999999</v>
      </c>
      <c r="K45" s="8">
        <v>11.56</v>
      </c>
      <c r="L45" s="8">
        <v>5.42</v>
      </c>
      <c r="M45" s="8">
        <v>0.18</v>
      </c>
      <c r="N45" s="8">
        <v>0.43</v>
      </c>
      <c r="O45" s="8">
        <f t="shared" si="0"/>
        <v>49.95</v>
      </c>
      <c r="P45" s="11">
        <f t="shared" si="1"/>
        <v>16007.669636305105</v>
      </c>
      <c r="Q45" s="32">
        <f t="shared" si="2"/>
        <v>2.2090584098101045E-2</v>
      </c>
      <c r="R45" s="8"/>
      <c r="S45" s="8"/>
      <c r="T45" s="8"/>
      <c r="U45" s="67"/>
      <c r="V45" s="66"/>
      <c r="W45" s="66"/>
      <c r="X45" s="66"/>
      <c r="Y45" s="66"/>
      <c r="Z45" s="66"/>
      <c r="AA45" s="66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</row>
    <row r="46" spans="1:69" x14ac:dyDescent="0.3">
      <c r="A46" s="8">
        <v>41</v>
      </c>
      <c r="B46" s="8">
        <v>331.24</v>
      </c>
      <c r="C46" s="8">
        <v>37.75</v>
      </c>
      <c r="D46" s="8">
        <v>11.17</v>
      </c>
      <c r="E46" s="8">
        <v>158.27000000000001</v>
      </c>
      <c r="F46" s="8">
        <v>0.27</v>
      </c>
      <c r="G46" s="8">
        <v>44.43</v>
      </c>
      <c r="H46" s="8">
        <v>1579</v>
      </c>
      <c r="I46" s="8">
        <v>2170</v>
      </c>
      <c r="J46" s="8">
        <v>159.44</v>
      </c>
      <c r="K46" s="8">
        <v>16.28</v>
      </c>
      <c r="L46" s="8">
        <v>3.38</v>
      </c>
      <c r="M46" s="8">
        <v>0.3</v>
      </c>
      <c r="N46" s="8">
        <v>0.62</v>
      </c>
      <c r="O46" s="8">
        <f t="shared" si="0"/>
        <v>60.71</v>
      </c>
      <c r="P46" s="11">
        <f t="shared" si="1"/>
        <v>19455.968440842502</v>
      </c>
      <c r="Q46" s="32">
        <f t="shared" si="2"/>
        <v>2.6849236448362651E-2</v>
      </c>
      <c r="R46" s="8"/>
      <c r="S46" s="8"/>
      <c r="T46" s="8"/>
      <c r="U46" s="67"/>
      <c r="V46" s="66"/>
      <c r="W46" s="66"/>
      <c r="X46" s="66"/>
      <c r="Y46" s="66"/>
      <c r="Z46" s="66"/>
      <c r="AA46" s="66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</row>
    <row r="47" spans="1:69" x14ac:dyDescent="0.3">
      <c r="A47" s="8">
        <v>42</v>
      </c>
      <c r="B47" s="8">
        <v>6482.84</v>
      </c>
      <c r="C47" s="8">
        <v>259.08999999999997</v>
      </c>
      <c r="D47" s="8">
        <v>31.86</v>
      </c>
      <c r="E47" s="8">
        <v>162.08000000000001</v>
      </c>
      <c r="F47" s="8">
        <v>0.17</v>
      </c>
      <c r="G47" s="8">
        <v>249.13</v>
      </c>
      <c r="H47" s="8">
        <v>1421</v>
      </c>
      <c r="I47" s="8">
        <v>2186</v>
      </c>
      <c r="J47" s="8">
        <v>161.75</v>
      </c>
      <c r="K47" s="8">
        <v>44.76</v>
      </c>
      <c r="L47" s="8">
        <v>8.1300000000000008</v>
      </c>
      <c r="M47" s="8">
        <v>0.12</v>
      </c>
      <c r="N47" s="8">
        <v>0.68</v>
      </c>
      <c r="O47" s="8">
        <f t="shared" si="0"/>
        <v>293.89</v>
      </c>
      <c r="P47" s="11">
        <f t="shared" si="1"/>
        <v>94184.06465292706</v>
      </c>
      <c r="Q47" s="32">
        <f t="shared" si="2"/>
        <v>0.12997400922103933</v>
      </c>
      <c r="R47" s="8"/>
      <c r="S47" s="8"/>
      <c r="T47" s="8"/>
      <c r="U47" s="67"/>
      <c r="V47" s="66"/>
      <c r="W47" s="66"/>
      <c r="X47" s="66"/>
      <c r="Y47" s="66"/>
      <c r="Z47" s="66"/>
      <c r="AA47" s="66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</row>
    <row r="48" spans="1:69" x14ac:dyDescent="0.3">
      <c r="A48" s="8">
        <v>43</v>
      </c>
      <c r="B48" s="8">
        <v>8368.8799999999992</v>
      </c>
      <c r="C48" s="8">
        <v>351.38</v>
      </c>
      <c r="D48" s="8">
        <v>30.33</v>
      </c>
      <c r="E48" s="8">
        <v>56.11</v>
      </c>
      <c r="F48" s="8">
        <v>0.18</v>
      </c>
      <c r="G48" s="8">
        <v>330.72</v>
      </c>
      <c r="H48" s="8">
        <v>2259</v>
      </c>
      <c r="I48" s="8">
        <v>2290</v>
      </c>
      <c r="J48" s="8">
        <v>53.31</v>
      </c>
      <c r="K48" s="8">
        <v>40.520000000000003</v>
      </c>
      <c r="L48" s="8">
        <v>11.59</v>
      </c>
      <c r="M48" s="8">
        <v>0.09</v>
      </c>
      <c r="N48" s="8">
        <v>0.7</v>
      </c>
      <c r="O48" s="8">
        <f t="shared" si="0"/>
        <v>371.24</v>
      </c>
      <c r="P48" s="11">
        <f t="shared" si="1"/>
        <v>118972.71823387202</v>
      </c>
      <c r="Q48" s="32">
        <f t="shared" si="2"/>
        <v>0.16418235116274338</v>
      </c>
      <c r="R48" s="8"/>
      <c r="S48" s="8"/>
      <c r="T48" s="8"/>
      <c r="U48" s="67"/>
      <c r="V48" s="66"/>
      <c r="W48" s="66"/>
      <c r="X48" s="66"/>
      <c r="Y48" s="66"/>
      <c r="Z48" s="66"/>
      <c r="AA48" s="66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</row>
    <row r="49" spans="1:69" x14ac:dyDescent="0.3">
      <c r="A49" s="8">
        <v>44</v>
      </c>
      <c r="B49" s="8">
        <v>70608.2</v>
      </c>
      <c r="C49" s="8">
        <v>1697.35</v>
      </c>
      <c r="D49" s="8">
        <v>52.97</v>
      </c>
      <c r="E49" s="8">
        <v>65.45</v>
      </c>
      <c r="F49" s="8">
        <v>0.03</v>
      </c>
      <c r="G49" s="8">
        <v>2224.7199999999998</v>
      </c>
      <c r="H49" s="8">
        <v>2891</v>
      </c>
      <c r="I49" s="8">
        <v>2981</v>
      </c>
      <c r="J49" s="8">
        <v>65.56</v>
      </c>
      <c r="K49" s="8">
        <v>104.76</v>
      </c>
      <c r="L49" s="8">
        <v>32.049999999999997</v>
      </c>
      <c r="M49" s="8">
        <v>0.03</v>
      </c>
      <c r="N49" s="8">
        <v>0.39</v>
      </c>
      <c r="O49" s="8">
        <f t="shared" si="0"/>
        <v>2329.48</v>
      </c>
      <c r="P49" s="11">
        <f t="shared" si="1"/>
        <v>746537.46275035059</v>
      </c>
      <c r="Q49" s="32">
        <f t="shared" si="2"/>
        <v>1.0302216985954837</v>
      </c>
      <c r="R49" s="8"/>
      <c r="S49" s="8"/>
      <c r="T49" s="8"/>
      <c r="U49" s="67"/>
      <c r="V49" s="66"/>
      <c r="W49" s="66"/>
      <c r="X49" s="66"/>
      <c r="Y49" s="66"/>
      <c r="Z49" s="66"/>
      <c r="AA49" s="66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</row>
    <row r="50" spans="1:69" x14ac:dyDescent="0.3">
      <c r="A50" s="8">
        <v>45</v>
      </c>
      <c r="B50" s="8">
        <v>49260.12</v>
      </c>
      <c r="C50" s="8">
        <v>572.75</v>
      </c>
      <c r="D50" s="8">
        <v>109.51</v>
      </c>
      <c r="E50" s="8">
        <v>175.35</v>
      </c>
      <c r="F50" s="8">
        <v>0.04</v>
      </c>
      <c r="G50" s="8">
        <v>1549.52</v>
      </c>
      <c r="H50" s="8">
        <v>1061</v>
      </c>
      <c r="I50" s="8">
        <v>2245</v>
      </c>
      <c r="J50" s="8">
        <v>176.73</v>
      </c>
      <c r="K50" s="8">
        <v>321.77999999999997</v>
      </c>
      <c r="L50" s="8">
        <v>5.23</v>
      </c>
      <c r="M50" s="8">
        <v>0.19</v>
      </c>
      <c r="N50" s="8">
        <v>0.15</v>
      </c>
      <c r="O50" s="8">
        <f t="shared" si="0"/>
        <v>1871.3</v>
      </c>
      <c r="P50" s="11">
        <f t="shared" si="1"/>
        <v>599702.74655490974</v>
      </c>
      <c r="Q50" s="32">
        <f t="shared" si="2"/>
        <v>0.82758979024577539</v>
      </c>
      <c r="R50" s="8"/>
      <c r="S50" s="8"/>
      <c r="T50" s="8"/>
      <c r="U50" s="67"/>
      <c r="V50" s="66"/>
      <c r="W50" s="66"/>
      <c r="X50" s="66"/>
      <c r="Y50" s="66"/>
      <c r="Z50" s="66"/>
      <c r="AA50" s="66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</row>
    <row r="51" spans="1:69" x14ac:dyDescent="0.3">
      <c r="A51" s="8">
        <v>46</v>
      </c>
      <c r="B51" s="8">
        <v>15906.28</v>
      </c>
      <c r="C51" s="8">
        <v>562.37</v>
      </c>
      <c r="D51" s="8">
        <v>36.01</v>
      </c>
      <c r="E51" s="8">
        <v>22.02</v>
      </c>
      <c r="F51" s="8">
        <v>0.12</v>
      </c>
      <c r="G51" s="8">
        <v>544.71</v>
      </c>
      <c r="H51" s="8">
        <v>1956</v>
      </c>
      <c r="I51" s="8">
        <v>2316</v>
      </c>
      <c r="J51" s="8">
        <v>20.68</v>
      </c>
      <c r="K51" s="8">
        <v>54.37</v>
      </c>
      <c r="L51" s="8">
        <v>15.62</v>
      </c>
      <c r="M51" s="8">
        <v>0.06</v>
      </c>
      <c r="N51" s="8">
        <v>0.61</v>
      </c>
      <c r="O51" s="8">
        <f t="shared" si="0"/>
        <v>599.08000000000004</v>
      </c>
      <c r="P51" s="11">
        <f t="shared" si="1"/>
        <v>191989.48399835161</v>
      </c>
      <c r="Q51" s="32">
        <f t="shared" si="2"/>
        <v>0.26494548791772521</v>
      </c>
      <c r="R51" s="8"/>
      <c r="S51" s="8"/>
      <c r="T51" s="8"/>
      <c r="U51" s="67"/>
      <c r="V51" s="66"/>
      <c r="W51" s="66"/>
      <c r="X51" s="66"/>
      <c r="Y51" s="66"/>
      <c r="Z51" s="66"/>
      <c r="AA51" s="66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</row>
    <row r="52" spans="1:69" ht="17.399999999999999" x14ac:dyDescent="0.3">
      <c r="A52" s="8">
        <v>47</v>
      </c>
      <c r="B52" s="8">
        <v>16548.48</v>
      </c>
      <c r="C52" s="8">
        <v>508.4</v>
      </c>
      <c r="D52" s="8">
        <v>41.44</v>
      </c>
      <c r="E52" s="8">
        <v>88.02</v>
      </c>
      <c r="F52" s="8">
        <v>0.1</v>
      </c>
      <c r="G52" s="8">
        <v>579.54</v>
      </c>
      <c r="H52" s="8">
        <v>1756</v>
      </c>
      <c r="I52" s="8">
        <v>2467</v>
      </c>
      <c r="J52" s="8">
        <v>84.85</v>
      </c>
      <c r="K52" s="8">
        <v>66.62</v>
      </c>
      <c r="L52" s="8">
        <v>12.27</v>
      </c>
      <c r="M52" s="8">
        <v>0.08</v>
      </c>
      <c r="N52" s="8">
        <v>0.54</v>
      </c>
      <c r="O52" s="8">
        <f t="shared" si="0"/>
        <v>646.16</v>
      </c>
      <c r="P52" s="11">
        <f t="shared" si="1"/>
        <v>207077.39363753566</v>
      </c>
      <c r="Q52" s="32">
        <f t="shared" si="2"/>
        <v>0.28576680321979919</v>
      </c>
      <c r="R52" s="8"/>
      <c r="S52" s="8"/>
      <c r="T52" s="8"/>
      <c r="U52" s="67"/>
      <c r="V52" s="66"/>
      <c r="W52" s="68" t="s">
        <v>59</v>
      </c>
      <c r="X52" s="66"/>
      <c r="Y52" s="66"/>
      <c r="Z52" s="66"/>
      <c r="AA52" s="66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</row>
    <row r="53" spans="1:69" x14ac:dyDescent="0.3">
      <c r="A53" s="8">
        <v>48</v>
      </c>
      <c r="B53" s="8">
        <v>32096.48</v>
      </c>
      <c r="C53" s="8">
        <v>654.69000000000005</v>
      </c>
      <c r="D53" s="8">
        <v>62.42</v>
      </c>
      <c r="E53" s="8">
        <v>52.96</v>
      </c>
      <c r="F53" s="8">
        <v>0.05</v>
      </c>
      <c r="G53" s="8">
        <v>1188.78</v>
      </c>
      <c r="H53" s="8">
        <v>2609</v>
      </c>
      <c r="I53" s="8">
        <v>2655</v>
      </c>
      <c r="J53" s="8">
        <v>52.55</v>
      </c>
      <c r="K53" s="8">
        <v>131.69999999999999</v>
      </c>
      <c r="L53" s="8">
        <v>10.49</v>
      </c>
      <c r="M53" s="8">
        <v>0.1</v>
      </c>
      <c r="N53" s="8">
        <v>0.3</v>
      </c>
      <c r="O53" s="8">
        <f t="shared" si="0"/>
        <v>1320.48</v>
      </c>
      <c r="P53" s="11">
        <f t="shared" si="1"/>
        <v>423179.33135832159</v>
      </c>
      <c r="Q53" s="32">
        <f t="shared" si="2"/>
        <v>0.58398747727448375</v>
      </c>
      <c r="R53" s="8"/>
      <c r="S53" s="8"/>
      <c r="T53" s="8"/>
      <c r="U53" s="67"/>
      <c r="V53" s="66"/>
      <c r="W53" s="66"/>
      <c r="X53" s="66"/>
      <c r="Y53" s="66"/>
      <c r="Z53" s="66"/>
      <c r="AA53" s="66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</row>
    <row r="54" spans="1:69" x14ac:dyDescent="0.3">
      <c r="A54" s="8">
        <v>49</v>
      </c>
      <c r="B54" s="8">
        <v>135.19999999999999</v>
      </c>
      <c r="C54" s="8">
        <v>27.97</v>
      </c>
      <c r="D54" s="8">
        <v>6.15</v>
      </c>
      <c r="E54" s="8">
        <v>89.17</v>
      </c>
      <c r="F54" s="8">
        <v>0.33</v>
      </c>
      <c r="G54" s="8">
        <v>29.07</v>
      </c>
      <c r="H54" s="8">
        <v>1763</v>
      </c>
      <c r="I54" s="8">
        <v>2323</v>
      </c>
      <c r="J54" s="8">
        <v>100.3</v>
      </c>
      <c r="K54" s="8">
        <v>7.8</v>
      </c>
      <c r="L54" s="8">
        <v>4.54</v>
      </c>
      <c r="M54" s="8">
        <v>0.22</v>
      </c>
      <c r="N54" s="8">
        <v>0.69</v>
      </c>
      <c r="O54" s="8">
        <f t="shared" si="0"/>
        <v>36.869999999999997</v>
      </c>
      <c r="P54" s="11">
        <f t="shared" si="1"/>
        <v>11815.871461272656</v>
      </c>
      <c r="Q54" s="32">
        <f t="shared" si="2"/>
        <v>1.6305902616556265E-2</v>
      </c>
      <c r="R54" s="8"/>
      <c r="S54" s="8"/>
      <c r="T54" s="8"/>
      <c r="U54" s="67"/>
      <c r="V54" s="66"/>
      <c r="W54" s="66"/>
      <c r="X54" s="66"/>
      <c r="Y54" s="66"/>
      <c r="Z54" s="66"/>
      <c r="AA54" s="66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</row>
    <row r="55" spans="1:69" x14ac:dyDescent="0.3">
      <c r="A55" s="8">
        <v>50</v>
      </c>
      <c r="B55" s="8">
        <v>25532.52</v>
      </c>
      <c r="C55" s="8">
        <v>898.95</v>
      </c>
      <c r="D55" s="8">
        <v>36.159999999999997</v>
      </c>
      <c r="E55" s="8">
        <v>174.95</v>
      </c>
      <c r="F55" s="8">
        <v>0.05</v>
      </c>
      <c r="G55" s="8">
        <v>1166.3900000000001</v>
      </c>
      <c r="H55" s="8">
        <v>2163</v>
      </c>
      <c r="I55" s="8">
        <v>2356</v>
      </c>
      <c r="J55" s="8">
        <v>175.14</v>
      </c>
      <c r="K55" s="8">
        <v>62.49</v>
      </c>
      <c r="L55" s="8">
        <v>24.86</v>
      </c>
      <c r="M55" s="8">
        <v>0.04</v>
      </c>
      <c r="N55" s="8">
        <v>0.45</v>
      </c>
      <c r="O55" s="8">
        <f t="shared" si="0"/>
        <v>1228.8800000000001</v>
      </c>
      <c r="P55" s="11">
        <f t="shared" si="1"/>
        <v>393823.9251784308</v>
      </c>
      <c r="Q55" s="32">
        <f t="shared" si="2"/>
        <v>0.5434770167462345</v>
      </c>
      <c r="R55" s="8"/>
      <c r="S55" s="8"/>
      <c r="T55" s="8"/>
      <c r="U55" s="67"/>
      <c r="V55" s="66"/>
      <c r="W55" s="66"/>
      <c r="X55" s="66"/>
      <c r="Y55" s="66"/>
      <c r="Z55" s="66"/>
      <c r="AA55" s="66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</row>
    <row r="56" spans="1:69" x14ac:dyDescent="0.3">
      <c r="A56" s="8">
        <v>51</v>
      </c>
      <c r="B56" s="8">
        <v>135.19999999999999</v>
      </c>
      <c r="C56" s="8">
        <v>27.48</v>
      </c>
      <c r="D56" s="8">
        <v>6.26</v>
      </c>
      <c r="E56" s="8">
        <v>0.72</v>
      </c>
      <c r="F56" s="8">
        <v>0.21</v>
      </c>
      <c r="G56" s="8">
        <v>34.200000000000003</v>
      </c>
      <c r="H56" s="8">
        <v>1461</v>
      </c>
      <c r="I56" s="8">
        <v>2370</v>
      </c>
      <c r="J56" s="8">
        <v>8.75</v>
      </c>
      <c r="K56" s="8">
        <v>7.8</v>
      </c>
      <c r="L56" s="8">
        <v>4.3899999999999997</v>
      </c>
      <c r="M56" s="8">
        <v>0.23</v>
      </c>
      <c r="N56" s="8">
        <v>0.56999999999999995</v>
      </c>
      <c r="O56" s="8">
        <f t="shared" si="0"/>
        <v>42</v>
      </c>
      <c r="P56" s="11">
        <f t="shared" si="1"/>
        <v>13459.90239689318</v>
      </c>
      <c r="Q56" s="32">
        <f t="shared" si="2"/>
        <v>1.8574665307712585E-2</v>
      </c>
      <c r="R56" s="8"/>
      <c r="S56" s="8"/>
      <c r="T56" s="8"/>
      <c r="U56" s="67"/>
      <c r="V56" s="66"/>
      <c r="W56" s="66"/>
      <c r="X56" s="66"/>
      <c r="Y56" s="66"/>
      <c r="Z56" s="66"/>
      <c r="AA56" s="66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</row>
    <row r="57" spans="1:69" x14ac:dyDescent="0.3">
      <c r="A57" s="8">
        <v>52</v>
      </c>
      <c r="B57" s="8">
        <v>17346.16</v>
      </c>
      <c r="C57" s="8">
        <v>448.82</v>
      </c>
      <c r="D57" s="8">
        <v>49.21</v>
      </c>
      <c r="E57" s="8">
        <v>79.010000000000005</v>
      </c>
      <c r="F57" s="8">
        <v>0.12</v>
      </c>
      <c r="G57" s="8">
        <v>565.95000000000005</v>
      </c>
      <c r="H57" s="8">
        <v>833</v>
      </c>
      <c r="I57" s="8">
        <v>2586</v>
      </c>
      <c r="J57" s="8">
        <v>81.010000000000005</v>
      </c>
      <c r="K57" s="8">
        <v>79.77</v>
      </c>
      <c r="L57" s="8">
        <v>9.1199999999999992</v>
      </c>
      <c r="M57" s="8">
        <v>0.11</v>
      </c>
      <c r="N57" s="8">
        <v>0.47</v>
      </c>
      <c r="O57" s="8">
        <f t="shared" si="0"/>
        <v>645.72</v>
      </c>
      <c r="P57" s="11">
        <f t="shared" si="1"/>
        <v>206936.38513623487</v>
      </c>
      <c r="Q57" s="32">
        <f t="shared" si="2"/>
        <v>0.2855722114880041</v>
      </c>
      <c r="R57" s="8"/>
      <c r="S57" s="8"/>
      <c r="T57" s="8"/>
      <c r="U57" s="67"/>
      <c r="V57" s="66"/>
      <c r="W57" s="66"/>
      <c r="X57" s="66"/>
      <c r="Y57" s="66"/>
      <c r="Z57" s="66"/>
      <c r="AA57" s="66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</row>
    <row r="58" spans="1:69" x14ac:dyDescent="0.3">
      <c r="A58" s="8">
        <v>53</v>
      </c>
      <c r="B58" s="8">
        <v>5712.2</v>
      </c>
      <c r="C58" s="8">
        <v>202.83</v>
      </c>
      <c r="D58" s="8">
        <v>35.86</v>
      </c>
      <c r="E58" s="8">
        <v>132.07</v>
      </c>
      <c r="F58" s="8">
        <v>0.31</v>
      </c>
      <c r="G58" s="8">
        <v>201.29</v>
      </c>
      <c r="H58" s="8">
        <v>1332</v>
      </c>
      <c r="I58" s="8">
        <v>2371</v>
      </c>
      <c r="J58" s="8">
        <v>125.54</v>
      </c>
      <c r="K58" s="8">
        <v>49.59</v>
      </c>
      <c r="L58" s="8">
        <v>5.66</v>
      </c>
      <c r="M58" s="8">
        <v>0.18</v>
      </c>
      <c r="N58" s="8">
        <v>0.69</v>
      </c>
      <c r="O58" s="8">
        <f t="shared" si="0"/>
        <v>250.88</v>
      </c>
      <c r="P58" s="11">
        <f t="shared" si="1"/>
        <v>80400.483650775263</v>
      </c>
      <c r="Q58" s="32">
        <f t="shared" si="2"/>
        <v>0.11095266743806985</v>
      </c>
      <c r="R58" s="8"/>
      <c r="S58" s="8"/>
      <c r="T58" s="8"/>
      <c r="U58" s="67"/>
      <c r="V58" s="66"/>
      <c r="W58" s="66"/>
      <c r="X58" s="66"/>
      <c r="Y58" s="66"/>
      <c r="Z58" s="66"/>
      <c r="AA58" s="66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</row>
    <row r="59" spans="1:69" x14ac:dyDescent="0.3">
      <c r="A59" s="8">
        <v>54</v>
      </c>
      <c r="B59" s="8">
        <v>459.68</v>
      </c>
      <c r="C59" s="8">
        <v>69.86</v>
      </c>
      <c r="D59" s="8">
        <v>8.3800000000000008</v>
      </c>
      <c r="E59" s="8">
        <v>135.59</v>
      </c>
      <c r="F59" s="8">
        <v>0.08</v>
      </c>
      <c r="G59" s="8">
        <v>95.67</v>
      </c>
      <c r="H59" s="8">
        <v>1343</v>
      </c>
      <c r="I59" s="8">
        <v>2382</v>
      </c>
      <c r="J59" s="8">
        <v>132.80000000000001</v>
      </c>
      <c r="K59" s="8">
        <v>15.41</v>
      </c>
      <c r="L59" s="8">
        <v>8.34</v>
      </c>
      <c r="M59" s="8">
        <v>0.12</v>
      </c>
      <c r="N59" s="8">
        <v>0.4</v>
      </c>
      <c r="O59" s="8">
        <f t="shared" si="0"/>
        <v>111.08</v>
      </c>
      <c r="P59" s="11">
        <f t="shared" si="1"/>
        <v>35598.237101116538</v>
      </c>
      <c r="Q59" s="32">
        <f t="shared" si="2"/>
        <v>4.9125567199540816E-2</v>
      </c>
      <c r="R59" s="8"/>
      <c r="S59" s="8"/>
      <c r="T59" s="8"/>
      <c r="U59" s="67"/>
      <c r="V59" s="66"/>
      <c r="W59" s="66"/>
      <c r="X59" s="66"/>
      <c r="Y59" s="66"/>
      <c r="Z59" s="66"/>
      <c r="AA59" s="66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</row>
    <row r="60" spans="1:69" x14ac:dyDescent="0.3">
      <c r="A60" s="8">
        <v>55</v>
      </c>
      <c r="B60" s="8">
        <v>9281.48</v>
      </c>
      <c r="C60" s="8">
        <v>328.44</v>
      </c>
      <c r="D60" s="8">
        <v>35.979999999999997</v>
      </c>
      <c r="E60" s="8">
        <v>123.33</v>
      </c>
      <c r="F60" s="8">
        <v>0.18</v>
      </c>
      <c r="G60" s="8">
        <v>327.39999999999998</v>
      </c>
      <c r="H60" s="8">
        <v>1638</v>
      </c>
      <c r="I60" s="8">
        <v>2392</v>
      </c>
      <c r="J60" s="8">
        <v>124.32</v>
      </c>
      <c r="K60" s="8">
        <v>48.05</v>
      </c>
      <c r="L60" s="8">
        <v>9.1300000000000008</v>
      </c>
      <c r="M60" s="8">
        <v>0.11</v>
      </c>
      <c r="N60" s="8">
        <v>0.68</v>
      </c>
      <c r="O60" s="8">
        <f t="shared" si="0"/>
        <v>375.45</v>
      </c>
      <c r="P60" s="11">
        <f t="shared" si="1"/>
        <v>120321.91321222726</v>
      </c>
      <c r="Q60" s="32">
        <f t="shared" si="2"/>
        <v>0.16604424023287359</v>
      </c>
      <c r="R60" s="8"/>
      <c r="S60" s="8"/>
      <c r="T60" s="8"/>
      <c r="U60" s="67"/>
      <c r="V60" s="66"/>
      <c r="W60" s="66"/>
      <c r="X60" s="66"/>
      <c r="Y60" s="66"/>
      <c r="Z60" s="66"/>
      <c r="AA60" s="66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</row>
    <row r="61" spans="1:69" x14ac:dyDescent="0.3">
      <c r="A61" s="8">
        <v>56</v>
      </c>
      <c r="B61" s="8">
        <v>8781.24</v>
      </c>
      <c r="C61" s="8">
        <v>273.86</v>
      </c>
      <c r="D61" s="8">
        <v>40.83</v>
      </c>
      <c r="E61" s="8">
        <v>160.1</v>
      </c>
      <c r="F61" s="8">
        <v>0.15</v>
      </c>
      <c r="G61" s="8">
        <v>323.12</v>
      </c>
      <c r="H61" s="8">
        <v>1918</v>
      </c>
      <c r="I61" s="8">
        <v>2405</v>
      </c>
      <c r="J61" s="8">
        <v>161.71</v>
      </c>
      <c r="K61" s="8">
        <v>64.430000000000007</v>
      </c>
      <c r="L61" s="8">
        <v>6.71</v>
      </c>
      <c r="M61" s="8">
        <v>0.15</v>
      </c>
      <c r="N61" s="8">
        <v>0.52</v>
      </c>
      <c r="O61" s="8">
        <f t="shared" si="0"/>
        <v>387.55</v>
      </c>
      <c r="P61" s="11">
        <f t="shared" si="1"/>
        <v>124199.64699799886</v>
      </c>
      <c r="Q61" s="32">
        <f t="shared" si="2"/>
        <v>0.17139551285723842</v>
      </c>
      <c r="R61" s="8"/>
      <c r="S61" s="8"/>
      <c r="T61" s="8"/>
      <c r="U61" s="67"/>
      <c r="V61" s="66"/>
      <c r="W61" s="66"/>
      <c r="X61" s="66"/>
      <c r="Y61" s="66"/>
      <c r="Z61" s="66"/>
      <c r="AA61" s="66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</row>
    <row r="62" spans="1:69" x14ac:dyDescent="0.3">
      <c r="A62" s="8">
        <v>57</v>
      </c>
      <c r="B62" s="8">
        <v>30278.04</v>
      </c>
      <c r="C62" s="8">
        <v>655.38</v>
      </c>
      <c r="D62" s="8">
        <v>58.82</v>
      </c>
      <c r="E62" s="8">
        <v>139.63999999999999</v>
      </c>
      <c r="F62" s="8">
        <v>0.05</v>
      </c>
      <c r="G62" s="8">
        <v>1158.82</v>
      </c>
      <c r="H62" s="8">
        <v>2220</v>
      </c>
      <c r="I62" s="8">
        <v>2423</v>
      </c>
      <c r="J62" s="8">
        <v>139.91</v>
      </c>
      <c r="K62" s="8">
        <v>118.09</v>
      </c>
      <c r="L62" s="8">
        <v>11.14</v>
      </c>
      <c r="M62" s="8">
        <v>0.09</v>
      </c>
      <c r="N62" s="8">
        <v>0.34</v>
      </c>
      <c r="O62" s="8">
        <f t="shared" si="0"/>
        <v>1276.9099999999999</v>
      </c>
      <c r="P62" s="11">
        <f t="shared" si="1"/>
        <v>409216.28499087784</v>
      </c>
      <c r="Q62" s="32">
        <f t="shared" si="2"/>
        <v>0.56471847328741143</v>
      </c>
      <c r="R62" s="8"/>
      <c r="S62" s="8"/>
      <c r="T62" s="8"/>
      <c r="U62" s="67"/>
      <c r="V62" s="66"/>
      <c r="W62" s="66"/>
      <c r="X62" s="66"/>
      <c r="Y62" s="66"/>
      <c r="Z62" s="66"/>
      <c r="AA62" s="66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</row>
    <row r="63" spans="1:69" x14ac:dyDescent="0.3">
      <c r="A63" s="8">
        <v>58</v>
      </c>
      <c r="B63" s="8">
        <v>14081.08</v>
      </c>
      <c r="C63" s="8">
        <v>461.76</v>
      </c>
      <c r="D63" s="8">
        <v>38.83</v>
      </c>
      <c r="E63" s="8">
        <v>90.5</v>
      </c>
      <c r="F63" s="8">
        <v>0.16</v>
      </c>
      <c r="G63" s="8">
        <v>460.38</v>
      </c>
      <c r="H63" s="8">
        <v>2131</v>
      </c>
      <c r="I63" s="8">
        <v>2619</v>
      </c>
      <c r="J63" s="8">
        <v>88.38</v>
      </c>
      <c r="K63" s="8">
        <v>53.94</v>
      </c>
      <c r="L63" s="8">
        <v>11.89</v>
      </c>
      <c r="M63" s="8">
        <v>0.08</v>
      </c>
      <c r="N63" s="8">
        <v>0.64</v>
      </c>
      <c r="O63" s="8">
        <f t="shared" si="0"/>
        <v>514.31999999999994</v>
      </c>
      <c r="P63" s="11">
        <f t="shared" si="1"/>
        <v>164826.11906595476</v>
      </c>
      <c r="Q63" s="32">
        <f t="shared" si="2"/>
        <v>0.22746004431101755</v>
      </c>
      <c r="R63" s="8"/>
      <c r="S63" s="8"/>
      <c r="T63" s="8"/>
      <c r="U63" s="67"/>
      <c r="V63" s="66"/>
      <c r="W63" s="66"/>
      <c r="X63" s="66"/>
      <c r="Y63" s="66"/>
      <c r="Z63" s="66"/>
      <c r="AA63" s="66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</row>
    <row r="64" spans="1:69" x14ac:dyDescent="0.3">
      <c r="A64" s="8">
        <v>59</v>
      </c>
      <c r="B64" s="8">
        <v>18711.68</v>
      </c>
      <c r="C64" s="8">
        <v>663.43</v>
      </c>
      <c r="D64" s="8">
        <v>35.909999999999997</v>
      </c>
      <c r="E64" s="8">
        <v>79.36</v>
      </c>
      <c r="F64" s="8">
        <v>0.09</v>
      </c>
      <c r="G64" s="8">
        <v>687.35</v>
      </c>
      <c r="H64" s="8">
        <v>2202</v>
      </c>
      <c r="I64" s="8">
        <v>2709</v>
      </c>
      <c r="J64" s="8">
        <v>78.44</v>
      </c>
      <c r="K64" s="8">
        <v>56.02</v>
      </c>
      <c r="L64" s="8">
        <v>18.47</v>
      </c>
      <c r="M64" s="8">
        <v>0.05</v>
      </c>
      <c r="N64" s="8">
        <v>0.56999999999999995</v>
      </c>
      <c r="O64" s="8">
        <f t="shared" si="0"/>
        <v>743.37</v>
      </c>
      <c r="P64" s="11">
        <f t="shared" si="1"/>
        <v>238230.65820901151</v>
      </c>
      <c r="Q64" s="32">
        <f t="shared" si="2"/>
        <v>0.32875830832843589</v>
      </c>
      <c r="R64" s="8"/>
      <c r="S64" s="8"/>
      <c r="T64" s="8"/>
      <c r="U64" s="67"/>
      <c r="V64" s="66"/>
      <c r="W64" s="66"/>
      <c r="X64" s="66"/>
      <c r="Y64" s="66"/>
      <c r="Z64" s="66"/>
      <c r="AA64" s="66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</row>
    <row r="65" spans="1:69" x14ac:dyDescent="0.3">
      <c r="A65" s="8">
        <v>60</v>
      </c>
      <c r="B65" s="8">
        <v>8206.64</v>
      </c>
      <c r="C65" s="8">
        <v>281.06</v>
      </c>
      <c r="D65" s="8">
        <v>37.18</v>
      </c>
      <c r="E65" s="8">
        <v>107.5</v>
      </c>
      <c r="F65" s="8">
        <v>0.17</v>
      </c>
      <c r="G65" s="8">
        <v>315.79000000000002</v>
      </c>
      <c r="H65" s="8">
        <v>1633</v>
      </c>
      <c r="I65" s="8">
        <v>2457</v>
      </c>
      <c r="J65" s="8">
        <v>107.24</v>
      </c>
      <c r="K65" s="8">
        <v>55.83</v>
      </c>
      <c r="L65" s="8">
        <v>7.56</v>
      </c>
      <c r="M65" s="8">
        <v>0.13</v>
      </c>
      <c r="N65" s="8">
        <v>0.62</v>
      </c>
      <c r="O65" s="8">
        <f t="shared" si="0"/>
        <v>371.62</v>
      </c>
      <c r="P65" s="11">
        <f t="shared" si="1"/>
        <v>119094.49830317723</v>
      </c>
      <c r="Q65" s="32">
        <f t="shared" si="2"/>
        <v>0.16435040765838457</v>
      </c>
      <c r="R65" s="8"/>
      <c r="S65" s="8"/>
      <c r="T65" s="8"/>
      <c r="U65" s="67"/>
      <c r="V65" s="66"/>
      <c r="W65" s="66"/>
      <c r="X65" s="66"/>
      <c r="Y65" s="66"/>
      <c r="Z65" s="66"/>
      <c r="AA65" s="66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</row>
    <row r="66" spans="1:69" x14ac:dyDescent="0.3">
      <c r="A66" s="8">
        <v>61</v>
      </c>
      <c r="B66" s="8">
        <v>37166.480000000003</v>
      </c>
      <c r="C66" s="8">
        <v>1003.77</v>
      </c>
      <c r="D66" s="8">
        <v>47.14</v>
      </c>
      <c r="E66" s="8">
        <v>121.76</v>
      </c>
      <c r="F66" s="8">
        <v>0.04</v>
      </c>
      <c r="G66" s="8">
        <v>1678.82</v>
      </c>
      <c r="H66" s="8">
        <v>1411</v>
      </c>
      <c r="I66" s="8">
        <v>2465</v>
      </c>
      <c r="J66" s="8">
        <v>121.25</v>
      </c>
      <c r="K66" s="8">
        <v>92.15</v>
      </c>
      <c r="L66" s="8">
        <v>21.29</v>
      </c>
      <c r="M66" s="8">
        <v>0.05</v>
      </c>
      <c r="N66" s="8">
        <v>0.31</v>
      </c>
      <c r="O66" s="8">
        <f t="shared" si="0"/>
        <v>1770.97</v>
      </c>
      <c r="P66" s="11">
        <f t="shared" si="1"/>
        <v>567549.60351966473</v>
      </c>
      <c r="Q66" s="32">
        <f t="shared" si="2"/>
        <v>0.78321845285713731</v>
      </c>
      <c r="R66" s="8"/>
      <c r="S66" s="8"/>
      <c r="T66" s="8"/>
      <c r="U66" s="67"/>
      <c r="V66" s="66"/>
      <c r="W66" s="66"/>
      <c r="X66" s="66"/>
      <c r="Y66" s="66"/>
      <c r="Z66" s="66"/>
      <c r="AA66" s="66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</row>
    <row r="67" spans="1:69" x14ac:dyDescent="0.3">
      <c r="A67" s="8">
        <v>62</v>
      </c>
      <c r="B67" s="8">
        <v>15318.16</v>
      </c>
      <c r="C67" s="8">
        <v>469.94</v>
      </c>
      <c r="D67" s="8">
        <v>41.5</v>
      </c>
      <c r="E67" s="8">
        <v>91.42</v>
      </c>
      <c r="F67" s="8">
        <v>0.14000000000000001</v>
      </c>
      <c r="G67" s="8">
        <v>497.42</v>
      </c>
      <c r="H67" s="8">
        <v>1302</v>
      </c>
      <c r="I67" s="8">
        <v>2683</v>
      </c>
      <c r="J67" s="8">
        <v>86.7</v>
      </c>
      <c r="K67" s="8">
        <v>59.8</v>
      </c>
      <c r="L67" s="8">
        <v>11.32</v>
      </c>
      <c r="M67" s="8">
        <v>0.09</v>
      </c>
      <c r="N67" s="8">
        <v>0.62</v>
      </c>
      <c r="O67" s="8">
        <f t="shared" si="0"/>
        <v>557.22</v>
      </c>
      <c r="P67" s="11">
        <f t="shared" si="1"/>
        <v>178574.44794278138</v>
      </c>
      <c r="Q67" s="32">
        <f t="shared" si="2"/>
        <v>0.24643273816103828</v>
      </c>
      <c r="R67" s="8"/>
      <c r="S67" s="8"/>
      <c r="T67" s="8"/>
      <c r="U67" s="67"/>
      <c r="V67" s="66"/>
      <c r="W67" s="66"/>
      <c r="X67" s="66"/>
      <c r="Y67" s="66"/>
      <c r="Z67" s="66"/>
      <c r="AA67" s="66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</row>
    <row r="68" spans="1:69" x14ac:dyDescent="0.3">
      <c r="A68" s="8">
        <v>63</v>
      </c>
      <c r="B68" s="8">
        <v>2426.84</v>
      </c>
      <c r="C68" s="8">
        <v>97.93</v>
      </c>
      <c r="D68" s="8">
        <v>31.55</v>
      </c>
      <c r="E68" s="8">
        <v>10.19</v>
      </c>
      <c r="F68" s="8">
        <v>0.47</v>
      </c>
      <c r="G68" s="8">
        <v>94.18</v>
      </c>
      <c r="H68" s="8">
        <v>976</v>
      </c>
      <c r="I68" s="8">
        <v>2573</v>
      </c>
      <c r="J68" s="8">
        <v>173.66</v>
      </c>
      <c r="K68" s="8">
        <v>34.67</v>
      </c>
      <c r="L68" s="8">
        <v>3.1</v>
      </c>
      <c r="M68" s="8">
        <v>0.32</v>
      </c>
      <c r="N68" s="8">
        <v>0.81</v>
      </c>
      <c r="O68" s="8">
        <f t="shared" si="0"/>
        <v>128.85000000000002</v>
      </c>
      <c r="P68" s="11">
        <f t="shared" si="1"/>
        <v>41293.057710468733</v>
      </c>
      <c r="Q68" s="32">
        <f t="shared" si="2"/>
        <v>5.698441964044685E-2</v>
      </c>
      <c r="R68" s="8"/>
      <c r="S68" s="8"/>
      <c r="T68" s="8"/>
      <c r="U68" s="67"/>
      <c r="V68" s="66"/>
      <c r="W68" s="66"/>
      <c r="X68" s="66"/>
      <c r="Y68" s="66"/>
      <c r="Z68" s="66"/>
      <c r="AA68" s="66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</row>
    <row r="69" spans="1:69" x14ac:dyDescent="0.3">
      <c r="A69" s="8">
        <v>64</v>
      </c>
      <c r="B69" s="8">
        <v>4312.88</v>
      </c>
      <c r="C69" s="8">
        <v>162.06</v>
      </c>
      <c r="D69" s="8">
        <v>33.880000000000003</v>
      </c>
      <c r="E69" s="8">
        <v>98.8</v>
      </c>
      <c r="F69" s="8">
        <v>0.37</v>
      </c>
      <c r="G69" s="8">
        <v>159.96</v>
      </c>
      <c r="H69" s="8">
        <v>2873</v>
      </c>
      <c r="I69" s="8">
        <v>2620</v>
      </c>
      <c r="J69" s="8">
        <v>97.47</v>
      </c>
      <c r="K69" s="8">
        <v>37.22</v>
      </c>
      <c r="L69" s="8">
        <v>4.78</v>
      </c>
      <c r="M69" s="8">
        <v>0.21</v>
      </c>
      <c r="N69" s="8">
        <v>0.85</v>
      </c>
      <c r="O69" s="8">
        <f t="shared" si="0"/>
        <v>197.18</v>
      </c>
      <c r="P69" s="11">
        <f t="shared" si="1"/>
        <v>63191.037014747555</v>
      </c>
      <c r="Q69" s="32">
        <f t="shared" si="2"/>
        <v>8.7203631080351618E-2</v>
      </c>
      <c r="R69" s="8"/>
      <c r="S69" s="8"/>
      <c r="T69" s="8"/>
      <c r="U69" s="67"/>
      <c r="V69" s="66"/>
      <c r="W69" s="66"/>
      <c r="X69" s="66"/>
      <c r="Y69" s="66"/>
      <c r="Z69" s="66"/>
      <c r="AA69" s="66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</row>
    <row r="70" spans="1:69" x14ac:dyDescent="0.3">
      <c r="A70" s="8">
        <v>65</v>
      </c>
      <c r="B70" s="8">
        <v>6273.28</v>
      </c>
      <c r="C70" s="8">
        <v>210.39</v>
      </c>
      <c r="D70" s="8">
        <v>37.97</v>
      </c>
      <c r="E70" s="8">
        <v>74.27</v>
      </c>
      <c r="F70" s="8">
        <v>0.28999999999999998</v>
      </c>
      <c r="G70" s="8">
        <v>203.08</v>
      </c>
      <c r="H70" s="8">
        <v>1663</v>
      </c>
      <c r="I70" s="8">
        <v>2698</v>
      </c>
      <c r="J70" s="8">
        <v>71.33</v>
      </c>
      <c r="K70" s="8">
        <v>48.23</v>
      </c>
      <c r="L70" s="8">
        <v>5.54</v>
      </c>
      <c r="M70" s="8">
        <v>0.18</v>
      </c>
      <c r="N70" s="8">
        <v>0.74</v>
      </c>
      <c r="O70" s="8">
        <f t="shared" si="0"/>
        <v>251.31</v>
      </c>
      <c r="P70" s="11">
        <f t="shared" si="1"/>
        <v>80538.287413410129</v>
      </c>
      <c r="Q70" s="32">
        <f t="shared" si="2"/>
        <v>0.11114283663050598</v>
      </c>
      <c r="R70" s="8"/>
      <c r="S70" s="8"/>
      <c r="T70" s="8"/>
      <c r="U70" s="67"/>
      <c r="V70" s="66"/>
      <c r="W70" s="66"/>
      <c r="X70" s="66"/>
      <c r="Y70" s="66"/>
      <c r="Z70" s="66"/>
      <c r="AA70" s="66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</row>
    <row r="71" spans="1:69" x14ac:dyDescent="0.3">
      <c r="A71" s="8">
        <v>66</v>
      </c>
      <c r="B71" s="8">
        <v>21341.32</v>
      </c>
      <c r="C71" s="8">
        <v>666.91</v>
      </c>
      <c r="D71" s="8">
        <v>40.74</v>
      </c>
      <c r="E71" s="8">
        <v>71.010000000000005</v>
      </c>
      <c r="F71" s="8">
        <v>0.08</v>
      </c>
      <c r="G71" s="8">
        <v>622.4</v>
      </c>
      <c r="H71" s="8">
        <v>3180</v>
      </c>
      <c r="I71" s="8">
        <v>2853</v>
      </c>
      <c r="J71" s="8">
        <v>71.489999999999995</v>
      </c>
      <c r="K71" s="8">
        <v>55.77</v>
      </c>
      <c r="L71" s="8">
        <v>16.37</v>
      </c>
      <c r="M71" s="8">
        <v>0.06</v>
      </c>
      <c r="N71" s="8">
        <v>0.68</v>
      </c>
      <c r="O71" s="8">
        <f t="shared" ref="O71:O97" si="3">G71+K71</f>
        <v>678.17</v>
      </c>
      <c r="P71" s="11">
        <f t="shared" ref="P71:P97" si="4">PI()*10.1^2*O71</f>
        <v>217335.7621071678</v>
      </c>
      <c r="Q71" s="32">
        <f t="shared" ref="Q71:Q97" si="5">0.00000138*P71</f>
        <v>0.29992335170789153</v>
      </c>
      <c r="R71" s="8"/>
      <c r="S71" s="8"/>
      <c r="T71" s="8"/>
      <c r="U71" s="67"/>
      <c r="V71" s="66"/>
      <c r="W71" s="66"/>
      <c r="X71" s="66"/>
      <c r="Y71" s="66"/>
      <c r="Z71" s="66"/>
      <c r="AA71" s="66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</row>
    <row r="72" spans="1:69" x14ac:dyDescent="0.3">
      <c r="A72" s="8">
        <v>67</v>
      </c>
      <c r="B72" s="8">
        <v>114.92</v>
      </c>
      <c r="C72" s="8">
        <v>35.89</v>
      </c>
      <c r="D72" s="8">
        <v>4.08</v>
      </c>
      <c r="E72" s="8">
        <v>83.21</v>
      </c>
      <c r="F72" s="8">
        <v>0.2</v>
      </c>
      <c r="G72" s="8">
        <v>39.770000000000003</v>
      </c>
      <c r="H72" s="8">
        <v>1319</v>
      </c>
      <c r="I72" s="8">
        <v>2660</v>
      </c>
      <c r="J72" s="8">
        <v>78.69</v>
      </c>
      <c r="K72" s="8">
        <v>6.92</v>
      </c>
      <c r="L72" s="8">
        <v>8.8000000000000007</v>
      </c>
      <c r="M72" s="8">
        <v>0.11</v>
      </c>
      <c r="N72" s="8">
        <v>0.56999999999999995</v>
      </c>
      <c r="O72" s="8">
        <f t="shared" si="3"/>
        <v>46.690000000000005</v>
      </c>
      <c r="P72" s="11">
        <f t="shared" si="4"/>
        <v>14962.92483121292</v>
      </c>
      <c r="Q72" s="32">
        <f t="shared" si="5"/>
        <v>2.0648836267073829E-2</v>
      </c>
      <c r="R72" s="8"/>
      <c r="S72" s="8"/>
      <c r="T72" s="8"/>
      <c r="U72" s="67"/>
      <c r="V72" s="66"/>
      <c r="W72" s="66"/>
      <c r="X72" s="66"/>
      <c r="Y72" s="66"/>
      <c r="Z72" s="66"/>
      <c r="AA72" s="66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</row>
    <row r="73" spans="1:69" x14ac:dyDescent="0.3">
      <c r="A73" s="8">
        <v>68</v>
      </c>
      <c r="B73" s="8">
        <v>12844</v>
      </c>
      <c r="C73" s="8">
        <v>429.96</v>
      </c>
      <c r="D73" s="8">
        <v>38.04</v>
      </c>
      <c r="E73" s="8">
        <v>108.52</v>
      </c>
      <c r="F73" s="8">
        <v>0.15</v>
      </c>
      <c r="G73" s="8">
        <v>427.29</v>
      </c>
      <c r="H73" s="8">
        <v>2742</v>
      </c>
      <c r="I73" s="8">
        <v>2650</v>
      </c>
      <c r="J73" s="8">
        <v>111.41</v>
      </c>
      <c r="K73" s="8">
        <v>54.61</v>
      </c>
      <c r="L73" s="8">
        <v>11.3</v>
      </c>
      <c r="M73" s="8">
        <v>0.09</v>
      </c>
      <c r="N73" s="8">
        <v>0.66</v>
      </c>
      <c r="O73" s="8">
        <f t="shared" si="3"/>
        <v>481.90000000000003</v>
      </c>
      <c r="P73" s="11">
        <f t="shared" si="4"/>
        <v>154436.35631101963</v>
      </c>
      <c r="Q73" s="32">
        <f t="shared" si="5"/>
        <v>0.21312217170920708</v>
      </c>
      <c r="R73" s="8"/>
      <c r="S73" s="8"/>
      <c r="T73" s="8"/>
      <c r="U73" s="8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</row>
    <row r="74" spans="1:69" x14ac:dyDescent="0.3">
      <c r="A74" s="8">
        <v>69</v>
      </c>
      <c r="B74" s="8">
        <v>16379.48</v>
      </c>
      <c r="C74" s="8">
        <v>400.55</v>
      </c>
      <c r="D74" s="8">
        <v>52.07</v>
      </c>
      <c r="E74" s="8">
        <v>44.24</v>
      </c>
      <c r="F74" s="8">
        <v>0.1</v>
      </c>
      <c r="G74" s="8">
        <v>607.80999999999995</v>
      </c>
      <c r="H74" s="8">
        <v>636</v>
      </c>
      <c r="I74" s="8">
        <v>2845</v>
      </c>
      <c r="J74" s="8">
        <v>48.47</v>
      </c>
      <c r="K74" s="8">
        <v>100.76</v>
      </c>
      <c r="L74" s="8">
        <v>7.69</v>
      </c>
      <c r="M74" s="8">
        <v>0.13</v>
      </c>
      <c r="N74" s="8">
        <v>0.39</v>
      </c>
      <c r="O74" s="8">
        <f t="shared" si="3"/>
        <v>708.56999999999994</v>
      </c>
      <c r="P74" s="11">
        <f t="shared" si="4"/>
        <v>227078.16765158571</v>
      </c>
      <c r="Q74" s="32">
        <f t="shared" si="5"/>
        <v>0.31336787135918825</v>
      </c>
      <c r="R74" s="8"/>
      <c r="S74" s="8"/>
      <c r="T74" s="8"/>
      <c r="U74" s="8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</row>
    <row r="75" spans="1:69" x14ac:dyDescent="0.3">
      <c r="A75" s="8">
        <v>70</v>
      </c>
      <c r="B75" s="8">
        <v>21496.799999999999</v>
      </c>
      <c r="C75" s="8">
        <v>600.26</v>
      </c>
      <c r="D75" s="8">
        <v>45.6</v>
      </c>
      <c r="E75" s="8">
        <v>38.89</v>
      </c>
      <c r="F75" s="8">
        <v>0.09</v>
      </c>
      <c r="G75" s="8">
        <v>712.97</v>
      </c>
      <c r="H75" s="8">
        <v>721</v>
      </c>
      <c r="I75" s="8">
        <v>2881</v>
      </c>
      <c r="J75" s="8">
        <v>41.3</v>
      </c>
      <c r="K75" s="8">
        <v>72.97</v>
      </c>
      <c r="L75" s="8">
        <v>13.16</v>
      </c>
      <c r="M75" s="8">
        <v>0.08</v>
      </c>
      <c r="N75" s="8">
        <v>0.49</v>
      </c>
      <c r="O75" s="8">
        <f t="shared" si="3"/>
        <v>785.94</v>
      </c>
      <c r="P75" s="11">
        <f t="shared" si="4"/>
        <v>251873.23070986255</v>
      </c>
      <c r="Q75" s="32">
        <f t="shared" si="5"/>
        <v>0.34758505837961029</v>
      </c>
      <c r="R75" s="8"/>
      <c r="S75" s="8"/>
      <c r="T75" s="8"/>
      <c r="U75" s="8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</row>
    <row r="76" spans="1:69" x14ac:dyDescent="0.3">
      <c r="A76" s="8">
        <v>71</v>
      </c>
      <c r="B76" s="8">
        <v>9051.64</v>
      </c>
      <c r="C76" s="8">
        <v>321.42</v>
      </c>
      <c r="D76" s="8">
        <v>35.86</v>
      </c>
      <c r="E76" s="8">
        <v>141.54</v>
      </c>
      <c r="F76" s="8">
        <v>0.2</v>
      </c>
      <c r="G76" s="8">
        <v>324.61</v>
      </c>
      <c r="H76" s="8">
        <v>2342</v>
      </c>
      <c r="I76" s="8">
        <v>2747</v>
      </c>
      <c r="J76" s="8">
        <v>144.78</v>
      </c>
      <c r="K76" s="8">
        <v>53.89</v>
      </c>
      <c r="L76" s="8">
        <v>8.9600000000000009</v>
      </c>
      <c r="M76" s="8">
        <v>0.11</v>
      </c>
      <c r="N76" s="8">
        <v>0.63</v>
      </c>
      <c r="O76" s="8">
        <f t="shared" si="3"/>
        <v>378.5</v>
      </c>
      <c r="P76" s="11">
        <f t="shared" si="4"/>
        <v>121299.35850533497</v>
      </c>
      <c r="Q76" s="32">
        <f t="shared" si="5"/>
        <v>0.16739311473736224</v>
      </c>
      <c r="R76" s="8"/>
      <c r="S76" s="8"/>
      <c r="T76" s="8"/>
      <c r="U76" s="8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</row>
    <row r="77" spans="1:69" x14ac:dyDescent="0.3">
      <c r="A77" s="8">
        <v>72</v>
      </c>
      <c r="B77" s="8">
        <v>4130.3599999999997</v>
      </c>
      <c r="C77" s="8">
        <v>141.68</v>
      </c>
      <c r="D77" s="8">
        <v>37.119999999999997</v>
      </c>
      <c r="E77" s="8">
        <v>112.11</v>
      </c>
      <c r="F77" s="8">
        <v>0.44</v>
      </c>
      <c r="G77" s="8">
        <v>132.6</v>
      </c>
      <c r="H77" s="8">
        <v>1895</v>
      </c>
      <c r="I77" s="8">
        <v>2771</v>
      </c>
      <c r="J77" s="8">
        <v>118.07</v>
      </c>
      <c r="K77" s="8">
        <v>41.75</v>
      </c>
      <c r="L77" s="8">
        <v>3.82</v>
      </c>
      <c r="M77" s="8">
        <v>0.26</v>
      </c>
      <c r="N77" s="8">
        <v>0.82</v>
      </c>
      <c r="O77" s="8">
        <f t="shared" si="3"/>
        <v>174.35</v>
      </c>
      <c r="P77" s="11">
        <f t="shared" si="4"/>
        <v>55874.618640436332</v>
      </c>
      <c r="Q77" s="32">
        <f t="shared" si="5"/>
        <v>7.7106973723802139E-2</v>
      </c>
      <c r="R77" s="8"/>
      <c r="S77" s="8"/>
      <c r="T77" s="8"/>
      <c r="U77" s="8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</row>
    <row r="78" spans="1:69" x14ac:dyDescent="0.3">
      <c r="A78" s="8">
        <v>73</v>
      </c>
      <c r="B78" s="8">
        <v>27817.4</v>
      </c>
      <c r="C78" s="8">
        <v>793.63</v>
      </c>
      <c r="D78" s="8">
        <v>44.63</v>
      </c>
      <c r="E78" s="8">
        <v>44.43</v>
      </c>
      <c r="F78" s="8">
        <v>0.08</v>
      </c>
      <c r="G78" s="8">
        <v>855.05</v>
      </c>
      <c r="H78" s="8">
        <v>2640</v>
      </c>
      <c r="I78" s="8">
        <v>3022</v>
      </c>
      <c r="J78" s="8">
        <v>46.11</v>
      </c>
      <c r="K78" s="8">
        <v>78.2</v>
      </c>
      <c r="L78" s="8">
        <v>17.78</v>
      </c>
      <c r="M78" s="8">
        <v>0.06</v>
      </c>
      <c r="N78" s="8">
        <v>0.48</v>
      </c>
      <c r="O78" s="8">
        <f t="shared" si="3"/>
        <v>933.25</v>
      </c>
      <c r="P78" s="11">
        <f t="shared" si="4"/>
        <v>299082.23599763238</v>
      </c>
      <c r="Q78" s="32">
        <f t="shared" si="5"/>
        <v>0.41273348567673268</v>
      </c>
      <c r="R78" s="8"/>
      <c r="S78" s="8"/>
      <c r="T78" s="8"/>
      <c r="U78" s="8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</row>
    <row r="79" spans="1:69" x14ac:dyDescent="0.3">
      <c r="A79" s="8">
        <v>74</v>
      </c>
      <c r="B79" s="8">
        <v>121.68</v>
      </c>
      <c r="C79" s="8">
        <v>15.55</v>
      </c>
      <c r="D79" s="8">
        <v>9.9600000000000009</v>
      </c>
      <c r="E79" s="8">
        <v>141.71</v>
      </c>
      <c r="F79" s="8">
        <v>0.69</v>
      </c>
      <c r="G79" s="8">
        <v>18.75</v>
      </c>
      <c r="H79" s="8">
        <v>2979</v>
      </c>
      <c r="I79" s="8">
        <v>2798</v>
      </c>
      <c r="J79" s="8">
        <v>123.69</v>
      </c>
      <c r="K79" s="8">
        <v>12.26</v>
      </c>
      <c r="L79" s="8">
        <v>1.56</v>
      </c>
      <c r="M79" s="8">
        <v>0.64</v>
      </c>
      <c r="N79" s="8">
        <v>0.77</v>
      </c>
      <c r="O79" s="8">
        <f t="shared" si="3"/>
        <v>31.009999999999998</v>
      </c>
      <c r="P79" s="11">
        <f t="shared" si="4"/>
        <v>9937.8946030394636</v>
      </c>
      <c r="Q79" s="32">
        <f t="shared" si="5"/>
        <v>1.3714294552194459E-2</v>
      </c>
      <c r="R79" s="8"/>
      <c r="S79" s="8"/>
      <c r="T79" s="8"/>
      <c r="U79" s="8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</row>
    <row r="80" spans="1:69" x14ac:dyDescent="0.3">
      <c r="A80" s="8">
        <v>75</v>
      </c>
      <c r="B80" s="8">
        <v>3765.32</v>
      </c>
      <c r="C80" s="8">
        <v>151.06</v>
      </c>
      <c r="D80" s="8">
        <v>31.74</v>
      </c>
      <c r="E80" s="8">
        <v>21.36</v>
      </c>
      <c r="F80" s="8">
        <v>0.36</v>
      </c>
      <c r="G80" s="8">
        <v>150.46</v>
      </c>
      <c r="H80" s="8">
        <v>2431</v>
      </c>
      <c r="I80" s="8">
        <v>2852</v>
      </c>
      <c r="J80" s="8">
        <v>18.12</v>
      </c>
      <c r="K80" s="8">
        <v>40.770000000000003</v>
      </c>
      <c r="L80" s="8">
        <v>4.76</v>
      </c>
      <c r="M80" s="8">
        <v>0.21</v>
      </c>
      <c r="N80" s="8">
        <v>0.73</v>
      </c>
      <c r="O80" s="8">
        <f t="shared" si="3"/>
        <v>191.23000000000002</v>
      </c>
      <c r="P80" s="11">
        <f t="shared" si="4"/>
        <v>61284.217508521026</v>
      </c>
      <c r="Q80" s="32">
        <f t="shared" si="5"/>
        <v>8.4572220161759012E-2</v>
      </c>
      <c r="R80" s="8"/>
      <c r="S80" s="8"/>
      <c r="T80" s="8"/>
      <c r="U80" s="8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</row>
    <row r="81" spans="1:69" x14ac:dyDescent="0.3">
      <c r="A81" s="8">
        <v>76</v>
      </c>
      <c r="B81" s="8">
        <v>12952.16</v>
      </c>
      <c r="C81" s="8">
        <v>605.08000000000004</v>
      </c>
      <c r="D81" s="8">
        <v>27.25</v>
      </c>
      <c r="E81" s="8">
        <v>96.11</v>
      </c>
      <c r="F81" s="8">
        <v>0.1</v>
      </c>
      <c r="G81" s="8">
        <v>597.16999999999996</v>
      </c>
      <c r="H81" s="8">
        <v>929</v>
      </c>
      <c r="I81" s="8">
        <v>2837</v>
      </c>
      <c r="J81" s="8">
        <v>98.77</v>
      </c>
      <c r="K81" s="8">
        <v>42.01</v>
      </c>
      <c r="L81" s="8">
        <v>22.2</v>
      </c>
      <c r="M81" s="8">
        <v>0.05</v>
      </c>
      <c r="N81" s="8">
        <v>0.62</v>
      </c>
      <c r="O81" s="8">
        <f t="shared" si="3"/>
        <v>639.17999999999995</v>
      </c>
      <c r="P81" s="11">
        <f t="shared" si="4"/>
        <v>204840.48604871862</v>
      </c>
      <c r="Q81" s="32">
        <f t="shared" si="5"/>
        <v>0.28267987074723167</v>
      </c>
      <c r="R81" s="8"/>
      <c r="S81" s="8"/>
      <c r="T81" s="8"/>
      <c r="U81" s="8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</row>
    <row r="82" spans="1:69" x14ac:dyDescent="0.3">
      <c r="A82" s="8">
        <v>77</v>
      </c>
      <c r="B82" s="8">
        <v>2832.44</v>
      </c>
      <c r="C82" s="8">
        <v>106.33</v>
      </c>
      <c r="D82" s="8">
        <v>33.92</v>
      </c>
      <c r="E82" s="8">
        <v>35.89</v>
      </c>
      <c r="F82" s="8">
        <v>0.49</v>
      </c>
      <c r="G82" s="8">
        <v>103.22</v>
      </c>
      <c r="H82" s="8">
        <v>2897</v>
      </c>
      <c r="I82" s="8">
        <v>2881</v>
      </c>
      <c r="J82" s="8">
        <v>49.09</v>
      </c>
      <c r="K82" s="8">
        <v>38.51</v>
      </c>
      <c r="L82" s="8">
        <v>3.14</v>
      </c>
      <c r="M82" s="8">
        <v>0.32</v>
      </c>
      <c r="N82" s="8">
        <v>0.82</v>
      </c>
      <c r="O82" s="8">
        <f t="shared" si="3"/>
        <v>141.72999999999999</v>
      </c>
      <c r="P82" s="11">
        <f t="shared" si="4"/>
        <v>45420.761112182627</v>
      </c>
      <c r="Q82" s="32">
        <f t="shared" si="5"/>
        <v>6.2680650334812016E-2</v>
      </c>
      <c r="R82" s="8"/>
      <c r="S82" s="8"/>
      <c r="T82" s="8"/>
      <c r="U82" s="8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</row>
    <row r="83" spans="1:69" x14ac:dyDescent="0.3">
      <c r="A83" s="8">
        <v>78</v>
      </c>
      <c r="B83" s="8">
        <v>8450</v>
      </c>
      <c r="C83" s="8">
        <v>253.54</v>
      </c>
      <c r="D83" s="8">
        <v>42.44</v>
      </c>
      <c r="E83" s="8">
        <v>8.82</v>
      </c>
      <c r="F83" s="8">
        <v>0.23</v>
      </c>
      <c r="G83" s="8">
        <v>292.8</v>
      </c>
      <c r="H83" s="8">
        <v>1954</v>
      </c>
      <c r="I83" s="8">
        <v>2914</v>
      </c>
      <c r="J83" s="8">
        <v>9.7100000000000009</v>
      </c>
      <c r="K83" s="8">
        <v>64.81</v>
      </c>
      <c r="L83" s="8">
        <v>5.97</v>
      </c>
      <c r="M83" s="8">
        <v>0.17</v>
      </c>
      <c r="N83" s="8">
        <v>0.6</v>
      </c>
      <c r="O83" s="8">
        <f t="shared" si="3"/>
        <v>357.61</v>
      </c>
      <c r="P83" s="11">
        <f t="shared" si="4"/>
        <v>114604.65943221358</v>
      </c>
      <c r="Q83" s="32">
        <f t="shared" si="5"/>
        <v>0.15815443001645474</v>
      </c>
      <c r="R83" s="8"/>
      <c r="S83" s="8"/>
      <c r="T83" s="8"/>
      <c r="U83" s="8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</row>
    <row r="84" spans="1:69" x14ac:dyDescent="0.3">
      <c r="A84" s="8">
        <v>79</v>
      </c>
      <c r="B84" s="8">
        <v>8571.68</v>
      </c>
      <c r="C84" s="8">
        <v>392.77</v>
      </c>
      <c r="D84" s="8">
        <v>27.79</v>
      </c>
      <c r="E84" s="8">
        <v>52.02</v>
      </c>
      <c r="F84" s="8">
        <v>0.15</v>
      </c>
      <c r="G84" s="8">
        <v>394.28</v>
      </c>
      <c r="H84" s="8">
        <v>1779</v>
      </c>
      <c r="I84" s="8">
        <v>3034</v>
      </c>
      <c r="J84" s="8">
        <v>51.69</v>
      </c>
      <c r="K84" s="8">
        <v>39.51</v>
      </c>
      <c r="L84" s="8">
        <v>14.14</v>
      </c>
      <c r="M84" s="8">
        <v>7.0000000000000007E-2</v>
      </c>
      <c r="N84" s="8">
        <v>0.66</v>
      </c>
      <c r="O84" s="8">
        <f t="shared" si="3"/>
        <v>433.78999999999996</v>
      </c>
      <c r="P84" s="11">
        <f t="shared" si="4"/>
        <v>139018.35858924506</v>
      </c>
      <c r="Q84" s="32">
        <f t="shared" si="5"/>
        <v>0.19184533485315819</v>
      </c>
      <c r="R84" s="8"/>
      <c r="S84" s="8"/>
      <c r="T84" s="8"/>
      <c r="U84" s="8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</row>
    <row r="85" spans="1:69" x14ac:dyDescent="0.3">
      <c r="A85" s="8">
        <v>80</v>
      </c>
      <c r="B85" s="8">
        <v>12195.04</v>
      </c>
      <c r="C85" s="8">
        <v>391.46</v>
      </c>
      <c r="D85" s="8">
        <v>39.659999999999997</v>
      </c>
      <c r="E85" s="8">
        <v>13.88</v>
      </c>
      <c r="F85" s="8">
        <v>0.21</v>
      </c>
      <c r="G85" s="8">
        <v>363.05</v>
      </c>
      <c r="H85" s="8">
        <v>2465</v>
      </c>
      <c r="I85" s="8">
        <v>2986</v>
      </c>
      <c r="J85" s="8">
        <v>11.15</v>
      </c>
      <c r="K85" s="8">
        <v>45.39</v>
      </c>
      <c r="L85" s="8">
        <v>9.8699999999999992</v>
      </c>
      <c r="M85" s="8">
        <v>0.1</v>
      </c>
      <c r="N85" s="8">
        <v>0.78</v>
      </c>
      <c r="O85" s="8">
        <f t="shared" si="3"/>
        <v>408.44</v>
      </c>
      <c r="P85" s="11">
        <f t="shared" si="4"/>
        <v>130894.34607112025</v>
      </c>
      <c r="Q85" s="32">
        <f t="shared" si="5"/>
        <v>0.18063419757814594</v>
      </c>
      <c r="R85" s="8"/>
      <c r="S85" s="8"/>
      <c r="T85" s="8"/>
      <c r="U85" s="8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</row>
    <row r="86" spans="1:69" x14ac:dyDescent="0.3">
      <c r="A86" s="8">
        <v>81</v>
      </c>
      <c r="B86" s="8">
        <v>8253.9599999999991</v>
      </c>
      <c r="C86" s="8">
        <v>281.12</v>
      </c>
      <c r="D86" s="8">
        <v>37.380000000000003</v>
      </c>
      <c r="E86" s="8">
        <v>12.12</v>
      </c>
      <c r="F86" s="8">
        <v>0.24</v>
      </c>
      <c r="G86" s="8">
        <v>260.44</v>
      </c>
      <c r="H86" s="8">
        <v>1883</v>
      </c>
      <c r="I86" s="8">
        <v>3005</v>
      </c>
      <c r="J86" s="8">
        <v>14.45</v>
      </c>
      <c r="K86" s="8">
        <v>47.79</v>
      </c>
      <c r="L86" s="8">
        <v>7.52</v>
      </c>
      <c r="M86" s="8">
        <v>0.13</v>
      </c>
      <c r="N86" s="8">
        <v>0.78</v>
      </c>
      <c r="O86" s="8">
        <f t="shared" si="3"/>
        <v>308.23</v>
      </c>
      <c r="P86" s="11">
        <f t="shared" si="4"/>
        <v>98779.65989986631</v>
      </c>
      <c r="Q86" s="32">
        <f t="shared" si="5"/>
        <v>0.13631593066181549</v>
      </c>
      <c r="R86" s="8"/>
      <c r="S86" s="8"/>
      <c r="T86" s="8"/>
      <c r="U86" s="8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</row>
    <row r="87" spans="1:69" x14ac:dyDescent="0.3">
      <c r="A87" s="8">
        <v>82</v>
      </c>
      <c r="B87" s="8">
        <v>57257.2</v>
      </c>
      <c r="C87" s="8">
        <v>948.87</v>
      </c>
      <c r="D87" s="8">
        <v>76.83</v>
      </c>
      <c r="E87" s="8">
        <v>54.95</v>
      </c>
      <c r="F87" s="8">
        <v>0.03</v>
      </c>
      <c r="G87" s="8">
        <v>1705.49</v>
      </c>
      <c r="H87" s="8">
        <v>1819</v>
      </c>
      <c r="I87" s="8">
        <v>3543</v>
      </c>
      <c r="J87" s="8">
        <v>56.82</v>
      </c>
      <c r="K87" s="8">
        <v>183.34</v>
      </c>
      <c r="L87" s="8">
        <v>12.35</v>
      </c>
      <c r="M87" s="8">
        <v>0.08</v>
      </c>
      <c r="N87" s="8">
        <v>0.23</v>
      </c>
      <c r="O87" s="8">
        <f t="shared" si="3"/>
        <v>1888.83</v>
      </c>
      <c r="P87" s="11">
        <f t="shared" si="4"/>
        <v>605320.65343627962</v>
      </c>
      <c r="Q87" s="32">
        <f t="shared" si="5"/>
        <v>0.83534250174206581</v>
      </c>
      <c r="R87" s="8"/>
      <c r="S87" s="8"/>
      <c r="T87" s="8"/>
      <c r="U87" s="8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</row>
    <row r="88" spans="1:69" x14ac:dyDescent="0.3">
      <c r="A88" s="8">
        <v>83</v>
      </c>
      <c r="B88" s="8">
        <v>6516.64</v>
      </c>
      <c r="C88" s="8">
        <v>258.18</v>
      </c>
      <c r="D88" s="8">
        <v>32.14</v>
      </c>
      <c r="E88" s="8">
        <v>159.52000000000001</v>
      </c>
      <c r="F88" s="8">
        <v>0.24</v>
      </c>
      <c r="G88" s="8">
        <v>238.02</v>
      </c>
      <c r="H88" s="8">
        <v>1511</v>
      </c>
      <c r="I88" s="8">
        <v>3004</v>
      </c>
      <c r="J88" s="8">
        <v>158.19999999999999</v>
      </c>
      <c r="K88" s="8">
        <v>38.14</v>
      </c>
      <c r="L88" s="8">
        <v>8.0299999999999994</v>
      </c>
      <c r="M88" s="8">
        <v>0.12</v>
      </c>
      <c r="N88" s="8">
        <v>0.77</v>
      </c>
      <c r="O88" s="8">
        <f t="shared" si="3"/>
        <v>276.16000000000003</v>
      </c>
      <c r="P88" s="11">
        <f t="shared" si="4"/>
        <v>88502.062998238602</v>
      </c>
      <c r="Q88" s="32">
        <f t="shared" si="5"/>
        <v>0.12213284693756926</v>
      </c>
      <c r="R88" s="8"/>
      <c r="S88" s="8"/>
      <c r="T88" s="8"/>
      <c r="U88" s="8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</row>
    <row r="89" spans="1:69" x14ac:dyDescent="0.3">
      <c r="A89" s="8">
        <v>84</v>
      </c>
      <c r="B89" s="8">
        <v>31014.880000000001</v>
      </c>
      <c r="C89" s="8">
        <v>426.56</v>
      </c>
      <c r="D89" s="8">
        <v>92.58</v>
      </c>
      <c r="E89" s="8">
        <v>167.04</v>
      </c>
      <c r="F89" s="8">
        <v>0.04</v>
      </c>
      <c r="G89" s="8">
        <v>1294.68</v>
      </c>
      <c r="H89" s="8">
        <v>1042</v>
      </c>
      <c r="I89" s="8">
        <v>3126</v>
      </c>
      <c r="J89" s="8">
        <v>169.12</v>
      </c>
      <c r="K89" s="8">
        <v>315.66000000000003</v>
      </c>
      <c r="L89" s="8">
        <v>4.6100000000000003</v>
      </c>
      <c r="M89" s="8">
        <v>0.22</v>
      </c>
      <c r="N89" s="8">
        <v>0.13</v>
      </c>
      <c r="O89" s="8">
        <f t="shared" si="3"/>
        <v>1610.3400000000001</v>
      </c>
      <c r="P89" s="11">
        <f t="shared" si="4"/>
        <v>516071.88632888015</v>
      </c>
      <c r="Q89" s="32">
        <f t="shared" si="5"/>
        <v>0.71217920313385452</v>
      </c>
      <c r="R89" s="8"/>
      <c r="S89" s="8"/>
      <c r="T89" s="8"/>
      <c r="U89" s="8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</row>
    <row r="90" spans="1:69" x14ac:dyDescent="0.3">
      <c r="A90" s="8">
        <v>85</v>
      </c>
      <c r="B90" s="8">
        <v>17677.400000000001</v>
      </c>
      <c r="C90" s="8">
        <v>515.44000000000005</v>
      </c>
      <c r="D90" s="8">
        <v>43.67</v>
      </c>
      <c r="E90" s="8">
        <v>42.47</v>
      </c>
      <c r="F90" s="8">
        <v>0.1</v>
      </c>
      <c r="G90" s="8">
        <v>573.35</v>
      </c>
      <c r="H90" s="8">
        <v>2445</v>
      </c>
      <c r="I90" s="8">
        <v>3278</v>
      </c>
      <c r="J90" s="8">
        <v>38.74</v>
      </c>
      <c r="K90" s="8">
        <v>71.75</v>
      </c>
      <c r="L90" s="8">
        <v>11.8</v>
      </c>
      <c r="M90" s="8">
        <v>0.08</v>
      </c>
      <c r="N90" s="8">
        <v>0.56000000000000005</v>
      </c>
      <c r="O90" s="8">
        <f t="shared" si="3"/>
        <v>645.1</v>
      </c>
      <c r="P90" s="11">
        <f t="shared" si="4"/>
        <v>206737.69133894742</v>
      </c>
      <c r="Q90" s="32">
        <f t="shared" si="5"/>
        <v>0.28529801404774741</v>
      </c>
      <c r="R90" s="8"/>
      <c r="S90" s="8"/>
      <c r="T90" s="8"/>
      <c r="U90" s="8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</row>
    <row r="91" spans="1:69" x14ac:dyDescent="0.3">
      <c r="A91" s="8">
        <v>86</v>
      </c>
      <c r="B91" s="8">
        <v>5036.2</v>
      </c>
      <c r="C91" s="8">
        <v>178.23</v>
      </c>
      <c r="D91" s="8">
        <v>35.979999999999997</v>
      </c>
      <c r="E91" s="8">
        <v>122.34</v>
      </c>
      <c r="F91" s="8">
        <v>0.36</v>
      </c>
      <c r="G91" s="8">
        <v>171.07</v>
      </c>
      <c r="H91" s="8">
        <v>1572</v>
      </c>
      <c r="I91" s="8">
        <v>3137</v>
      </c>
      <c r="J91" s="8">
        <v>114.23</v>
      </c>
      <c r="K91" s="8">
        <v>45.88</v>
      </c>
      <c r="L91" s="8">
        <v>4.95</v>
      </c>
      <c r="M91" s="8">
        <v>0.2</v>
      </c>
      <c r="N91" s="8">
        <v>0.7</v>
      </c>
      <c r="O91" s="8">
        <f t="shared" si="3"/>
        <v>216.95</v>
      </c>
      <c r="P91" s="11">
        <f t="shared" si="4"/>
        <v>69526.805357285135</v>
      </c>
      <c r="Q91" s="32">
        <f t="shared" si="5"/>
        <v>9.5946991393053474E-2</v>
      </c>
      <c r="R91" s="8"/>
      <c r="S91" s="8"/>
      <c r="T91" s="8"/>
      <c r="U91" s="8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</row>
    <row r="92" spans="1:69" x14ac:dyDescent="0.3">
      <c r="A92" s="8">
        <v>87</v>
      </c>
      <c r="B92" s="8">
        <v>114.92</v>
      </c>
      <c r="C92" s="8">
        <v>13.6</v>
      </c>
      <c r="D92" s="8">
        <v>10.76</v>
      </c>
      <c r="E92" s="8">
        <v>105.17</v>
      </c>
      <c r="F92" s="8">
        <v>1</v>
      </c>
      <c r="G92" s="8">
        <v>15.16</v>
      </c>
      <c r="H92" s="8">
        <v>1560</v>
      </c>
      <c r="I92" s="8">
        <v>3157</v>
      </c>
      <c r="J92" s="8">
        <v>120.96</v>
      </c>
      <c r="K92" s="8">
        <v>10.4</v>
      </c>
      <c r="L92" s="8">
        <v>1.26</v>
      </c>
      <c r="M92" s="8">
        <v>0.79</v>
      </c>
      <c r="N92" s="8">
        <v>0.92</v>
      </c>
      <c r="O92" s="8">
        <f t="shared" si="3"/>
        <v>25.560000000000002</v>
      </c>
      <c r="P92" s="11">
        <f t="shared" si="4"/>
        <v>8191.3120301092795</v>
      </c>
      <c r="Q92" s="32">
        <f t="shared" si="5"/>
        <v>1.1304010601550805E-2</v>
      </c>
      <c r="R92" s="8"/>
      <c r="S92" s="8"/>
      <c r="T92" s="8"/>
      <c r="U92" s="8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</row>
    <row r="93" spans="1:69" x14ac:dyDescent="0.3">
      <c r="A93" s="8">
        <v>88</v>
      </c>
      <c r="B93" s="8">
        <v>9889.8799999999992</v>
      </c>
      <c r="C93" s="8">
        <v>292.08999999999997</v>
      </c>
      <c r="D93" s="8">
        <v>43.11</v>
      </c>
      <c r="E93" s="8">
        <v>135.77000000000001</v>
      </c>
      <c r="F93" s="8">
        <v>0.13</v>
      </c>
      <c r="G93" s="8">
        <v>443.17</v>
      </c>
      <c r="H93" s="8">
        <v>1700</v>
      </c>
      <c r="I93" s="8">
        <v>3311</v>
      </c>
      <c r="J93" s="8">
        <v>136.19</v>
      </c>
      <c r="K93" s="8">
        <v>77.66</v>
      </c>
      <c r="L93" s="8">
        <v>6.78</v>
      </c>
      <c r="M93" s="8">
        <v>0.15</v>
      </c>
      <c r="N93" s="8">
        <v>0.41</v>
      </c>
      <c r="O93" s="8">
        <f t="shared" si="3"/>
        <v>520.83000000000004</v>
      </c>
      <c r="P93" s="11">
        <f t="shared" si="4"/>
        <v>166912.40393747322</v>
      </c>
      <c r="Q93" s="32">
        <f t="shared" si="5"/>
        <v>0.23033911743371305</v>
      </c>
      <c r="R93" s="8"/>
      <c r="S93" s="8"/>
      <c r="T93" s="8"/>
      <c r="U93" s="8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</row>
    <row r="94" spans="1:69" x14ac:dyDescent="0.3">
      <c r="A94" s="8">
        <v>89</v>
      </c>
      <c r="B94" s="8">
        <v>28121.599999999999</v>
      </c>
      <c r="C94" s="8">
        <v>586.11</v>
      </c>
      <c r="D94" s="8">
        <v>61.09</v>
      </c>
      <c r="E94" s="8">
        <v>121.64</v>
      </c>
      <c r="F94" s="8">
        <v>0.08</v>
      </c>
      <c r="G94" s="8">
        <v>789.24</v>
      </c>
      <c r="H94" s="8">
        <v>1121</v>
      </c>
      <c r="I94" s="8">
        <v>3320</v>
      </c>
      <c r="J94" s="8">
        <v>120.7</v>
      </c>
      <c r="K94" s="8">
        <v>103.79</v>
      </c>
      <c r="L94" s="8">
        <v>9.59</v>
      </c>
      <c r="M94" s="8">
        <v>0.1</v>
      </c>
      <c r="N94" s="8">
        <v>0.49</v>
      </c>
      <c r="O94" s="8">
        <f t="shared" si="3"/>
        <v>893.03</v>
      </c>
      <c r="P94" s="11">
        <f t="shared" si="4"/>
        <v>286192.77708327421</v>
      </c>
      <c r="Q94" s="32">
        <f t="shared" si="5"/>
        <v>0.39494603237491838</v>
      </c>
      <c r="R94" s="8"/>
      <c r="S94" s="8"/>
      <c r="T94" s="8"/>
      <c r="U94" s="8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</row>
    <row r="95" spans="1:69" x14ac:dyDescent="0.3">
      <c r="A95" s="8">
        <v>90</v>
      </c>
      <c r="B95" s="8">
        <v>108.16</v>
      </c>
      <c r="C95" s="8">
        <v>13.18</v>
      </c>
      <c r="D95" s="8">
        <v>10.45</v>
      </c>
      <c r="E95" s="8">
        <v>26</v>
      </c>
      <c r="F95" s="8">
        <v>1</v>
      </c>
      <c r="G95" s="8">
        <v>15.16</v>
      </c>
      <c r="H95" s="8">
        <v>1149</v>
      </c>
      <c r="I95" s="8">
        <v>3333</v>
      </c>
      <c r="J95" s="8">
        <v>30.96</v>
      </c>
      <c r="K95" s="8">
        <v>10.4</v>
      </c>
      <c r="L95" s="8">
        <v>1.26</v>
      </c>
      <c r="M95" s="8">
        <v>0.79</v>
      </c>
      <c r="N95" s="8">
        <v>0.89</v>
      </c>
      <c r="O95" s="8">
        <f t="shared" si="3"/>
        <v>25.560000000000002</v>
      </c>
      <c r="P95" s="11">
        <f t="shared" si="4"/>
        <v>8191.3120301092795</v>
      </c>
      <c r="Q95" s="32">
        <f t="shared" si="5"/>
        <v>1.1304010601550805E-2</v>
      </c>
      <c r="R95" s="8"/>
      <c r="S95" s="8"/>
      <c r="T95" s="8"/>
      <c r="U95" s="8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</row>
    <row r="96" spans="1:69" x14ac:dyDescent="0.3">
      <c r="A96" s="8">
        <v>91</v>
      </c>
      <c r="B96" s="8">
        <v>18691.400000000001</v>
      </c>
      <c r="C96" s="8">
        <v>507.1</v>
      </c>
      <c r="D96" s="8">
        <v>46.93</v>
      </c>
      <c r="E96" s="8">
        <v>77.73</v>
      </c>
      <c r="F96" s="8">
        <v>0.11</v>
      </c>
      <c r="G96" s="8">
        <v>563.94000000000005</v>
      </c>
      <c r="H96" s="8">
        <v>1329</v>
      </c>
      <c r="I96" s="8">
        <v>3614</v>
      </c>
      <c r="J96" s="8">
        <v>74.489999999999995</v>
      </c>
      <c r="K96" s="8">
        <v>76.81</v>
      </c>
      <c r="L96" s="8">
        <v>10.81</v>
      </c>
      <c r="M96" s="8">
        <v>0.09</v>
      </c>
      <c r="N96" s="8">
        <v>0.54</v>
      </c>
      <c r="O96" s="8">
        <f t="shared" si="3"/>
        <v>640.75</v>
      </c>
      <c r="P96" s="11">
        <f t="shared" si="4"/>
        <v>205343.63001926919</v>
      </c>
      <c r="Q96" s="32">
        <f t="shared" si="5"/>
        <v>0.28337420942659147</v>
      </c>
      <c r="R96" s="8"/>
      <c r="S96" s="8"/>
      <c r="T96" s="8"/>
      <c r="U96" s="8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</row>
    <row r="97" spans="1:69" x14ac:dyDescent="0.3">
      <c r="A97" s="8">
        <v>92</v>
      </c>
      <c r="B97" s="8">
        <v>12296.44</v>
      </c>
      <c r="C97" s="8">
        <v>380.95</v>
      </c>
      <c r="D97" s="8">
        <v>41.1</v>
      </c>
      <c r="E97" s="8">
        <v>89.87</v>
      </c>
      <c r="F97" s="8">
        <v>0.17</v>
      </c>
      <c r="G97" s="8">
        <v>377.44</v>
      </c>
      <c r="H97" s="8">
        <v>1460</v>
      </c>
      <c r="I97" s="8">
        <v>3664</v>
      </c>
      <c r="J97" s="8">
        <v>87.24</v>
      </c>
      <c r="K97" s="8">
        <v>60.43</v>
      </c>
      <c r="L97" s="8">
        <v>9.27</v>
      </c>
      <c r="M97" s="8">
        <v>0.11</v>
      </c>
      <c r="N97" s="8">
        <v>0.63</v>
      </c>
      <c r="O97" s="8">
        <f t="shared" si="3"/>
        <v>437.87</v>
      </c>
      <c r="P97" s="11">
        <f t="shared" si="4"/>
        <v>140325.89196494326</v>
      </c>
      <c r="Q97" s="32">
        <f t="shared" si="5"/>
        <v>0.19364973091162169</v>
      </c>
      <c r="R97" s="8"/>
      <c r="S97" s="8"/>
      <c r="T97" s="8"/>
      <c r="U97" s="8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</row>
    <row r="98" spans="1:69" x14ac:dyDescent="0.3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4"/>
      <c r="Q98" s="55"/>
      <c r="R98" s="8"/>
      <c r="S98" s="8"/>
      <c r="T98" s="8"/>
      <c r="U98" s="8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</row>
    <row r="99" spans="1:69" ht="17.399999999999999" x14ac:dyDescent="0.3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4"/>
      <c r="Q99" s="55"/>
      <c r="R99" s="8"/>
      <c r="S99" s="8"/>
      <c r="T99" s="8"/>
      <c r="U99" s="8"/>
      <c r="V99" s="20"/>
      <c r="W99" s="68" t="s">
        <v>20</v>
      </c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</row>
    <row r="100" spans="1:69" x14ac:dyDescent="0.3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4"/>
      <c r="Q100" s="55"/>
      <c r="R100" s="8"/>
      <c r="S100" s="8"/>
      <c r="T100" s="8"/>
      <c r="U100" s="8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</row>
    <row r="101" spans="1:69" x14ac:dyDescent="0.3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4"/>
      <c r="Q101" s="55"/>
      <c r="R101" s="8"/>
      <c r="S101" s="8"/>
      <c r="T101" s="8"/>
      <c r="U101" s="8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</row>
    <row r="102" spans="1:69" x14ac:dyDescent="0.3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4"/>
      <c r="Q102" s="55"/>
      <c r="R102" s="8"/>
      <c r="S102" s="8"/>
      <c r="T102" s="8"/>
      <c r="U102" s="8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</row>
    <row r="103" spans="1:69" x14ac:dyDescent="0.3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4"/>
      <c r="Q103" s="55"/>
      <c r="R103" s="8"/>
      <c r="S103" s="8"/>
      <c r="T103" s="8"/>
      <c r="U103" s="8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</row>
    <row r="104" spans="1:69" x14ac:dyDescent="0.3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4"/>
      <c r="Q104" s="55"/>
      <c r="R104" s="8"/>
      <c r="S104" s="8"/>
      <c r="T104" s="8"/>
      <c r="U104" s="8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</row>
    <row r="105" spans="1:69" x14ac:dyDescent="0.3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4"/>
      <c r="Q105" s="55"/>
      <c r="R105" s="8"/>
      <c r="S105" s="8"/>
      <c r="T105" s="8"/>
      <c r="U105" s="8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</row>
    <row r="106" spans="1:69" x14ac:dyDescent="0.3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4"/>
      <c r="Q106" s="55"/>
      <c r="R106" s="8"/>
      <c r="S106" s="8"/>
      <c r="T106" s="8"/>
      <c r="U106" s="8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</row>
    <row r="107" spans="1:69" x14ac:dyDescent="0.3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4"/>
      <c r="Q107" s="55"/>
      <c r="R107" s="8"/>
      <c r="S107" s="8"/>
      <c r="T107" s="8"/>
      <c r="U107" s="8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</row>
    <row r="108" spans="1:69" x14ac:dyDescent="0.3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4"/>
      <c r="Q108" s="55"/>
      <c r="R108" s="8"/>
      <c r="S108" s="8"/>
      <c r="T108" s="8"/>
      <c r="U108" s="8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</row>
    <row r="109" spans="1:69" x14ac:dyDescent="0.3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4"/>
      <c r="Q109" s="55"/>
      <c r="R109" s="8"/>
      <c r="S109" s="8"/>
      <c r="T109" s="8"/>
      <c r="U109" s="8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</row>
    <row r="110" spans="1:69" x14ac:dyDescent="0.3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4"/>
      <c r="Q110" s="55"/>
      <c r="R110" s="8"/>
      <c r="S110" s="8"/>
      <c r="T110" s="8"/>
      <c r="U110" s="8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</row>
    <row r="111" spans="1:69" x14ac:dyDescent="0.3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4"/>
      <c r="Q111" s="55"/>
      <c r="R111" s="8"/>
      <c r="S111" s="8"/>
      <c r="T111" s="8"/>
      <c r="U111" s="8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</row>
    <row r="112" spans="1:69" x14ac:dyDescent="0.3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4"/>
      <c r="Q112" s="55"/>
      <c r="R112" s="8"/>
      <c r="S112" s="8"/>
      <c r="T112" s="8"/>
      <c r="U112" s="8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</row>
    <row r="113" spans="1:69" x14ac:dyDescent="0.3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4"/>
      <c r="Q113" s="55"/>
      <c r="R113" s="8"/>
      <c r="S113" s="8"/>
      <c r="T113" s="8"/>
      <c r="U113" s="8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</row>
    <row r="114" spans="1:69" x14ac:dyDescent="0.3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4"/>
      <c r="Q114" s="55"/>
      <c r="R114" s="8"/>
      <c r="S114" s="8"/>
      <c r="T114" s="8"/>
      <c r="U114" s="8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</row>
    <row r="115" spans="1:69" x14ac:dyDescent="0.3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4"/>
      <c r="Q115" s="55"/>
      <c r="R115" s="8"/>
      <c r="S115" s="8"/>
      <c r="T115" s="8"/>
      <c r="U115" s="8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</row>
    <row r="116" spans="1:69" x14ac:dyDescent="0.3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4"/>
      <c r="Q116" s="55"/>
      <c r="R116" s="8"/>
      <c r="S116" s="8"/>
      <c r="T116" s="8"/>
      <c r="U116" s="8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</row>
    <row r="117" spans="1:69" x14ac:dyDescent="0.3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4"/>
      <c r="Q117" s="55"/>
      <c r="R117" s="8"/>
      <c r="S117" s="8"/>
      <c r="T117" s="8"/>
      <c r="U117" s="8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</row>
    <row r="118" spans="1:69" x14ac:dyDescent="0.3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4"/>
      <c r="Q118" s="55"/>
      <c r="R118" s="8"/>
      <c r="S118" s="8"/>
      <c r="T118" s="8"/>
      <c r="U118" s="8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</row>
    <row r="119" spans="1:69" x14ac:dyDescent="0.3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4"/>
      <c r="Q119" s="55"/>
      <c r="R119" s="8"/>
      <c r="S119" s="8"/>
      <c r="T119" s="8"/>
      <c r="U119" s="8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</row>
    <row r="120" spans="1:69" x14ac:dyDescent="0.3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4"/>
      <c r="Q120" s="55"/>
      <c r="R120" s="8"/>
      <c r="S120" s="8"/>
      <c r="T120" s="8"/>
      <c r="U120" s="8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</row>
    <row r="121" spans="1:69" x14ac:dyDescent="0.3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4"/>
      <c r="Q121" s="55"/>
      <c r="R121" s="8"/>
      <c r="S121" s="8"/>
      <c r="T121" s="8"/>
      <c r="U121" s="8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</row>
    <row r="122" spans="1:69" x14ac:dyDescent="0.3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4"/>
      <c r="Q122" s="55"/>
      <c r="R122" s="8"/>
      <c r="S122" s="8"/>
      <c r="T122" s="8"/>
      <c r="U122" s="8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</row>
    <row r="123" spans="1:69" x14ac:dyDescent="0.3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4"/>
      <c r="Q123" s="55"/>
      <c r="R123" s="8"/>
      <c r="S123" s="8"/>
      <c r="T123" s="8"/>
      <c r="U123" s="8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</row>
    <row r="124" spans="1:69" x14ac:dyDescent="0.3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4"/>
      <c r="Q124" s="55"/>
      <c r="R124" s="8"/>
      <c r="S124" s="8"/>
      <c r="T124" s="8"/>
      <c r="U124" s="8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</row>
    <row r="125" spans="1:69" x14ac:dyDescent="0.3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4"/>
      <c r="Q125" s="55"/>
      <c r="R125" s="8"/>
      <c r="S125" s="8"/>
      <c r="T125" s="8"/>
      <c r="U125" s="8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</row>
    <row r="126" spans="1:69" x14ac:dyDescent="0.3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4"/>
      <c r="Q126" s="55"/>
      <c r="R126" s="8"/>
      <c r="S126" s="8"/>
      <c r="T126" s="8"/>
      <c r="U126" s="8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</row>
    <row r="127" spans="1:69" x14ac:dyDescent="0.3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4"/>
      <c r="Q127" s="55"/>
      <c r="R127" s="8"/>
      <c r="S127" s="8"/>
      <c r="T127" s="8"/>
      <c r="U127" s="8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</row>
    <row r="128" spans="1:69" x14ac:dyDescent="0.3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4"/>
      <c r="Q128" s="55"/>
      <c r="R128" s="8"/>
      <c r="S128" s="8"/>
      <c r="T128" s="8"/>
      <c r="U128" s="8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</row>
    <row r="129" spans="1:69" x14ac:dyDescent="0.3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4"/>
      <c r="Q129" s="55"/>
      <c r="R129" s="8"/>
      <c r="S129" s="8"/>
      <c r="T129" s="8"/>
      <c r="U129" s="8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</row>
    <row r="130" spans="1:69" x14ac:dyDescent="0.3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4"/>
      <c r="Q130" s="55"/>
      <c r="R130" s="8"/>
      <c r="S130" s="8"/>
      <c r="T130" s="8"/>
      <c r="U130" s="8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</row>
    <row r="131" spans="1:69" x14ac:dyDescent="0.3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4"/>
      <c r="Q131" s="55"/>
      <c r="R131" s="8"/>
      <c r="S131" s="8"/>
      <c r="T131" s="8"/>
      <c r="U131" s="8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</row>
    <row r="132" spans="1:69" x14ac:dyDescent="0.3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4"/>
      <c r="Q132" s="55"/>
      <c r="R132" s="8"/>
      <c r="S132" s="8"/>
      <c r="T132" s="8"/>
      <c r="U132" s="8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</row>
    <row r="133" spans="1:69" x14ac:dyDescent="0.3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4"/>
      <c r="Q133" s="55"/>
      <c r="R133" s="8"/>
      <c r="S133" s="8"/>
      <c r="T133" s="8"/>
      <c r="U133" s="8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</row>
    <row r="134" spans="1:69" x14ac:dyDescent="0.3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4"/>
      <c r="Q134" s="55"/>
      <c r="R134" s="8"/>
      <c r="S134" s="8"/>
      <c r="T134" s="8"/>
      <c r="U134" s="8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</row>
    <row r="135" spans="1:69" x14ac:dyDescent="0.3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4"/>
      <c r="Q135" s="55"/>
      <c r="R135" s="8"/>
      <c r="S135" s="8"/>
      <c r="T135" s="8"/>
      <c r="U135" s="8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</row>
    <row r="136" spans="1:69" x14ac:dyDescent="0.3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4"/>
      <c r="Q136" s="55"/>
      <c r="R136" s="8"/>
      <c r="S136" s="8"/>
      <c r="T136" s="8"/>
      <c r="U136" s="8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</row>
    <row r="137" spans="1:69" x14ac:dyDescent="0.3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4"/>
      <c r="Q137" s="55"/>
      <c r="R137" s="8"/>
      <c r="S137" s="8"/>
      <c r="T137" s="8"/>
      <c r="U137" s="8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</row>
    <row r="138" spans="1:69" x14ac:dyDescent="0.3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4"/>
      <c r="Q138" s="55"/>
      <c r="R138" s="8"/>
      <c r="S138" s="8"/>
      <c r="T138" s="8"/>
      <c r="U138" s="8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</row>
    <row r="139" spans="1:69" x14ac:dyDescent="0.3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4"/>
      <c r="Q139" s="55"/>
      <c r="R139" s="8"/>
      <c r="S139" s="8"/>
      <c r="T139" s="8"/>
      <c r="U139" s="8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</row>
    <row r="140" spans="1:69" x14ac:dyDescent="0.3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4"/>
      <c r="Q140" s="55"/>
      <c r="R140" s="8"/>
      <c r="S140" s="8"/>
      <c r="T140" s="8"/>
      <c r="U140" s="8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</row>
    <row r="141" spans="1:69" x14ac:dyDescent="0.3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4"/>
      <c r="Q141" s="55"/>
      <c r="R141" s="8"/>
      <c r="S141" s="8"/>
      <c r="T141" s="8"/>
      <c r="U141" s="8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</row>
    <row r="142" spans="1:69" x14ac:dyDescent="0.3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4"/>
      <c r="Q142" s="55"/>
      <c r="R142" s="8"/>
      <c r="S142" s="8"/>
      <c r="T142" s="8"/>
      <c r="U142" s="8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</row>
    <row r="143" spans="1:69" x14ac:dyDescent="0.3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4"/>
      <c r="Q143" s="55"/>
      <c r="R143" s="8"/>
      <c r="S143" s="8"/>
      <c r="T143" s="8"/>
      <c r="U143" s="8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</row>
    <row r="144" spans="1:69" x14ac:dyDescent="0.3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4"/>
      <c r="Q144" s="55"/>
      <c r="R144" s="8"/>
      <c r="S144" s="8"/>
      <c r="T144" s="8"/>
      <c r="U144" s="8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</row>
    <row r="145" spans="1:69" x14ac:dyDescent="0.3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4"/>
      <c r="Q145" s="55"/>
      <c r="R145" s="8"/>
      <c r="S145" s="8"/>
      <c r="T145" s="8"/>
      <c r="U145" s="8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</row>
    <row r="146" spans="1:69" x14ac:dyDescent="0.3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4"/>
      <c r="Q146" s="55"/>
      <c r="R146" s="8"/>
      <c r="S146" s="8"/>
      <c r="T146" s="8"/>
      <c r="U146" s="8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</row>
    <row r="147" spans="1:69" x14ac:dyDescent="0.3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4"/>
      <c r="Q147" s="55"/>
      <c r="R147" s="8"/>
      <c r="S147" s="8"/>
      <c r="T147" s="8"/>
      <c r="U147" s="8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</row>
    <row r="148" spans="1:69" x14ac:dyDescent="0.3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4"/>
      <c r="Q148" s="55"/>
      <c r="R148" s="8"/>
      <c r="S148" s="8"/>
      <c r="T148" s="8"/>
      <c r="U148" s="8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</row>
    <row r="149" spans="1:69" x14ac:dyDescent="0.3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4"/>
      <c r="Q149" s="55"/>
      <c r="R149" s="8"/>
      <c r="S149" s="8"/>
      <c r="T149" s="8"/>
      <c r="U149" s="8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</row>
    <row r="150" spans="1:69" x14ac:dyDescent="0.3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4"/>
      <c r="Q150" s="55"/>
      <c r="R150" s="8"/>
      <c r="S150" s="8"/>
      <c r="T150" s="8"/>
      <c r="U150" s="8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</row>
    <row r="151" spans="1:69" x14ac:dyDescent="0.3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4"/>
      <c r="Q151" s="55"/>
      <c r="R151" s="8"/>
      <c r="S151" s="8"/>
      <c r="T151" s="8"/>
      <c r="U151" s="8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</row>
    <row r="152" spans="1:69" x14ac:dyDescent="0.3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4"/>
      <c r="Q152" s="55"/>
      <c r="R152" s="8"/>
      <c r="S152" s="8"/>
      <c r="T152" s="8"/>
      <c r="U152" s="8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</row>
    <row r="153" spans="1:69" x14ac:dyDescent="0.3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4"/>
      <c r="Q153" s="55"/>
      <c r="R153" s="8"/>
      <c r="S153" s="8"/>
      <c r="T153" s="8"/>
      <c r="U153" s="8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</row>
    <row r="154" spans="1:69" x14ac:dyDescent="0.3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4"/>
      <c r="Q154" s="55"/>
      <c r="R154" s="8"/>
      <c r="S154" s="8"/>
      <c r="T154" s="8"/>
      <c r="U154" s="8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</row>
    <row r="155" spans="1:69" x14ac:dyDescent="0.3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4"/>
      <c r="Q155" s="55"/>
      <c r="R155" s="8"/>
      <c r="S155" s="8"/>
      <c r="T155" s="8"/>
      <c r="U155" s="8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</row>
    <row r="156" spans="1:69" x14ac:dyDescent="0.3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4"/>
      <c r="Q156" s="55"/>
      <c r="R156" s="8"/>
      <c r="S156" s="8"/>
      <c r="T156" s="8"/>
      <c r="U156" s="8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</row>
    <row r="157" spans="1:69" x14ac:dyDescent="0.3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4"/>
      <c r="Q157" s="55"/>
      <c r="R157" s="8"/>
      <c r="S157" s="8"/>
      <c r="T157" s="8"/>
      <c r="U157" s="8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</row>
    <row r="158" spans="1:69" x14ac:dyDescent="0.3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4"/>
      <c r="Q158" s="55"/>
      <c r="R158" s="8"/>
      <c r="S158" s="8"/>
      <c r="T158" s="8"/>
      <c r="U158" s="8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</row>
    <row r="159" spans="1:69" x14ac:dyDescent="0.3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4"/>
      <c r="Q159" s="55"/>
      <c r="R159" s="8"/>
      <c r="S159" s="8"/>
      <c r="T159" s="8"/>
      <c r="U159" s="8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</row>
    <row r="160" spans="1:69" x14ac:dyDescent="0.3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4"/>
      <c r="Q160" s="55"/>
      <c r="R160" s="8"/>
      <c r="S160" s="8"/>
      <c r="T160" s="8"/>
      <c r="U160" s="8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</row>
    <row r="161" spans="1:69" x14ac:dyDescent="0.3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4"/>
      <c r="Q161" s="55"/>
      <c r="R161" s="8"/>
      <c r="S161" s="8"/>
      <c r="T161" s="8"/>
      <c r="U161" s="8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</row>
    <row r="162" spans="1:69" x14ac:dyDescent="0.3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4"/>
      <c r="Q162" s="55"/>
      <c r="R162" s="8"/>
      <c r="S162" s="8"/>
      <c r="T162" s="8"/>
      <c r="U162" s="8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</row>
    <row r="163" spans="1:69" x14ac:dyDescent="0.3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4"/>
      <c r="Q163" s="55"/>
      <c r="R163" s="8"/>
      <c r="S163" s="8"/>
      <c r="T163" s="8"/>
      <c r="U163" s="8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</row>
    <row r="164" spans="1:69" x14ac:dyDescent="0.3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4"/>
      <c r="Q164" s="55"/>
      <c r="R164" s="8"/>
      <c r="S164" s="8"/>
      <c r="T164" s="8"/>
      <c r="U164" s="8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</row>
    <row r="165" spans="1:69" x14ac:dyDescent="0.3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4"/>
      <c r="Q165" s="55"/>
      <c r="R165" s="8"/>
      <c r="S165" s="8"/>
      <c r="T165" s="8"/>
      <c r="U165" s="8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</row>
    <row r="166" spans="1:69" x14ac:dyDescent="0.3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4"/>
      <c r="Q166" s="55"/>
      <c r="R166" s="8"/>
      <c r="S166" s="8"/>
      <c r="T166" s="8"/>
      <c r="U166" s="8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</row>
    <row r="167" spans="1:69" x14ac:dyDescent="0.3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4"/>
      <c r="Q167" s="55"/>
      <c r="R167" s="8"/>
      <c r="S167" s="8"/>
      <c r="T167" s="8"/>
      <c r="U167" s="8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</row>
    <row r="168" spans="1:69" x14ac:dyDescent="0.3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4"/>
      <c r="Q168" s="55"/>
      <c r="R168" s="8"/>
      <c r="S168" s="8"/>
      <c r="T168" s="8"/>
      <c r="U168" s="8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</row>
    <row r="169" spans="1:69" x14ac:dyDescent="0.3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4"/>
      <c r="Q169" s="55"/>
      <c r="R169" s="8"/>
      <c r="S169" s="8"/>
      <c r="T169" s="8"/>
      <c r="U169" s="8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</row>
    <row r="170" spans="1:69" x14ac:dyDescent="0.3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4"/>
      <c r="Q170" s="55"/>
      <c r="R170" s="8"/>
      <c r="S170" s="8"/>
      <c r="T170" s="8"/>
      <c r="U170" s="8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</row>
    <row r="171" spans="1:69" x14ac:dyDescent="0.3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4"/>
      <c r="Q171" s="55"/>
      <c r="R171" s="8"/>
      <c r="S171" s="8"/>
      <c r="T171" s="8"/>
      <c r="U171" s="8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</row>
    <row r="172" spans="1:69" x14ac:dyDescent="0.3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4"/>
      <c r="Q172" s="55"/>
      <c r="R172" s="8"/>
      <c r="S172" s="8"/>
      <c r="T172" s="8"/>
      <c r="U172" s="8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</row>
    <row r="173" spans="1:69" x14ac:dyDescent="0.3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4"/>
      <c r="Q173" s="55"/>
      <c r="R173" s="8"/>
      <c r="S173" s="8"/>
      <c r="T173" s="8"/>
      <c r="U173" s="8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</row>
    <row r="174" spans="1:69" x14ac:dyDescent="0.3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4"/>
      <c r="Q174" s="55"/>
      <c r="R174" s="8"/>
      <c r="S174" s="8"/>
      <c r="T174" s="8"/>
      <c r="U174" s="8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</row>
    <row r="175" spans="1:69" x14ac:dyDescent="0.3">
      <c r="A175" s="8"/>
      <c r="B175" s="8"/>
      <c r="C175" s="8"/>
      <c r="D175" s="8"/>
      <c r="E175" s="13"/>
      <c r="F175" s="11"/>
      <c r="G175" s="8"/>
      <c r="H175" s="8"/>
      <c r="I175" s="12"/>
      <c r="J175" s="8"/>
      <c r="K175" s="8"/>
      <c r="L175" s="8"/>
      <c r="M175" s="8"/>
      <c r="N175" s="8"/>
      <c r="O175" s="8"/>
      <c r="P175" s="8"/>
      <c r="Q175" s="13"/>
      <c r="R175" s="8"/>
      <c r="S175" s="8"/>
      <c r="T175" s="8"/>
      <c r="U175" s="8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</row>
    <row r="176" spans="1:69" x14ac:dyDescent="0.3">
      <c r="A176" s="8"/>
      <c r="B176" s="8"/>
      <c r="C176" s="8"/>
      <c r="D176" s="8"/>
      <c r="E176" s="13"/>
      <c r="F176" s="11"/>
      <c r="G176" s="8"/>
      <c r="H176" s="8"/>
      <c r="I176" s="12"/>
      <c r="J176" s="8"/>
      <c r="K176" s="8"/>
      <c r="L176" s="8"/>
      <c r="M176" s="8"/>
      <c r="N176" s="8"/>
      <c r="O176" s="8"/>
      <c r="P176" s="8"/>
      <c r="Q176" s="13"/>
      <c r="R176" s="8"/>
      <c r="S176" s="8"/>
      <c r="T176" s="8"/>
      <c r="U176" s="8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</row>
    <row r="177" spans="1:69" x14ac:dyDescent="0.3">
      <c r="A177" s="8"/>
      <c r="B177" s="8"/>
      <c r="C177" s="8"/>
      <c r="D177" s="8"/>
      <c r="E177" s="13"/>
      <c r="F177" s="11"/>
      <c r="G177" s="8"/>
      <c r="H177" s="8"/>
      <c r="I177" s="12"/>
      <c r="J177" s="8"/>
      <c r="K177" s="8"/>
      <c r="L177" s="8"/>
      <c r="M177" s="8"/>
      <c r="N177" s="8"/>
      <c r="O177" s="8"/>
      <c r="P177" s="8"/>
      <c r="Q177" s="13"/>
      <c r="R177" s="8"/>
      <c r="S177" s="8"/>
      <c r="T177" s="8"/>
      <c r="U177" s="8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</row>
    <row r="178" spans="1:69" x14ac:dyDescent="0.3">
      <c r="A178" s="8"/>
      <c r="B178" s="8"/>
      <c r="C178" s="8"/>
      <c r="D178" s="8"/>
      <c r="E178" s="13"/>
      <c r="F178" s="11"/>
      <c r="G178" s="8"/>
      <c r="H178" s="8"/>
      <c r="I178" s="12"/>
      <c r="J178" s="8"/>
      <c r="K178" s="8"/>
      <c r="L178" s="8"/>
      <c r="M178" s="8"/>
      <c r="N178" s="8"/>
      <c r="O178" s="8"/>
      <c r="P178" s="8"/>
      <c r="Q178" s="13"/>
      <c r="R178" s="8"/>
      <c r="S178" s="8"/>
      <c r="T178" s="8"/>
      <c r="U178" s="8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</row>
    <row r="179" spans="1:69" x14ac:dyDescent="0.3">
      <c r="A179" s="8"/>
      <c r="B179" s="8"/>
      <c r="C179" s="8"/>
      <c r="D179" s="8"/>
      <c r="E179" s="13"/>
      <c r="F179" s="11"/>
      <c r="G179" s="8"/>
      <c r="H179" s="8"/>
      <c r="I179" s="12"/>
      <c r="J179" s="8"/>
      <c r="K179" s="8"/>
      <c r="L179" s="8"/>
      <c r="M179" s="8"/>
      <c r="N179" s="8"/>
      <c r="O179" s="8"/>
      <c r="P179" s="8"/>
      <c r="Q179" s="13"/>
      <c r="R179" s="8"/>
      <c r="S179" s="8"/>
      <c r="T179" s="8"/>
      <c r="U179" s="8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</row>
    <row r="180" spans="1:69" x14ac:dyDescent="0.3">
      <c r="A180" s="8"/>
      <c r="B180" s="8"/>
      <c r="C180" s="8"/>
      <c r="D180" s="8"/>
      <c r="E180" s="13"/>
      <c r="F180" s="11"/>
      <c r="G180" s="8"/>
      <c r="H180" s="8"/>
      <c r="I180" s="12"/>
      <c r="J180" s="8"/>
      <c r="K180" s="8"/>
      <c r="L180" s="8"/>
      <c r="M180" s="8"/>
      <c r="N180" s="8"/>
      <c r="O180" s="8"/>
      <c r="P180" s="8"/>
      <c r="Q180" s="13"/>
      <c r="R180" s="8"/>
      <c r="S180" s="8"/>
      <c r="T180" s="8"/>
      <c r="U180" s="8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</row>
    <row r="181" spans="1:69" x14ac:dyDescent="0.3">
      <c r="A181" s="8"/>
      <c r="B181" s="8"/>
      <c r="C181" s="8"/>
      <c r="D181" s="8"/>
      <c r="E181" s="13"/>
      <c r="F181" s="11"/>
      <c r="G181" s="8"/>
      <c r="H181" s="8"/>
      <c r="I181" s="12"/>
      <c r="J181" s="8"/>
      <c r="K181" s="8"/>
      <c r="L181" s="8"/>
      <c r="M181" s="8"/>
      <c r="N181" s="8"/>
      <c r="O181" s="8"/>
      <c r="P181" s="8"/>
      <c r="Q181" s="13"/>
      <c r="R181" s="8"/>
      <c r="S181" s="8"/>
      <c r="T181" s="8"/>
      <c r="U181" s="8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</row>
    <row r="182" spans="1:69" x14ac:dyDescent="0.3">
      <c r="A182" s="8"/>
      <c r="B182" s="8"/>
      <c r="C182" s="8"/>
      <c r="D182" s="8"/>
      <c r="E182" s="13"/>
      <c r="F182" s="11"/>
      <c r="G182" s="8"/>
      <c r="H182" s="8"/>
      <c r="I182" s="12"/>
      <c r="J182" s="8"/>
      <c r="K182" s="8"/>
      <c r="L182" s="8"/>
      <c r="M182" s="8"/>
      <c r="N182" s="8"/>
      <c r="O182" s="8"/>
      <c r="P182" s="8"/>
      <c r="Q182" s="13"/>
      <c r="R182" s="8"/>
      <c r="S182" s="8"/>
      <c r="T182" s="8"/>
      <c r="U182" s="8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</row>
    <row r="183" spans="1:69" x14ac:dyDescent="0.3">
      <c r="A183" s="8"/>
      <c r="B183" s="8"/>
      <c r="C183" s="8"/>
      <c r="D183" s="8"/>
      <c r="E183" s="13"/>
      <c r="F183" s="11"/>
      <c r="G183" s="8"/>
      <c r="H183" s="8"/>
      <c r="I183" s="12"/>
      <c r="J183" s="8"/>
      <c r="K183" s="8"/>
      <c r="L183" s="8"/>
      <c r="M183" s="8"/>
      <c r="N183" s="8"/>
      <c r="O183" s="8"/>
      <c r="P183" s="8"/>
      <c r="Q183" s="13"/>
      <c r="R183" s="8"/>
      <c r="S183" s="8"/>
      <c r="T183" s="8"/>
      <c r="U183" s="8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</row>
    <row r="184" spans="1:69" x14ac:dyDescent="0.3">
      <c r="A184" s="8"/>
      <c r="B184" s="8"/>
      <c r="C184" s="8"/>
      <c r="D184" s="8"/>
      <c r="E184" s="13"/>
      <c r="F184" s="11"/>
      <c r="G184" s="8"/>
      <c r="H184" s="8"/>
      <c r="I184" s="12"/>
      <c r="J184" s="8"/>
      <c r="K184" s="8"/>
      <c r="L184" s="8"/>
      <c r="M184" s="8"/>
      <c r="N184" s="8"/>
      <c r="O184" s="8"/>
      <c r="P184" s="8"/>
      <c r="Q184" s="13"/>
      <c r="R184" s="8"/>
      <c r="S184" s="8"/>
      <c r="T184" s="8"/>
      <c r="U184" s="8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</row>
    <row r="185" spans="1:69" x14ac:dyDescent="0.3">
      <c r="A185" s="8"/>
      <c r="B185" s="8"/>
      <c r="C185" s="8"/>
      <c r="D185" s="8"/>
      <c r="E185" s="13"/>
      <c r="F185" s="11"/>
      <c r="G185" s="8"/>
      <c r="H185" s="8"/>
      <c r="I185" s="12"/>
      <c r="J185" s="8"/>
      <c r="K185" s="8"/>
      <c r="L185" s="8"/>
      <c r="M185" s="8"/>
      <c r="N185" s="8"/>
      <c r="O185" s="8"/>
      <c r="P185" s="8"/>
      <c r="Q185" s="13"/>
      <c r="R185" s="8"/>
      <c r="S185" s="8"/>
      <c r="T185" s="8"/>
      <c r="U185" s="8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</row>
    <row r="186" spans="1:69" x14ac:dyDescent="0.3">
      <c r="A186" s="8"/>
      <c r="B186" s="8"/>
      <c r="C186" s="8"/>
      <c r="D186" s="8"/>
      <c r="E186" s="13"/>
      <c r="F186" s="11"/>
      <c r="G186" s="8"/>
      <c r="H186" s="8"/>
      <c r="I186" s="12"/>
      <c r="J186" s="8"/>
      <c r="K186" s="8"/>
      <c r="L186" s="8"/>
      <c r="M186" s="8"/>
      <c r="N186" s="8"/>
      <c r="O186" s="8"/>
      <c r="P186" s="8"/>
      <c r="Q186" s="13"/>
      <c r="R186" s="8"/>
      <c r="S186" s="8"/>
      <c r="T186" s="8"/>
      <c r="U186" s="8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</row>
    <row r="187" spans="1:69" x14ac:dyDescent="0.3">
      <c r="A187" s="8"/>
      <c r="B187" s="8"/>
      <c r="C187" s="8"/>
      <c r="D187" s="8"/>
      <c r="E187" s="13"/>
      <c r="F187" s="11"/>
      <c r="G187" s="8"/>
      <c r="H187" s="8"/>
      <c r="I187" s="12"/>
      <c r="J187" s="8"/>
      <c r="K187" s="8"/>
      <c r="L187" s="8"/>
      <c r="M187" s="8"/>
      <c r="N187" s="8"/>
      <c r="O187" s="8"/>
      <c r="P187" s="8"/>
      <c r="Q187" s="13"/>
      <c r="R187" s="8"/>
      <c r="S187" s="8"/>
      <c r="T187" s="8"/>
      <c r="U187" s="8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</row>
    <row r="188" spans="1:69" x14ac:dyDescent="0.3">
      <c r="A188" s="8"/>
      <c r="B188" s="8"/>
      <c r="C188" s="8"/>
      <c r="D188" s="8"/>
      <c r="E188" s="13"/>
      <c r="F188" s="11"/>
      <c r="G188" s="8"/>
      <c r="H188" s="8"/>
      <c r="I188" s="12"/>
      <c r="J188" s="8"/>
      <c r="K188" s="8"/>
      <c r="L188" s="8"/>
      <c r="M188" s="8"/>
      <c r="N188" s="8"/>
      <c r="O188" s="8"/>
      <c r="P188" s="8"/>
      <c r="Q188" s="13"/>
      <c r="R188" s="8"/>
      <c r="S188" s="8"/>
      <c r="T188" s="8"/>
      <c r="U188" s="8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</row>
    <row r="189" spans="1:69" x14ac:dyDescent="0.3">
      <c r="A189" s="8"/>
      <c r="B189" s="8"/>
      <c r="C189" s="8"/>
      <c r="D189" s="8"/>
      <c r="E189" s="13"/>
      <c r="F189" s="11"/>
      <c r="G189" s="8"/>
      <c r="H189" s="8"/>
      <c r="I189" s="12"/>
      <c r="J189" s="8"/>
      <c r="K189" s="8"/>
      <c r="L189" s="8"/>
      <c r="M189" s="8"/>
      <c r="N189" s="8"/>
      <c r="O189" s="8"/>
      <c r="P189" s="8"/>
      <c r="Q189" s="13"/>
      <c r="R189" s="8"/>
      <c r="S189" s="8"/>
      <c r="T189" s="8"/>
      <c r="U189" s="8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</row>
    <row r="190" spans="1:69" x14ac:dyDescent="0.3">
      <c r="A190" s="8"/>
      <c r="B190" s="8"/>
      <c r="C190" s="8"/>
      <c r="D190" s="8"/>
      <c r="E190" s="13"/>
      <c r="F190" s="11"/>
      <c r="G190" s="8"/>
      <c r="H190" s="8"/>
      <c r="I190" s="12"/>
      <c r="J190" s="8"/>
      <c r="K190" s="8"/>
      <c r="L190" s="8"/>
      <c r="M190" s="8"/>
      <c r="N190" s="8"/>
      <c r="O190" s="8"/>
      <c r="P190" s="8"/>
      <c r="Q190" s="13"/>
      <c r="R190" s="8"/>
      <c r="S190" s="8"/>
      <c r="T190" s="8"/>
      <c r="U190" s="8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</row>
    <row r="191" spans="1:69" x14ac:dyDescent="0.3">
      <c r="A191" s="8"/>
      <c r="B191" s="8"/>
      <c r="C191" s="8"/>
      <c r="D191" s="8"/>
      <c r="E191" s="13"/>
      <c r="F191" s="11"/>
      <c r="G191" s="8"/>
      <c r="H191" s="8"/>
      <c r="I191" s="12"/>
      <c r="J191" s="8"/>
      <c r="K191" s="8"/>
      <c r="L191" s="8"/>
      <c r="M191" s="8"/>
      <c r="N191" s="8"/>
      <c r="O191" s="8"/>
      <c r="P191" s="8"/>
      <c r="Q191" s="13"/>
      <c r="R191" s="8"/>
      <c r="S191" s="8"/>
      <c r="T191" s="8"/>
      <c r="U191" s="8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</row>
    <row r="192" spans="1:69" x14ac:dyDescent="0.3">
      <c r="A192" s="8"/>
      <c r="B192" s="8"/>
      <c r="C192" s="8"/>
      <c r="D192" s="8"/>
      <c r="E192" s="13"/>
      <c r="F192" s="11"/>
      <c r="G192" s="8"/>
      <c r="H192" s="8"/>
      <c r="I192" s="12"/>
      <c r="J192" s="8"/>
      <c r="K192" s="8"/>
      <c r="L192" s="8"/>
      <c r="M192" s="8"/>
      <c r="N192" s="8"/>
      <c r="O192" s="8"/>
      <c r="P192" s="8"/>
      <c r="Q192" s="13"/>
      <c r="R192" s="8"/>
      <c r="S192" s="8"/>
      <c r="T192" s="8"/>
      <c r="U192" s="8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</row>
    <row r="193" spans="1:69" x14ac:dyDescent="0.3">
      <c r="A193" s="8"/>
      <c r="B193" s="8"/>
      <c r="C193" s="8"/>
      <c r="D193" s="8"/>
      <c r="E193" s="13"/>
      <c r="F193" s="11"/>
      <c r="G193" s="8"/>
      <c r="H193" s="8"/>
      <c r="I193" s="12"/>
      <c r="J193" s="8"/>
      <c r="K193" s="8"/>
      <c r="L193" s="8"/>
      <c r="M193" s="8"/>
      <c r="N193" s="8"/>
      <c r="O193" s="8"/>
      <c r="P193" s="8"/>
      <c r="Q193" s="13"/>
      <c r="R193" s="8"/>
      <c r="S193" s="8"/>
      <c r="T193" s="8"/>
      <c r="U193" s="8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</row>
    <row r="194" spans="1:69" x14ac:dyDescent="0.3">
      <c r="A194" s="8"/>
      <c r="B194" s="8"/>
      <c r="C194" s="8"/>
      <c r="D194" s="8"/>
      <c r="E194" s="13"/>
      <c r="F194" s="11"/>
      <c r="G194" s="8"/>
      <c r="H194" s="8"/>
      <c r="I194" s="12"/>
      <c r="J194" s="8"/>
      <c r="K194" s="8"/>
      <c r="L194" s="8"/>
      <c r="M194" s="8"/>
      <c r="N194" s="8"/>
      <c r="O194" s="8"/>
      <c r="P194" s="8"/>
      <c r="Q194" s="13"/>
      <c r="R194" s="8"/>
      <c r="S194" s="8"/>
      <c r="T194" s="8"/>
      <c r="U194" s="8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</row>
    <row r="195" spans="1:69" x14ac:dyDescent="0.3">
      <c r="A195" s="8"/>
      <c r="B195" s="8"/>
      <c r="C195" s="8"/>
      <c r="D195" s="8"/>
      <c r="E195" s="13"/>
      <c r="F195" s="11"/>
      <c r="G195" s="8"/>
      <c r="H195" s="8"/>
      <c r="I195" s="12"/>
      <c r="J195" s="8"/>
      <c r="K195" s="8"/>
      <c r="L195" s="8"/>
      <c r="M195" s="8"/>
      <c r="N195" s="8"/>
      <c r="O195" s="8"/>
      <c r="P195" s="8"/>
      <c r="Q195" s="13"/>
      <c r="R195" s="8"/>
      <c r="S195" s="8"/>
      <c r="T195" s="8"/>
      <c r="U195" s="8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</row>
    <row r="196" spans="1:69" x14ac:dyDescent="0.3">
      <c r="A196" s="8"/>
      <c r="B196" s="8"/>
      <c r="C196" s="8"/>
      <c r="D196" s="8"/>
      <c r="E196" s="13"/>
      <c r="F196" s="11"/>
      <c r="G196" s="8"/>
      <c r="H196" s="8"/>
      <c r="I196" s="12"/>
      <c r="J196" s="8"/>
      <c r="K196" s="8"/>
      <c r="L196" s="8"/>
      <c r="M196" s="8"/>
      <c r="N196" s="8"/>
      <c r="O196" s="8"/>
      <c r="P196" s="8"/>
      <c r="Q196" s="13"/>
      <c r="R196" s="8"/>
      <c r="S196" s="8"/>
      <c r="T196" s="8"/>
      <c r="U196" s="8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</row>
    <row r="197" spans="1:69" x14ac:dyDescent="0.3">
      <c r="A197" s="8"/>
      <c r="B197" s="8"/>
      <c r="C197" s="8"/>
      <c r="D197" s="8"/>
      <c r="E197" s="13"/>
      <c r="F197" s="11"/>
      <c r="G197" s="8"/>
      <c r="H197" s="8"/>
      <c r="I197" s="12"/>
      <c r="J197" s="8"/>
      <c r="K197" s="8"/>
      <c r="L197" s="8"/>
      <c r="M197" s="8"/>
      <c r="N197" s="8"/>
      <c r="O197" s="8"/>
      <c r="P197" s="8"/>
      <c r="Q197" s="13"/>
      <c r="R197" s="8"/>
      <c r="S197" s="8"/>
      <c r="T197" s="8"/>
      <c r="U197" s="8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</row>
    <row r="198" spans="1:69" x14ac:dyDescent="0.3">
      <c r="A198" s="8"/>
      <c r="B198" s="8"/>
      <c r="C198" s="8"/>
      <c r="D198" s="8"/>
      <c r="E198" s="13"/>
      <c r="F198" s="11"/>
      <c r="G198" s="8"/>
      <c r="H198" s="8"/>
      <c r="I198" s="12"/>
      <c r="J198" s="8"/>
      <c r="K198" s="8"/>
      <c r="L198" s="8"/>
      <c r="M198" s="8"/>
      <c r="N198" s="8"/>
      <c r="O198" s="8"/>
      <c r="P198" s="8"/>
      <c r="Q198" s="13"/>
      <c r="R198" s="8"/>
      <c r="S198" s="8"/>
      <c r="T198" s="8"/>
      <c r="U198" s="8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</row>
    <row r="199" spans="1:69" x14ac:dyDescent="0.3">
      <c r="A199" s="8"/>
      <c r="B199" s="8"/>
      <c r="C199" s="8"/>
      <c r="D199" s="8"/>
      <c r="E199" s="13"/>
      <c r="F199" s="11"/>
      <c r="G199" s="8"/>
      <c r="H199" s="8"/>
      <c r="I199" s="12"/>
      <c r="J199" s="8"/>
      <c r="K199" s="8"/>
      <c r="L199" s="8"/>
      <c r="M199" s="8"/>
      <c r="N199" s="8"/>
      <c r="O199" s="8"/>
      <c r="P199" s="8"/>
      <c r="Q199" s="13"/>
      <c r="R199" s="8"/>
      <c r="S199" s="8"/>
      <c r="T199" s="8"/>
      <c r="U199" s="8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</row>
    <row r="200" spans="1:69" x14ac:dyDescent="0.3">
      <c r="A200" s="8"/>
      <c r="B200" s="8"/>
      <c r="C200" s="8"/>
      <c r="D200" s="8"/>
      <c r="E200" s="13"/>
      <c r="F200" s="11"/>
      <c r="G200" s="8"/>
      <c r="H200" s="8"/>
      <c r="I200" s="12"/>
      <c r="J200" s="8"/>
      <c r="K200" s="8"/>
      <c r="L200" s="8"/>
      <c r="M200" s="8"/>
      <c r="N200" s="8"/>
      <c r="O200" s="8"/>
      <c r="P200" s="8"/>
      <c r="Q200" s="13"/>
      <c r="R200" s="8"/>
      <c r="S200" s="8"/>
      <c r="T200" s="8"/>
      <c r="U200" s="8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</row>
    <row r="201" spans="1:69" x14ac:dyDescent="0.3">
      <c r="A201" s="8"/>
      <c r="B201" s="8"/>
      <c r="C201" s="8"/>
      <c r="D201" s="8"/>
      <c r="E201" s="13"/>
      <c r="F201" s="11"/>
      <c r="G201" s="8"/>
      <c r="H201" s="8"/>
      <c r="I201" s="12"/>
      <c r="J201" s="8"/>
      <c r="K201" s="8"/>
      <c r="L201" s="8"/>
      <c r="M201" s="8"/>
      <c r="N201" s="8"/>
      <c r="O201" s="8"/>
      <c r="P201" s="8"/>
      <c r="Q201" s="13"/>
      <c r="R201" s="8"/>
      <c r="S201" s="8"/>
      <c r="T201" s="8"/>
      <c r="U201" s="8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</row>
    <row r="202" spans="1:69" x14ac:dyDescent="0.3">
      <c r="A202" s="8"/>
      <c r="B202" s="8"/>
      <c r="C202" s="8"/>
      <c r="D202" s="8"/>
      <c r="E202" s="13"/>
      <c r="F202" s="11"/>
      <c r="G202" s="8"/>
      <c r="H202" s="8"/>
      <c r="I202" s="12"/>
      <c r="J202" s="8"/>
      <c r="K202" s="8"/>
      <c r="L202" s="8"/>
      <c r="M202" s="8"/>
      <c r="N202" s="8"/>
      <c r="O202" s="8"/>
      <c r="P202" s="8"/>
      <c r="Q202" s="13"/>
      <c r="R202" s="8"/>
      <c r="S202" s="8"/>
      <c r="T202" s="8"/>
      <c r="U202" s="8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</row>
    <row r="203" spans="1:69" x14ac:dyDescent="0.3">
      <c r="A203" s="8"/>
      <c r="B203" s="8"/>
      <c r="C203" s="8"/>
      <c r="D203" s="8"/>
      <c r="E203" s="13"/>
      <c r="F203" s="11"/>
      <c r="G203" s="8"/>
      <c r="H203" s="8"/>
      <c r="I203" s="12"/>
      <c r="J203" s="8"/>
      <c r="K203" s="8"/>
      <c r="L203" s="8"/>
      <c r="M203" s="8"/>
      <c r="N203" s="8"/>
      <c r="O203" s="8"/>
      <c r="P203" s="8"/>
      <c r="Q203" s="13"/>
      <c r="R203" s="8"/>
      <c r="S203" s="8"/>
      <c r="T203" s="8"/>
      <c r="U203" s="8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</row>
    <row r="204" spans="1:69" x14ac:dyDescent="0.3">
      <c r="A204" s="8"/>
      <c r="B204" s="8"/>
      <c r="C204" s="8"/>
      <c r="D204" s="8"/>
      <c r="E204" s="13"/>
      <c r="F204" s="11"/>
      <c r="G204" s="8"/>
      <c r="H204" s="8"/>
      <c r="I204" s="12"/>
      <c r="J204" s="8"/>
      <c r="K204" s="8"/>
      <c r="L204" s="8"/>
      <c r="M204" s="8"/>
      <c r="N204" s="8"/>
      <c r="O204" s="8"/>
      <c r="P204" s="8"/>
      <c r="Q204" s="13"/>
      <c r="R204" s="8"/>
      <c r="S204" s="8"/>
      <c r="T204" s="8"/>
      <c r="U204" s="8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</row>
    <row r="205" spans="1:69" x14ac:dyDescent="0.3">
      <c r="A205" s="8"/>
      <c r="B205" s="8"/>
      <c r="C205" s="8"/>
      <c r="D205" s="8"/>
      <c r="E205" s="13"/>
      <c r="F205" s="11"/>
      <c r="G205" s="8"/>
      <c r="H205" s="8"/>
      <c r="I205" s="12"/>
      <c r="J205" s="8"/>
      <c r="K205" s="8"/>
      <c r="L205" s="8"/>
      <c r="M205" s="8"/>
      <c r="N205" s="8"/>
      <c r="O205" s="8"/>
      <c r="P205" s="8"/>
      <c r="Q205" s="13"/>
      <c r="R205" s="8"/>
      <c r="S205" s="8"/>
      <c r="T205" s="8"/>
      <c r="U205" s="8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</row>
    <row r="206" spans="1:69" x14ac:dyDescent="0.3">
      <c r="A206" s="8"/>
      <c r="B206" s="8"/>
      <c r="C206" s="8"/>
      <c r="D206" s="8"/>
      <c r="E206" s="13"/>
      <c r="F206" s="11"/>
      <c r="G206" s="8"/>
      <c r="H206" s="8"/>
      <c r="I206" s="12"/>
      <c r="J206" s="8"/>
      <c r="K206" s="8"/>
      <c r="L206" s="8"/>
      <c r="M206" s="8"/>
      <c r="N206" s="8"/>
      <c r="O206" s="8"/>
      <c r="P206" s="8"/>
      <c r="Q206" s="13"/>
      <c r="R206" s="8"/>
      <c r="S206" s="8"/>
      <c r="T206" s="8"/>
      <c r="U206" s="8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</row>
    <row r="207" spans="1:69" x14ac:dyDescent="0.3">
      <c r="A207" s="8"/>
      <c r="B207" s="8"/>
      <c r="C207" s="8"/>
      <c r="D207" s="8"/>
      <c r="E207" s="13"/>
      <c r="F207" s="11"/>
      <c r="G207" s="8"/>
      <c r="H207" s="8"/>
      <c r="I207" s="12"/>
      <c r="J207" s="8"/>
      <c r="K207" s="8"/>
      <c r="L207" s="8"/>
      <c r="M207" s="8"/>
      <c r="N207" s="8"/>
      <c r="O207" s="8"/>
      <c r="P207" s="8"/>
      <c r="Q207" s="13"/>
      <c r="R207" s="8"/>
      <c r="S207" s="8"/>
      <c r="T207" s="8"/>
      <c r="U207" s="8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</row>
    <row r="208" spans="1:69" x14ac:dyDescent="0.3">
      <c r="A208" s="8"/>
      <c r="B208" s="8"/>
      <c r="C208" s="8"/>
      <c r="D208" s="8"/>
      <c r="E208" s="13"/>
      <c r="F208" s="11"/>
      <c r="G208" s="8"/>
      <c r="H208" s="8"/>
      <c r="I208" s="12"/>
      <c r="J208" s="8"/>
      <c r="K208" s="8"/>
      <c r="L208" s="8"/>
      <c r="M208" s="8"/>
      <c r="N208" s="8"/>
      <c r="O208" s="8"/>
      <c r="P208" s="8"/>
      <c r="Q208" s="13"/>
      <c r="R208" s="8"/>
      <c r="S208" s="8"/>
      <c r="T208" s="8"/>
      <c r="U208" s="8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</row>
    <row r="209" spans="1:69" x14ac:dyDescent="0.3">
      <c r="A209" s="8"/>
      <c r="B209" s="8"/>
      <c r="C209" s="8"/>
      <c r="D209" s="8"/>
      <c r="E209" s="13"/>
      <c r="F209" s="11"/>
      <c r="G209" s="8"/>
      <c r="H209" s="8"/>
      <c r="I209" s="12"/>
      <c r="J209" s="8"/>
      <c r="K209" s="8"/>
      <c r="L209" s="8"/>
      <c r="M209" s="8"/>
      <c r="N209" s="8"/>
      <c r="O209" s="8"/>
      <c r="P209" s="8"/>
      <c r="Q209" s="13"/>
      <c r="R209" s="8"/>
      <c r="S209" s="8"/>
      <c r="T209" s="8"/>
      <c r="U209" s="8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</row>
    <row r="210" spans="1:69" x14ac:dyDescent="0.3">
      <c r="A210" s="8"/>
      <c r="B210" s="8"/>
      <c r="C210" s="8"/>
      <c r="D210" s="8"/>
      <c r="E210" s="13"/>
      <c r="F210" s="11"/>
      <c r="G210" s="8"/>
      <c r="H210" s="8"/>
      <c r="I210" s="12"/>
      <c r="J210" s="8"/>
      <c r="K210" s="8"/>
      <c r="L210" s="8"/>
      <c r="M210" s="8"/>
      <c r="N210" s="8"/>
      <c r="O210" s="8"/>
      <c r="P210" s="8"/>
      <c r="Q210" s="13"/>
      <c r="R210" s="8"/>
      <c r="S210" s="8"/>
      <c r="T210" s="8"/>
      <c r="U210" s="8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</row>
    <row r="211" spans="1:69" x14ac:dyDescent="0.3">
      <c r="A211" s="8"/>
      <c r="B211" s="8"/>
      <c r="C211" s="8"/>
      <c r="D211" s="8"/>
      <c r="E211" s="13"/>
      <c r="F211" s="11"/>
      <c r="G211" s="8"/>
      <c r="H211" s="8"/>
      <c r="I211" s="12"/>
      <c r="J211" s="8"/>
      <c r="K211" s="8"/>
      <c r="L211" s="8"/>
      <c r="M211" s="8"/>
      <c r="N211" s="8"/>
      <c r="O211" s="8"/>
      <c r="P211" s="8"/>
      <c r="Q211" s="13"/>
      <c r="R211" s="8"/>
      <c r="S211" s="8"/>
      <c r="T211" s="8"/>
      <c r="U211" s="8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</row>
    <row r="212" spans="1:69" x14ac:dyDescent="0.3">
      <c r="A212" s="8"/>
      <c r="B212" s="8"/>
      <c r="C212" s="8"/>
      <c r="D212" s="8"/>
      <c r="E212" s="13"/>
      <c r="F212" s="11"/>
      <c r="G212" s="8"/>
      <c r="H212" s="8"/>
      <c r="I212" s="12"/>
      <c r="J212" s="8"/>
      <c r="K212" s="8"/>
      <c r="L212" s="8"/>
      <c r="M212" s="8"/>
      <c r="N212" s="8"/>
      <c r="O212" s="8"/>
      <c r="P212" s="8"/>
      <c r="Q212" s="13"/>
      <c r="R212" s="8"/>
      <c r="S212" s="8"/>
      <c r="T212" s="8"/>
      <c r="U212" s="8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</row>
    <row r="213" spans="1:69" x14ac:dyDescent="0.3">
      <c r="A213" s="8"/>
      <c r="B213" s="8"/>
      <c r="C213" s="8"/>
      <c r="D213" s="8"/>
      <c r="E213" s="13"/>
      <c r="F213" s="11"/>
      <c r="G213" s="8"/>
      <c r="H213" s="8"/>
      <c r="I213" s="12"/>
      <c r="J213" s="8"/>
      <c r="K213" s="8"/>
      <c r="L213" s="8"/>
      <c r="M213" s="8"/>
      <c r="N213" s="8"/>
      <c r="O213" s="8"/>
      <c r="P213" s="8"/>
      <c r="Q213" s="13"/>
      <c r="R213" s="8"/>
      <c r="S213" s="8"/>
      <c r="T213" s="8"/>
      <c r="U213" s="8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</row>
    <row r="214" spans="1:69" x14ac:dyDescent="0.3">
      <c r="A214" s="8"/>
      <c r="B214" s="8"/>
      <c r="C214" s="8"/>
      <c r="D214" s="8"/>
      <c r="E214" s="13"/>
      <c r="F214" s="11"/>
      <c r="G214" s="8"/>
      <c r="H214" s="8"/>
      <c r="I214" s="12"/>
      <c r="J214" s="8"/>
      <c r="K214" s="8"/>
      <c r="L214" s="8"/>
      <c r="M214" s="8"/>
      <c r="N214" s="8"/>
      <c r="O214" s="8"/>
      <c r="P214" s="8"/>
      <c r="Q214" s="13"/>
      <c r="R214" s="8"/>
      <c r="S214" s="8"/>
      <c r="T214" s="8"/>
      <c r="U214" s="8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</row>
    <row r="215" spans="1:69" x14ac:dyDescent="0.3">
      <c r="A215" s="8"/>
      <c r="B215" s="8"/>
      <c r="C215" s="8"/>
      <c r="D215" s="8"/>
      <c r="E215" s="13"/>
      <c r="F215" s="11"/>
      <c r="G215" s="8"/>
      <c r="H215" s="8"/>
      <c r="I215" s="12"/>
      <c r="J215" s="8"/>
      <c r="K215" s="8"/>
      <c r="L215" s="8"/>
      <c r="M215" s="8"/>
      <c r="N215" s="8"/>
      <c r="O215" s="8"/>
      <c r="P215" s="8"/>
      <c r="Q215" s="13"/>
      <c r="R215" s="8"/>
      <c r="S215" s="8"/>
      <c r="T215" s="8"/>
      <c r="U215" s="8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</row>
    <row r="216" spans="1:69" x14ac:dyDescent="0.3">
      <c r="A216" s="8"/>
      <c r="B216" s="8"/>
      <c r="C216" s="8"/>
      <c r="D216" s="8"/>
      <c r="E216" s="13"/>
      <c r="F216" s="11"/>
      <c r="G216" s="8"/>
      <c r="H216" s="8"/>
      <c r="I216" s="12"/>
      <c r="J216" s="8"/>
      <c r="K216" s="8"/>
      <c r="L216" s="8"/>
      <c r="M216" s="8"/>
      <c r="N216" s="8"/>
      <c r="O216" s="8"/>
      <c r="P216" s="8"/>
      <c r="Q216" s="13"/>
      <c r="R216" s="8"/>
      <c r="S216" s="8"/>
      <c r="T216" s="8"/>
      <c r="U216" s="8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</row>
    <row r="217" spans="1:69" x14ac:dyDescent="0.3">
      <c r="A217" s="8"/>
      <c r="B217" s="8"/>
      <c r="C217" s="8"/>
      <c r="D217" s="8"/>
      <c r="E217" s="13"/>
      <c r="F217" s="11"/>
      <c r="G217" s="8"/>
      <c r="H217" s="8"/>
      <c r="I217" s="12"/>
      <c r="J217" s="8"/>
      <c r="K217" s="8"/>
      <c r="L217" s="8"/>
      <c r="M217" s="8"/>
      <c r="N217" s="8"/>
      <c r="O217" s="8"/>
      <c r="P217" s="8"/>
      <c r="Q217" s="13"/>
      <c r="R217" s="8"/>
      <c r="S217" s="8"/>
      <c r="T217" s="8"/>
      <c r="U217" s="8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</row>
    <row r="218" spans="1:69" x14ac:dyDescent="0.3">
      <c r="A218" s="8"/>
      <c r="B218" s="8"/>
      <c r="C218" s="8"/>
      <c r="D218" s="8"/>
      <c r="E218" s="13"/>
      <c r="F218" s="11"/>
      <c r="G218" s="8"/>
      <c r="H218" s="8"/>
      <c r="I218" s="12"/>
      <c r="J218" s="8"/>
      <c r="K218" s="8"/>
      <c r="L218" s="8"/>
      <c r="M218" s="8"/>
      <c r="N218" s="8"/>
      <c r="O218" s="8"/>
      <c r="P218" s="8"/>
      <c r="Q218" s="13"/>
      <c r="R218" s="8"/>
      <c r="S218" s="8"/>
      <c r="T218" s="8"/>
      <c r="U218" s="8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</row>
    <row r="219" spans="1:69" x14ac:dyDescent="0.3">
      <c r="A219" s="8"/>
      <c r="B219" s="8"/>
      <c r="C219" s="8"/>
      <c r="D219" s="8"/>
      <c r="E219" s="13"/>
      <c r="F219" s="11"/>
      <c r="G219" s="8"/>
      <c r="H219" s="8"/>
      <c r="I219" s="12"/>
      <c r="J219" s="8"/>
      <c r="K219" s="8"/>
      <c r="L219" s="8"/>
      <c r="M219" s="8"/>
      <c r="N219" s="8"/>
      <c r="O219" s="8"/>
      <c r="P219" s="8"/>
      <c r="Q219" s="13"/>
      <c r="R219" s="8"/>
      <c r="S219" s="8"/>
      <c r="T219" s="8"/>
      <c r="U219" s="8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</row>
    <row r="220" spans="1:69" x14ac:dyDescent="0.3">
      <c r="A220" s="8"/>
      <c r="B220" s="8"/>
      <c r="C220" s="8"/>
      <c r="D220" s="8"/>
      <c r="E220" s="13"/>
      <c r="F220" s="11"/>
      <c r="G220" s="8"/>
      <c r="H220" s="8"/>
      <c r="I220" s="12"/>
      <c r="J220" s="8"/>
      <c r="K220" s="8"/>
      <c r="L220" s="8"/>
      <c r="M220" s="8"/>
      <c r="N220" s="8"/>
      <c r="O220" s="8"/>
      <c r="P220" s="8"/>
      <c r="Q220" s="13"/>
      <c r="R220" s="8"/>
      <c r="S220" s="8"/>
      <c r="T220" s="8"/>
      <c r="U220" s="8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</row>
    <row r="221" spans="1:69" x14ac:dyDescent="0.3">
      <c r="A221" s="8"/>
      <c r="B221" s="8"/>
      <c r="C221" s="8"/>
      <c r="D221" s="8"/>
      <c r="E221" s="13"/>
      <c r="F221" s="11"/>
      <c r="G221" s="8"/>
      <c r="H221" s="8"/>
      <c r="I221" s="12"/>
      <c r="J221" s="8"/>
      <c r="K221" s="8"/>
      <c r="L221" s="8"/>
      <c r="M221" s="8"/>
      <c r="N221" s="8"/>
      <c r="O221" s="8"/>
      <c r="P221" s="8"/>
      <c r="Q221" s="13"/>
      <c r="R221" s="8"/>
      <c r="S221" s="8"/>
      <c r="T221" s="8"/>
      <c r="U221" s="8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</row>
    <row r="222" spans="1:69" x14ac:dyDescent="0.3">
      <c r="A222" s="8"/>
      <c r="B222" s="8"/>
      <c r="C222" s="8"/>
      <c r="D222" s="8"/>
      <c r="E222" s="13"/>
      <c r="F222" s="11"/>
      <c r="G222" s="8"/>
      <c r="H222" s="8"/>
      <c r="I222" s="12"/>
      <c r="J222" s="8"/>
      <c r="K222" s="8"/>
      <c r="L222" s="8"/>
      <c r="M222" s="8"/>
      <c r="N222" s="8"/>
      <c r="O222" s="8"/>
      <c r="P222" s="8"/>
      <c r="Q222" s="13"/>
      <c r="R222" s="8"/>
      <c r="S222" s="8"/>
      <c r="T222" s="8"/>
      <c r="U222" s="8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</row>
    <row r="223" spans="1:69" x14ac:dyDescent="0.3">
      <c r="A223" s="8"/>
      <c r="B223" s="8"/>
      <c r="C223" s="8"/>
      <c r="D223" s="8"/>
      <c r="E223" s="13"/>
      <c r="F223" s="11"/>
      <c r="G223" s="8"/>
      <c r="H223" s="8"/>
      <c r="I223" s="12"/>
      <c r="J223" s="8"/>
      <c r="K223" s="8"/>
      <c r="L223" s="8"/>
      <c r="M223" s="8"/>
      <c r="N223" s="8"/>
      <c r="O223" s="8"/>
      <c r="P223" s="8"/>
      <c r="Q223" s="13"/>
      <c r="R223" s="8"/>
      <c r="S223" s="8"/>
      <c r="T223" s="8"/>
      <c r="U223" s="8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</row>
    <row r="224" spans="1:69" x14ac:dyDescent="0.3">
      <c r="A224" s="8"/>
      <c r="B224" s="8"/>
      <c r="C224" s="8"/>
      <c r="D224" s="8"/>
      <c r="E224" s="13"/>
      <c r="F224" s="11"/>
      <c r="G224" s="8"/>
      <c r="H224" s="8"/>
      <c r="I224" s="12"/>
      <c r="J224" s="8"/>
      <c r="K224" s="8"/>
      <c r="L224" s="8"/>
      <c r="M224" s="8"/>
      <c r="N224" s="8"/>
      <c r="O224" s="8"/>
      <c r="P224" s="8"/>
      <c r="Q224" s="13"/>
      <c r="R224" s="8"/>
      <c r="S224" s="8"/>
      <c r="T224" s="8"/>
      <c r="U224" s="8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</row>
    <row r="225" spans="1:69" x14ac:dyDescent="0.3">
      <c r="A225" s="8"/>
      <c r="B225" s="8"/>
      <c r="C225" s="8"/>
      <c r="D225" s="8"/>
      <c r="E225" s="13"/>
      <c r="F225" s="11"/>
      <c r="G225" s="8"/>
      <c r="H225" s="8"/>
      <c r="I225" s="12"/>
      <c r="J225" s="8"/>
      <c r="K225" s="8"/>
      <c r="L225" s="8"/>
      <c r="M225" s="8"/>
      <c r="N225" s="8"/>
      <c r="O225" s="8"/>
      <c r="P225" s="8"/>
      <c r="Q225" s="13"/>
      <c r="R225" s="8"/>
      <c r="S225" s="8"/>
      <c r="T225" s="8"/>
      <c r="U225" s="8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</row>
    <row r="226" spans="1:69" x14ac:dyDescent="0.3">
      <c r="A226" s="8"/>
      <c r="B226" s="8"/>
      <c r="C226" s="8"/>
      <c r="D226" s="8"/>
      <c r="E226" s="13"/>
      <c r="F226" s="11"/>
      <c r="G226" s="8"/>
      <c r="H226" s="8"/>
      <c r="I226" s="12"/>
      <c r="J226" s="8"/>
      <c r="K226" s="8"/>
      <c r="L226" s="8"/>
      <c r="M226" s="8"/>
      <c r="N226" s="8"/>
      <c r="O226" s="8"/>
      <c r="P226" s="8"/>
      <c r="Q226" s="13"/>
      <c r="R226" s="8"/>
      <c r="S226" s="8"/>
      <c r="T226" s="8"/>
      <c r="U226" s="8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</row>
    <row r="227" spans="1:69" x14ac:dyDescent="0.3">
      <c r="A227" s="8"/>
      <c r="B227" s="8"/>
      <c r="C227" s="8"/>
      <c r="D227" s="8"/>
      <c r="E227" s="13"/>
      <c r="F227" s="11"/>
      <c r="G227" s="8"/>
      <c r="H227" s="8"/>
      <c r="I227" s="12"/>
      <c r="J227" s="8"/>
      <c r="K227" s="8"/>
      <c r="L227" s="8"/>
      <c r="M227" s="8"/>
      <c r="N227" s="8"/>
      <c r="O227" s="8"/>
      <c r="P227" s="8"/>
      <c r="Q227" s="13"/>
      <c r="R227" s="8"/>
      <c r="S227" s="8"/>
      <c r="T227" s="8"/>
      <c r="U227" s="8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</row>
    <row r="228" spans="1:69" x14ac:dyDescent="0.3">
      <c r="A228" s="8"/>
      <c r="B228" s="8"/>
      <c r="C228" s="8"/>
      <c r="D228" s="8"/>
      <c r="E228" s="13"/>
      <c r="F228" s="11"/>
      <c r="G228" s="8"/>
      <c r="H228" s="8"/>
      <c r="I228" s="12"/>
      <c r="J228" s="8"/>
      <c r="K228" s="8"/>
      <c r="L228" s="8"/>
      <c r="M228" s="8"/>
      <c r="N228" s="8"/>
      <c r="O228" s="8"/>
      <c r="P228" s="8"/>
      <c r="Q228" s="13"/>
      <c r="R228" s="8"/>
      <c r="S228" s="8"/>
      <c r="T228" s="8"/>
      <c r="U228" s="8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</row>
    <row r="229" spans="1:69" x14ac:dyDescent="0.3">
      <c r="A229" s="8"/>
      <c r="B229" s="8"/>
      <c r="C229" s="8"/>
      <c r="D229" s="8"/>
      <c r="E229" s="13"/>
      <c r="F229" s="11"/>
      <c r="G229" s="8"/>
      <c r="H229" s="8"/>
      <c r="I229" s="12"/>
      <c r="J229" s="8"/>
      <c r="K229" s="8"/>
      <c r="L229" s="8"/>
      <c r="M229" s="8"/>
      <c r="N229" s="8"/>
      <c r="O229" s="8"/>
      <c r="P229" s="8"/>
      <c r="Q229" s="13"/>
      <c r="R229" s="8"/>
      <c r="S229" s="8"/>
      <c r="T229" s="8"/>
      <c r="U229" s="8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</row>
    <row r="230" spans="1:69" x14ac:dyDescent="0.3">
      <c r="A230" s="8"/>
      <c r="B230" s="8"/>
      <c r="C230" s="8"/>
      <c r="D230" s="8"/>
      <c r="E230" s="13"/>
      <c r="F230" s="11"/>
      <c r="G230" s="8"/>
      <c r="H230" s="8"/>
      <c r="I230" s="12"/>
      <c r="J230" s="8"/>
      <c r="K230" s="8"/>
      <c r="L230" s="8"/>
      <c r="M230" s="8"/>
      <c r="N230" s="8"/>
      <c r="O230" s="8"/>
      <c r="P230" s="8"/>
      <c r="Q230" s="13"/>
      <c r="R230" s="8"/>
      <c r="S230" s="8"/>
      <c r="T230" s="8"/>
      <c r="U230" s="8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</row>
    <row r="231" spans="1:69" x14ac:dyDescent="0.3">
      <c r="A231" s="8"/>
      <c r="B231" s="8"/>
      <c r="C231" s="8"/>
      <c r="D231" s="8"/>
      <c r="E231" s="13"/>
      <c r="F231" s="11"/>
      <c r="G231" s="8"/>
      <c r="H231" s="8"/>
      <c r="I231" s="12"/>
      <c r="J231" s="8"/>
      <c r="K231" s="8"/>
      <c r="L231" s="8"/>
      <c r="M231" s="8"/>
      <c r="N231" s="8"/>
      <c r="O231" s="8"/>
      <c r="P231" s="8"/>
      <c r="Q231" s="13"/>
      <c r="R231" s="8"/>
      <c r="S231" s="8"/>
      <c r="T231" s="8"/>
      <c r="U231" s="8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</row>
    <row r="232" spans="1:69" x14ac:dyDescent="0.3">
      <c r="A232" s="8"/>
      <c r="B232" s="8"/>
      <c r="C232" s="8"/>
      <c r="D232" s="8"/>
      <c r="E232" s="13"/>
      <c r="F232" s="11"/>
      <c r="G232" s="8"/>
      <c r="H232" s="8"/>
      <c r="I232" s="12"/>
      <c r="J232" s="8"/>
      <c r="K232" s="8"/>
      <c r="L232" s="8"/>
      <c r="M232" s="8"/>
      <c r="N232" s="8"/>
      <c r="O232" s="8"/>
      <c r="P232" s="8"/>
      <c r="Q232" s="13"/>
      <c r="R232" s="8"/>
      <c r="S232" s="8"/>
      <c r="T232" s="8"/>
      <c r="U232" s="8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</row>
    <row r="233" spans="1:69" x14ac:dyDescent="0.3">
      <c r="A233" s="8"/>
      <c r="B233" s="8"/>
      <c r="C233" s="8"/>
      <c r="D233" s="8"/>
      <c r="E233" s="13"/>
      <c r="F233" s="11"/>
      <c r="G233" s="8"/>
      <c r="H233" s="8"/>
      <c r="I233" s="12"/>
      <c r="J233" s="8"/>
      <c r="K233" s="8"/>
      <c r="L233" s="8"/>
      <c r="M233" s="8"/>
      <c r="N233" s="8"/>
      <c r="O233" s="8"/>
      <c r="P233" s="8"/>
      <c r="Q233" s="13"/>
      <c r="R233" s="8"/>
      <c r="S233" s="8"/>
      <c r="T233" s="8"/>
      <c r="U233" s="8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</row>
    <row r="234" spans="1:69" x14ac:dyDescent="0.3">
      <c r="A234" s="8"/>
      <c r="B234" s="8"/>
      <c r="C234" s="8"/>
      <c r="D234" s="8"/>
      <c r="E234" s="13"/>
      <c r="F234" s="11"/>
      <c r="G234" s="8"/>
      <c r="H234" s="8"/>
      <c r="I234" s="12"/>
      <c r="J234" s="8"/>
      <c r="K234" s="8"/>
      <c r="L234" s="8"/>
      <c r="M234" s="8"/>
      <c r="N234" s="8"/>
      <c r="O234" s="8"/>
      <c r="P234" s="8"/>
      <c r="Q234" s="13"/>
      <c r="R234" s="8"/>
      <c r="S234" s="8"/>
      <c r="T234" s="8"/>
      <c r="U234" s="8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</row>
    <row r="235" spans="1:69" x14ac:dyDescent="0.3">
      <c r="A235" s="8"/>
      <c r="B235" s="8"/>
      <c r="C235" s="8"/>
      <c r="D235" s="8"/>
      <c r="E235" s="13"/>
      <c r="F235" s="11"/>
      <c r="G235" s="8"/>
      <c r="H235" s="8"/>
      <c r="I235" s="12"/>
      <c r="J235" s="8"/>
      <c r="K235" s="8"/>
      <c r="L235" s="8"/>
      <c r="M235" s="8"/>
      <c r="N235" s="8"/>
      <c r="O235" s="8"/>
      <c r="P235" s="8"/>
      <c r="Q235" s="13"/>
      <c r="R235" s="8"/>
      <c r="S235" s="8"/>
      <c r="T235" s="8"/>
      <c r="U235" s="8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</row>
    <row r="236" spans="1:69" x14ac:dyDescent="0.3">
      <c r="A236" s="8"/>
      <c r="B236" s="8"/>
      <c r="C236" s="8"/>
      <c r="D236" s="8"/>
      <c r="E236" s="13"/>
      <c r="F236" s="11"/>
      <c r="G236" s="8"/>
      <c r="H236" s="8"/>
      <c r="I236" s="12"/>
      <c r="J236" s="8"/>
      <c r="K236" s="8"/>
      <c r="L236" s="8"/>
      <c r="M236" s="8"/>
      <c r="N236" s="8"/>
      <c r="O236" s="8"/>
      <c r="P236" s="8"/>
      <c r="Q236" s="13"/>
      <c r="R236" s="8"/>
      <c r="S236" s="8"/>
      <c r="T236" s="8"/>
      <c r="U236" s="8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</row>
    <row r="237" spans="1:69" x14ac:dyDescent="0.3">
      <c r="A237" s="8"/>
      <c r="B237" s="8"/>
      <c r="C237" s="8"/>
      <c r="D237" s="8"/>
      <c r="E237" s="13"/>
      <c r="F237" s="11"/>
      <c r="G237" s="8"/>
      <c r="H237" s="8"/>
      <c r="I237" s="12"/>
      <c r="J237" s="8"/>
      <c r="K237" s="8"/>
      <c r="L237" s="8"/>
      <c r="M237" s="8"/>
      <c r="N237" s="8"/>
      <c r="O237" s="8"/>
      <c r="P237" s="8"/>
      <c r="Q237" s="13"/>
      <c r="R237" s="8"/>
      <c r="S237" s="8"/>
      <c r="T237" s="8"/>
      <c r="U237" s="8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</row>
    <row r="238" spans="1:69" x14ac:dyDescent="0.3">
      <c r="A238" s="8"/>
      <c r="B238" s="8"/>
      <c r="C238" s="8"/>
      <c r="D238" s="8"/>
      <c r="E238" s="13"/>
      <c r="F238" s="11"/>
      <c r="G238" s="8"/>
      <c r="H238" s="8"/>
      <c r="I238" s="12"/>
      <c r="J238" s="8"/>
      <c r="K238" s="8"/>
      <c r="L238" s="8"/>
      <c r="M238" s="8"/>
      <c r="N238" s="8"/>
      <c r="O238" s="8"/>
      <c r="P238" s="8"/>
      <c r="Q238" s="13"/>
      <c r="R238" s="8"/>
      <c r="S238" s="8"/>
      <c r="T238" s="8"/>
      <c r="U238" s="8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</row>
    <row r="239" spans="1:69" x14ac:dyDescent="0.3">
      <c r="A239" s="8"/>
      <c r="B239" s="8"/>
      <c r="C239" s="8"/>
      <c r="D239" s="8"/>
      <c r="E239" s="13"/>
      <c r="F239" s="11"/>
      <c r="G239" s="8"/>
      <c r="H239" s="8"/>
      <c r="I239" s="12"/>
      <c r="J239" s="8"/>
      <c r="K239" s="8"/>
      <c r="L239" s="8"/>
      <c r="M239" s="8"/>
      <c r="N239" s="8"/>
      <c r="O239" s="8"/>
      <c r="P239" s="8"/>
      <c r="Q239" s="13"/>
      <c r="R239" s="8"/>
      <c r="S239" s="8"/>
      <c r="T239" s="8"/>
      <c r="U239" s="8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</row>
    <row r="240" spans="1:69" x14ac:dyDescent="0.3">
      <c r="A240" s="8"/>
      <c r="B240" s="8"/>
      <c r="C240" s="8"/>
      <c r="D240" s="8"/>
      <c r="E240" s="13"/>
      <c r="F240" s="11"/>
      <c r="G240" s="8"/>
      <c r="H240" s="8"/>
      <c r="I240" s="12"/>
      <c r="J240" s="8"/>
      <c r="K240" s="8"/>
      <c r="L240" s="8"/>
      <c r="M240" s="8"/>
      <c r="N240" s="8"/>
      <c r="O240" s="8"/>
      <c r="P240" s="8"/>
      <c r="Q240" s="13"/>
      <c r="R240" s="8"/>
      <c r="S240" s="8"/>
      <c r="T240" s="8"/>
      <c r="U240" s="8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</row>
    <row r="241" spans="1:69" x14ac:dyDescent="0.3">
      <c r="A241" s="8"/>
      <c r="B241" s="8"/>
      <c r="C241" s="8"/>
      <c r="D241" s="8"/>
      <c r="E241" s="13"/>
      <c r="F241" s="11"/>
      <c r="G241" s="8"/>
      <c r="H241" s="8"/>
      <c r="I241" s="12"/>
      <c r="J241" s="8"/>
      <c r="K241" s="8"/>
      <c r="L241" s="8"/>
      <c r="M241" s="8"/>
      <c r="N241" s="8"/>
      <c r="O241" s="8"/>
      <c r="P241" s="8"/>
      <c r="Q241" s="13"/>
      <c r="R241" s="8"/>
      <c r="S241" s="8"/>
      <c r="T241" s="8"/>
      <c r="U241" s="8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</row>
    <row r="242" spans="1:69" x14ac:dyDescent="0.3">
      <c r="A242" s="8"/>
      <c r="B242" s="8"/>
      <c r="C242" s="8"/>
      <c r="D242" s="8"/>
      <c r="E242" s="13"/>
      <c r="F242" s="11"/>
      <c r="G242" s="8"/>
      <c r="H242" s="8"/>
      <c r="I242" s="12"/>
      <c r="J242" s="8"/>
      <c r="K242" s="8"/>
      <c r="L242" s="8"/>
      <c r="M242" s="8"/>
      <c r="N242" s="8"/>
      <c r="O242" s="8"/>
      <c r="P242" s="8"/>
      <c r="Q242" s="13"/>
      <c r="R242" s="8"/>
      <c r="S242" s="8"/>
      <c r="T242" s="8"/>
      <c r="U242" s="8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</row>
    <row r="243" spans="1:69" x14ac:dyDescent="0.3">
      <c r="A243" s="8"/>
      <c r="B243" s="8"/>
      <c r="C243" s="8"/>
      <c r="D243" s="8"/>
      <c r="E243" s="13"/>
      <c r="F243" s="11"/>
      <c r="G243" s="8"/>
      <c r="H243" s="8"/>
      <c r="I243" s="12"/>
      <c r="J243" s="8"/>
      <c r="K243" s="8"/>
      <c r="L243" s="8"/>
      <c r="M243" s="8"/>
      <c r="N243" s="8"/>
      <c r="O243" s="8"/>
      <c r="P243" s="8"/>
      <c r="Q243" s="13"/>
      <c r="R243" s="8"/>
      <c r="S243" s="8"/>
      <c r="T243" s="8"/>
      <c r="U243" s="8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</row>
    <row r="244" spans="1:69" x14ac:dyDescent="0.3">
      <c r="A244" s="8"/>
      <c r="B244" s="8"/>
      <c r="C244" s="8"/>
      <c r="D244" s="8"/>
      <c r="E244" s="13"/>
      <c r="F244" s="11"/>
      <c r="G244" s="8"/>
      <c r="H244" s="8"/>
      <c r="I244" s="12"/>
      <c r="J244" s="8"/>
      <c r="K244" s="8"/>
      <c r="L244" s="8"/>
      <c r="M244" s="8"/>
      <c r="N244" s="8"/>
      <c r="O244" s="8"/>
      <c r="P244" s="8"/>
      <c r="Q244" s="13"/>
      <c r="R244" s="8"/>
      <c r="S244" s="8"/>
      <c r="T244" s="8"/>
      <c r="U244" s="8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</row>
    <row r="245" spans="1:69" x14ac:dyDescent="0.3">
      <c r="A245" s="8"/>
      <c r="B245" s="8"/>
      <c r="C245" s="8"/>
      <c r="D245" s="8"/>
      <c r="E245" s="13"/>
      <c r="F245" s="11"/>
      <c r="G245" s="8"/>
      <c r="H245" s="8"/>
      <c r="I245" s="12"/>
      <c r="J245" s="8"/>
      <c r="K245" s="8"/>
      <c r="L245" s="8"/>
      <c r="M245" s="8"/>
      <c r="N245" s="8"/>
      <c r="O245" s="8"/>
      <c r="P245" s="8"/>
      <c r="Q245" s="13"/>
      <c r="R245" s="8"/>
      <c r="S245" s="8"/>
      <c r="T245" s="8"/>
      <c r="U245" s="8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</row>
    <row r="246" spans="1:69" x14ac:dyDescent="0.3">
      <c r="A246" s="8"/>
      <c r="B246" s="8"/>
      <c r="C246" s="8"/>
      <c r="D246" s="8"/>
      <c r="E246" s="13"/>
      <c r="F246" s="11"/>
      <c r="G246" s="8"/>
      <c r="H246" s="8"/>
      <c r="I246" s="12"/>
      <c r="J246" s="8"/>
      <c r="K246" s="8"/>
      <c r="L246" s="8"/>
      <c r="M246" s="8"/>
      <c r="N246" s="8"/>
      <c r="O246" s="8"/>
      <c r="P246" s="8"/>
      <c r="Q246" s="13"/>
      <c r="R246" s="8"/>
      <c r="S246" s="8"/>
      <c r="T246" s="8"/>
      <c r="U246" s="8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</row>
    <row r="247" spans="1:69" x14ac:dyDescent="0.3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</row>
    <row r="248" spans="1:69" x14ac:dyDescent="0.3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</row>
    <row r="249" spans="1:69" x14ac:dyDescent="0.3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</row>
    <row r="250" spans="1:69" x14ac:dyDescent="0.3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</row>
    <row r="251" spans="1:69" x14ac:dyDescent="0.3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</row>
    <row r="252" spans="1:69" x14ac:dyDescent="0.3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</row>
    <row r="253" spans="1:69" x14ac:dyDescent="0.3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</row>
    <row r="254" spans="1:69" x14ac:dyDescent="0.3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</row>
    <row r="255" spans="1:69" x14ac:dyDescent="0.3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</row>
    <row r="256" spans="1:69" x14ac:dyDescent="0.3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</row>
    <row r="257" spans="1:69" x14ac:dyDescent="0.3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</row>
    <row r="258" spans="1:69" x14ac:dyDescent="0.3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</row>
    <row r="259" spans="1:69" x14ac:dyDescent="0.3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</row>
    <row r="260" spans="1:69" x14ac:dyDescent="0.3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</row>
    <row r="261" spans="1:69" x14ac:dyDescent="0.3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</row>
    <row r="262" spans="1:69" x14ac:dyDescent="0.3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</row>
    <row r="263" spans="1:69" x14ac:dyDescent="0.3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</row>
    <row r="264" spans="1:69" x14ac:dyDescent="0.3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</row>
    <row r="265" spans="1:69" x14ac:dyDescent="0.3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</row>
    <row r="266" spans="1:69" x14ac:dyDescent="0.3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</row>
    <row r="267" spans="1:69" x14ac:dyDescent="0.3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</row>
    <row r="268" spans="1:69" x14ac:dyDescent="0.3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</row>
    <row r="269" spans="1:69" x14ac:dyDescent="0.3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</row>
    <row r="270" spans="1:69" x14ac:dyDescent="0.3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</row>
    <row r="271" spans="1:69" x14ac:dyDescent="0.3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</row>
    <row r="272" spans="1:69" x14ac:dyDescent="0.3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</row>
    <row r="273" spans="1:69" x14ac:dyDescent="0.3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</row>
    <row r="274" spans="1:69" x14ac:dyDescent="0.3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</row>
    <row r="275" spans="1:69" x14ac:dyDescent="0.3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</row>
    <row r="276" spans="1:69" x14ac:dyDescent="0.3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</row>
    <row r="277" spans="1:69" x14ac:dyDescent="0.3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</row>
    <row r="278" spans="1:69" x14ac:dyDescent="0.3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</row>
    <row r="279" spans="1:69" x14ac:dyDescent="0.3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</row>
    <row r="280" spans="1:69" x14ac:dyDescent="0.3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</row>
    <row r="281" spans="1:69" x14ac:dyDescent="0.3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</row>
    <row r="282" spans="1:69" x14ac:dyDescent="0.3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</row>
    <row r="283" spans="1:69" x14ac:dyDescent="0.3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</row>
    <row r="284" spans="1:69" x14ac:dyDescent="0.3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  <c r="BQ284" s="20"/>
    </row>
    <row r="285" spans="1:69" x14ac:dyDescent="0.3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  <c r="BQ285" s="20"/>
    </row>
    <row r="286" spans="1:69" x14ac:dyDescent="0.3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O286" s="20"/>
      <c r="BP286" s="20"/>
      <c r="BQ286" s="20"/>
    </row>
    <row r="287" spans="1:69" x14ac:dyDescent="0.3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</row>
    <row r="288" spans="1:69" x14ac:dyDescent="0.3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</row>
    <row r="289" spans="1:69" x14ac:dyDescent="0.3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</row>
    <row r="290" spans="1:69" x14ac:dyDescent="0.3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  <c r="BQ290" s="20"/>
    </row>
    <row r="291" spans="1:69" x14ac:dyDescent="0.3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</row>
    <row r="292" spans="1:69" x14ac:dyDescent="0.3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</row>
    <row r="293" spans="1:69" x14ac:dyDescent="0.3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</row>
    <row r="294" spans="1:69" x14ac:dyDescent="0.3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  <c r="BQ294" s="20"/>
    </row>
    <row r="295" spans="1:69" x14ac:dyDescent="0.3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</row>
    <row r="296" spans="1:69" x14ac:dyDescent="0.3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</row>
    <row r="297" spans="1:69" x14ac:dyDescent="0.3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</row>
    <row r="298" spans="1:69" x14ac:dyDescent="0.3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</row>
    <row r="299" spans="1:69" x14ac:dyDescent="0.3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</row>
    <row r="300" spans="1:69" x14ac:dyDescent="0.3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</row>
    <row r="301" spans="1:69" x14ac:dyDescent="0.3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</row>
    <row r="302" spans="1:69" x14ac:dyDescent="0.3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</row>
    <row r="303" spans="1:69" x14ac:dyDescent="0.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</row>
    <row r="304" spans="1:69" x14ac:dyDescent="0.3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  <c r="BQ304" s="20"/>
    </row>
    <row r="305" spans="1:69" x14ac:dyDescent="0.3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/>
    </row>
    <row r="306" spans="1:69" x14ac:dyDescent="0.3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O306" s="20"/>
      <c r="BP306" s="20"/>
      <c r="BQ306" s="20"/>
    </row>
    <row r="307" spans="1:69" x14ac:dyDescent="0.3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  <c r="BO307" s="20"/>
      <c r="BP307" s="20"/>
      <c r="BQ307" s="20"/>
    </row>
    <row r="308" spans="1:69" x14ac:dyDescent="0.3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  <c r="BQ308" s="20"/>
    </row>
    <row r="309" spans="1:69" x14ac:dyDescent="0.3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</row>
    <row r="310" spans="1:69" x14ac:dyDescent="0.3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  <c r="BQ310" s="20"/>
    </row>
    <row r="311" spans="1:69" x14ac:dyDescent="0.3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O311" s="20"/>
      <c r="BP311" s="20"/>
      <c r="BQ311" s="20"/>
    </row>
    <row r="312" spans="1:69" x14ac:dyDescent="0.3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  <c r="BQ312" s="20"/>
    </row>
    <row r="313" spans="1:69" x14ac:dyDescent="0.3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O313" s="20"/>
      <c r="BP313" s="20"/>
      <c r="BQ313" s="20"/>
    </row>
    <row r="314" spans="1:69" x14ac:dyDescent="0.3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</row>
    <row r="315" spans="1:69" x14ac:dyDescent="0.3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  <c r="BO315" s="20"/>
      <c r="BP315" s="20"/>
      <c r="BQ315" s="20"/>
    </row>
    <row r="316" spans="1:69" x14ac:dyDescent="0.3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O316" s="20"/>
      <c r="BP316" s="20"/>
      <c r="BQ316" s="20"/>
    </row>
    <row r="317" spans="1:69" x14ac:dyDescent="0.3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O317" s="20"/>
      <c r="BP317" s="20"/>
      <c r="BQ317" s="20"/>
    </row>
    <row r="318" spans="1:69" x14ac:dyDescent="0.3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O318" s="20"/>
      <c r="BP318" s="20"/>
      <c r="BQ318" s="20"/>
    </row>
    <row r="319" spans="1:69" x14ac:dyDescent="0.3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</row>
    <row r="320" spans="1:69" x14ac:dyDescent="0.3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</row>
    <row r="321" spans="1:69" x14ac:dyDescent="0.3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</row>
    <row r="322" spans="1:69" x14ac:dyDescent="0.3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</row>
    <row r="323" spans="1:69" x14ac:dyDescent="0.3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</row>
    <row r="324" spans="1:69" x14ac:dyDescent="0.3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</row>
    <row r="325" spans="1:69" x14ac:dyDescent="0.3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</row>
    <row r="326" spans="1:69" x14ac:dyDescent="0.3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</row>
    <row r="327" spans="1:69" x14ac:dyDescent="0.3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</row>
    <row r="328" spans="1:69" x14ac:dyDescent="0.3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</row>
    <row r="329" spans="1:69" x14ac:dyDescent="0.3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</row>
    <row r="330" spans="1:69" x14ac:dyDescent="0.3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</row>
    <row r="331" spans="1:69" x14ac:dyDescent="0.3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</row>
    <row r="332" spans="1:69" x14ac:dyDescent="0.3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</row>
    <row r="333" spans="1:69" x14ac:dyDescent="0.3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</row>
    <row r="334" spans="1:69" x14ac:dyDescent="0.3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</row>
    <row r="335" spans="1:69" x14ac:dyDescent="0.3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</row>
    <row r="336" spans="1:69" x14ac:dyDescent="0.3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</row>
    <row r="337" spans="1:69" x14ac:dyDescent="0.3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</row>
    <row r="338" spans="1:69" x14ac:dyDescent="0.3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</row>
    <row r="339" spans="1:69" x14ac:dyDescent="0.3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</row>
    <row r="340" spans="1:69" x14ac:dyDescent="0.3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</row>
    <row r="341" spans="1:69" x14ac:dyDescent="0.3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</row>
    <row r="342" spans="1:69" x14ac:dyDescent="0.3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</row>
    <row r="343" spans="1:69" x14ac:dyDescent="0.3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</row>
    <row r="344" spans="1:69" x14ac:dyDescent="0.3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</row>
    <row r="345" spans="1:69" x14ac:dyDescent="0.3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</row>
    <row r="346" spans="1:69" x14ac:dyDescent="0.3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</row>
    <row r="347" spans="1:69" x14ac:dyDescent="0.3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</row>
    <row r="348" spans="1:69" x14ac:dyDescent="0.3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</row>
    <row r="349" spans="1:69" x14ac:dyDescent="0.3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</row>
    <row r="350" spans="1:69" x14ac:dyDescent="0.3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</row>
    <row r="351" spans="1:69" x14ac:dyDescent="0.3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</row>
    <row r="352" spans="1:69" x14ac:dyDescent="0.3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</row>
    <row r="353" spans="1:69" x14ac:dyDescent="0.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</row>
    <row r="354" spans="1:69" x14ac:dyDescent="0.3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</row>
    <row r="355" spans="1:69" x14ac:dyDescent="0.3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O355" s="20"/>
      <c r="BP355" s="20"/>
      <c r="BQ355" s="20"/>
    </row>
    <row r="356" spans="1:69" x14ac:dyDescent="0.3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O356" s="20"/>
      <c r="BP356" s="20"/>
      <c r="BQ356" s="20"/>
    </row>
    <row r="357" spans="1:69" x14ac:dyDescent="0.3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O357" s="20"/>
      <c r="BP357" s="20"/>
      <c r="BQ357" s="20"/>
    </row>
    <row r="358" spans="1:69" x14ac:dyDescent="0.3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</row>
    <row r="359" spans="1:69" x14ac:dyDescent="0.3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O359" s="20"/>
      <c r="BP359" s="20"/>
      <c r="BQ359" s="20"/>
    </row>
    <row r="360" spans="1:69" x14ac:dyDescent="0.3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O360" s="20"/>
      <c r="BP360" s="20"/>
      <c r="BQ360" s="20"/>
    </row>
    <row r="361" spans="1:69" x14ac:dyDescent="0.3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  <c r="BO361" s="20"/>
      <c r="BP361" s="20"/>
      <c r="BQ361" s="20"/>
    </row>
    <row r="362" spans="1:69" x14ac:dyDescent="0.3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O362" s="20"/>
      <c r="BP362" s="20"/>
      <c r="BQ362" s="20"/>
    </row>
    <row r="363" spans="1:69" x14ac:dyDescent="0.3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  <c r="BM363" s="20"/>
      <c r="BN363" s="20"/>
      <c r="BO363" s="20"/>
      <c r="BP363" s="20"/>
      <c r="BQ363" s="20"/>
    </row>
    <row r="364" spans="1:69" x14ac:dyDescent="0.3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L364" s="20"/>
      <c r="BM364" s="20"/>
      <c r="BN364" s="20"/>
      <c r="BO364" s="20"/>
      <c r="BP364" s="20"/>
      <c r="BQ364" s="20"/>
    </row>
    <row r="365" spans="1:69" x14ac:dyDescent="0.3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  <c r="BK365" s="20"/>
      <c r="BL365" s="20"/>
      <c r="BM365" s="20"/>
      <c r="BN365" s="20"/>
      <c r="BO365" s="20"/>
      <c r="BP365" s="20"/>
      <c r="BQ365" s="20"/>
    </row>
    <row r="366" spans="1:69" x14ac:dyDescent="0.3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L366" s="20"/>
      <c r="BM366" s="20"/>
      <c r="BN366" s="20"/>
      <c r="BO366" s="20"/>
      <c r="BP366" s="20"/>
      <c r="BQ366" s="20"/>
    </row>
    <row r="367" spans="1:69" x14ac:dyDescent="0.3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L367" s="20"/>
      <c r="BM367" s="20"/>
      <c r="BN367" s="20"/>
      <c r="BO367" s="20"/>
      <c r="BP367" s="20"/>
      <c r="BQ367" s="20"/>
    </row>
    <row r="368" spans="1:69" x14ac:dyDescent="0.3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L368" s="20"/>
      <c r="BM368" s="20"/>
      <c r="BN368" s="20"/>
      <c r="BO368" s="20"/>
      <c r="BP368" s="20"/>
      <c r="BQ368" s="20"/>
    </row>
    <row r="369" spans="1:69" x14ac:dyDescent="0.3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  <c r="BM369" s="20"/>
      <c r="BN369" s="20"/>
      <c r="BO369" s="20"/>
      <c r="BP369" s="20"/>
      <c r="BQ369" s="20"/>
    </row>
    <row r="370" spans="1:69" x14ac:dyDescent="0.3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L370" s="20"/>
      <c r="BM370" s="20"/>
      <c r="BN370" s="20"/>
      <c r="BO370" s="20"/>
      <c r="BP370" s="20"/>
      <c r="BQ370" s="20"/>
    </row>
    <row r="371" spans="1:69" x14ac:dyDescent="0.3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L371" s="20"/>
      <c r="BM371" s="20"/>
      <c r="BN371" s="20"/>
      <c r="BO371" s="20"/>
      <c r="BP371" s="20"/>
      <c r="BQ371" s="20"/>
    </row>
    <row r="372" spans="1:69" x14ac:dyDescent="0.3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</row>
    <row r="373" spans="1:69" x14ac:dyDescent="0.3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  <c r="BM373" s="20"/>
      <c r="BN373" s="20"/>
      <c r="BO373" s="20"/>
      <c r="BP373" s="20"/>
      <c r="BQ373" s="20"/>
    </row>
    <row r="374" spans="1:69" x14ac:dyDescent="0.3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  <c r="BM374" s="20"/>
      <c r="BN374" s="20"/>
      <c r="BO374" s="20"/>
      <c r="BP374" s="20"/>
      <c r="BQ374" s="20"/>
    </row>
    <row r="375" spans="1:69" x14ac:dyDescent="0.3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  <c r="BM375" s="20"/>
      <c r="BN375" s="20"/>
      <c r="BO375" s="20"/>
      <c r="BP375" s="20"/>
      <c r="BQ375" s="20"/>
    </row>
    <row r="376" spans="1:69" x14ac:dyDescent="0.3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  <c r="BO376" s="20"/>
      <c r="BP376" s="20"/>
      <c r="BQ376" s="20"/>
    </row>
    <row r="377" spans="1:69" x14ac:dyDescent="0.3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  <c r="BM377" s="20"/>
      <c r="BN377" s="20"/>
      <c r="BO377" s="20"/>
      <c r="BP377" s="20"/>
      <c r="BQ377" s="20"/>
    </row>
    <row r="378" spans="1:69" x14ac:dyDescent="0.3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  <c r="BM378" s="20"/>
      <c r="BN378" s="20"/>
      <c r="BO378" s="20"/>
      <c r="BP378" s="20"/>
      <c r="BQ378" s="20"/>
    </row>
    <row r="379" spans="1:69" x14ac:dyDescent="0.3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  <c r="BO379" s="20"/>
      <c r="BP379" s="20"/>
      <c r="BQ379" s="20"/>
    </row>
    <row r="380" spans="1:69" x14ac:dyDescent="0.3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  <c r="BO380" s="20"/>
      <c r="BP380" s="20"/>
      <c r="BQ380" s="20"/>
    </row>
    <row r="381" spans="1:69" x14ac:dyDescent="0.3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  <c r="BO381" s="20"/>
      <c r="BP381" s="20"/>
      <c r="BQ381" s="20"/>
    </row>
    <row r="382" spans="1:69" x14ac:dyDescent="0.3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  <c r="BO382" s="20"/>
      <c r="BP382" s="20"/>
      <c r="BQ382" s="20"/>
    </row>
    <row r="383" spans="1:69" x14ac:dyDescent="0.3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</row>
    <row r="384" spans="1:69" x14ac:dyDescent="0.3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</row>
    <row r="385" spans="1:69" x14ac:dyDescent="0.3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O385" s="20"/>
      <c r="BP385" s="20"/>
      <c r="BQ385" s="20"/>
    </row>
    <row r="386" spans="1:69" x14ac:dyDescent="0.3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O386" s="20"/>
      <c r="BP386" s="20"/>
      <c r="BQ386" s="20"/>
    </row>
    <row r="387" spans="1:69" x14ac:dyDescent="0.3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O387" s="20"/>
      <c r="BP387" s="20"/>
      <c r="BQ387" s="20"/>
    </row>
    <row r="388" spans="1:69" x14ac:dyDescent="0.3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  <c r="BO388" s="20"/>
      <c r="BP388" s="20"/>
      <c r="BQ388" s="20"/>
    </row>
    <row r="389" spans="1:69" x14ac:dyDescent="0.3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O389" s="20"/>
      <c r="BP389" s="20"/>
      <c r="BQ389" s="20"/>
    </row>
    <row r="390" spans="1:69" x14ac:dyDescent="0.3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  <c r="BO390" s="20"/>
      <c r="BP390" s="20"/>
      <c r="BQ390" s="20"/>
    </row>
    <row r="391" spans="1:69" x14ac:dyDescent="0.3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</row>
    <row r="392" spans="1:69" x14ac:dyDescent="0.3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</row>
    <row r="393" spans="1:69" x14ac:dyDescent="0.3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</row>
    <row r="394" spans="1:69" x14ac:dyDescent="0.3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</row>
    <row r="395" spans="1:69" x14ac:dyDescent="0.3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O395" s="20"/>
      <c r="BP395" s="20"/>
      <c r="BQ395" s="20"/>
    </row>
    <row r="396" spans="1:69" x14ac:dyDescent="0.3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O396" s="20"/>
      <c r="BP396" s="20"/>
      <c r="BQ396" s="20"/>
    </row>
    <row r="397" spans="1:69" x14ac:dyDescent="0.3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</row>
    <row r="398" spans="1:69" x14ac:dyDescent="0.3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  <c r="BO398" s="20"/>
      <c r="BP398" s="20"/>
      <c r="BQ398" s="20"/>
    </row>
    <row r="399" spans="1:69" x14ac:dyDescent="0.3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  <c r="BO399" s="20"/>
      <c r="BP399" s="20"/>
      <c r="BQ399" s="20"/>
    </row>
    <row r="400" spans="1:69" x14ac:dyDescent="0.3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  <c r="BO400" s="20"/>
      <c r="BP400" s="20"/>
      <c r="BQ400" s="20"/>
    </row>
    <row r="401" spans="1:69" x14ac:dyDescent="0.3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  <c r="BO401" s="20"/>
      <c r="BP401" s="20"/>
      <c r="BQ401" s="20"/>
    </row>
    <row r="402" spans="1:69" x14ac:dyDescent="0.3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O402" s="20"/>
      <c r="BP402" s="20"/>
      <c r="BQ402" s="20"/>
    </row>
    <row r="403" spans="1:69" x14ac:dyDescent="0.3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  <c r="BO403" s="20"/>
      <c r="BP403" s="20"/>
      <c r="BQ403" s="20"/>
    </row>
    <row r="404" spans="1:69" x14ac:dyDescent="0.3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  <c r="BO404" s="20"/>
      <c r="BP404" s="20"/>
      <c r="BQ404" s="20"/>
    </row>
    <row r="405" spans="1:69" x14ac:dyDescent="0.3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  <c r="BO405" s="20"/>
      <c r="BP405" s="20"/>
      <c r="BQ405" s="20"/>
    </row>
    <row r="406" spans="1:69" x14ac:dyDescent="0.3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  <c r="BM406" s="20"/>
      <c r="BN406" s="20"/>
      <c r="BO406" s="20"/>
      <c r="BP406" s="20"/>
      <c r="BQ406" s="20"/>
    </row>
    <row r="407" spans="1:69" x14ac:dyDescent="0.3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L407" s="20"/>
      <c r="BM407" s="20"/>
      <c r="BN407" s="20"/>
      <c r="BO407" s="20"/>
      <c r="BP407" s="20"/>
      <c r="BQ407" s="20"/>
    </row>
    <row r="408" spans="1:69" x14ac:dyDescent="0.3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L408" s="20"/>
      <c r="BM408" s="20"/>
      <c r="BN408" s="20"/>
      <c r="BO408" s="20"/>
      <c r="BP408" s="20"/>
      <c r="BQ408" s="20"/>
    </row>
    <row r="409" spans="1:69" x14ac:dyDescent="0.3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L409" s="20"/>
      <c r="BM409" s="20"/>
      <c r="BN409" s="20"/>
      <c r="BO409" s="20"/>
      <c r="BP409" s="20"/>
      <c r="BQ409" s="20"/>
    </row>
    <row r="410" spans="1:69" x14ac:dyDescent="0.3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  <c r="BM410" s="20"/>
      <c r="BN410" s="20"/>
      <c r="BO410" s="20"/>
      <c r="BP410" s="20"/>
      <c r="BQ410" s="20"/>
    </row>
    <row r="411" spans="1:69" x14ac:dyDescent="0.3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</row>
    <row r="412" spans="1:69" x14ac:dyDescent="0.3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L412" s="20"/>
      <c r="BM412" s="20"/>
      <c r="BN412" s="20"/>
      <c r="BO412" s="20"/>
      <c r="BP412" s="20"/>
      <c r="BQ412" s="20"/>
    </row>
    <row r="413" spans="1:69" x14ac:dyDescent="0.3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  <c r="BM413" s="20"/>
      <c r="BN413" s="20"/>
      <c r="BO413" s="20"/>
      <c r="BP413" s="20"/>
      <c r="BQ413" s="20"/>
    </row>
    <row r="414" spans="1:69" x14ac:dyDescent="0.3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  <c r="BK414" s="20"/>
      <c r="BL414" s="20"/>
      <c r="BM414" s="20"/>
      <c r="BN414" s="20"/>
      <c r="BO414" s="20"/>
      <c r="BP414" s="20"/>
      <c r="BQ414" s="20"/>
    </row>
    <row r="415" spans="1:69" x14ac:dyDescent="0.3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  <c r="BN415" s="20"/>
      <c r="BO415" s="20"/>
      <c r="BP415" s="20"/>
      <c r="BQ415" s="20"/>
    </row>
    <row r="416" spans="1:69" x14ac:dyDescent="0.3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  <c r="BM416" s="20"/>
      <c r="BN416" s="20"/>
      <c r="BO416" s="20"/>
      <c r="BP416" s="20"/>
      <c r="BQ416" s="20"/>
    </row>
    <row r="417" spans="1:69" x14ac:dyDescent="0.3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  <c r="BN417" s="20"/>
      <c r="BO417" s="20"/>
      <c r="BP417" s="20"/>
      <c r="BQ417" s="20"/>
    </row>
    <row r="418" spans="1:69" x14ac:dyDescent="0.3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</row>
    <row r="419" spans="1:69" x14ac:dyDescent="0.3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L419" s="20"/>
      <c r="BM419" s="20"/>
      <c r="BN419" s="20"/>
      <c r="BO419" s="20"/>
      <c r="BP419" s="20"/>
      <c r="BQ419" s="20"/>
    </row>
    <row r="420" spans="1:69" x14ac:dyDescent="0.3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  <c r="BK420" s="20"/>
      <c r="BL420" s="20"/>
      <c r="BM420" s="20"/>
      <c r="BN420" s="20"/>
      <c r="BO420" s="20"/>
      <c r="BP420" s="20"/>
      <c r="BQ420" s="20"/>
    </row>
    <row r="421" spans="1:69" x14ac:dyDescent="0.3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L421" s="20"/>
      <c r="BM421" s="20"/>
      <c r="BN421" s="20"/>
      <c r="BO421" s="20"/>
      <c r="BP421" s="20"/>
      <c r="BQ421" s="20"/>
    </row>
    <row r="422" spans="1:69" x14ac:dyDescent="0.3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  <c r="BM422" s="20"/>
      <c r="BN422" s="20"/>
      <c r="BO422" s="20"/>
      <c r="BP422" s="20"/>
      <c r="BQ422" s="20"/>
    </row>
    <row r="423" spans="1:69" x14ac:dyDescent="0.3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</row>
    <row r="424" spans="1:69" x14ac:dyDescent="0.3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L424" s="20"/>
      <c r="BM424" s="20"/>
      <c r="BN424" s="20"/>
      <c r="BO424" s="20"/>
      <c r="BP424" s="20"/>
      <c r="BQ424" s="20"/>
    </row>
    <row r="425" spans="1:69" x14ac:dyDescent="0.3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  <c r="BM425" s="20"/>
      <c r="BN425" s="20"/>
      <c r="BO425" s="20"/>
      <c r="BP425" s="20"/>
      <c r="BQ425" s="20"/>
    </row>
    <row r="426" spans="1:69" x14ac:dyDescent="0.3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  <c r="BM426" s="20"/>
      <c r="BN426" s="20"/>
      <c r="BO426" s="20"/>
      <c r="BP426" s="20"/>
      <c r="BQ426" s="20"/>
    </row>
    <row r="427" spans="1:69" x14ac:dyDescent="0.3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  <c r="BM427" s="20"/>
      <c r="BN427" s="20"/>
      <c r="BO427" s="20"/>
      <c r="BP427" s="20"/>
      <c r="BQ427" s="20"/>
    </row>
    <row r="428" spans="1:69" x14ac:dyDescent="0.3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L428" s="20"/>
      <c r="BM428" s="20"/>
      <c r="BN428" s="20"/>
      <c r="BO428" s="20"/>
      <c r="BP428" s="20"/>
      <c r="BQ428" s="20"/>
    </row>
    <row r="429" spans="1:69" x14ac:dyDescent="0.3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  <c r="BM429" s="20"/>
      <c r="BN429" s="20"/>
      <c r="BO429" s="20"/>
      <c r="BP429" s="20"/>
      <c r="BQ429" s="20"/>
    </row>
    <row r="430" spans="1:69" x14ac:dyDescent="0.3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L430" s="20"/>
      <c r="BM430" s="20"/>
      <c r="BN430" s="20"/>
      <c r="BO430" s="20"/>
      <c r="BP430" s="20"/>
      <c r="BQ430" s="20"/>
    </row>
    <row r="431" spans="1:69" x14ac:dyDescent="0.3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L431" s="20"/>
      <c r="BM431" s="20"/>
      <c r="BN431" s="20"/>
      <c r="BO431" s="20"/>
      <c r="BP431" s="20"/>
      <c r="BQ431" s="20"/>
    </row>
    <row r="432" spans="1:69" x14ac:dyDescent="0.3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  <c r="BK432" s="20"/>
      <c r="BL432" s="20"/>
      <c r="BM432" s="20"/>
      <c r="BN432" s="20"/>
      <c r="BO432" s="20"/>
      <c r="BP432" s="20"/>
      <c r="BQ432" s="20"/>
    </row>
    <row r="433" spans="1:69" x14ac:dyDescent="0.3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  <c r="BM433" s="20"/>
      <c r="BN433" s="20"/>
      <c r="BO433" s="20"/>
      <c r="BP433" s="20"/>
      <c r="BQ433" s="20"/>
    </row>
    <row r="434" spans="1:69" x14ac:dyDescent="0.3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  <c r="BM434" s="20"/>
      <c r="BN434" s="20"/>
      <c r="BO434" s="20"/>
      <c r="BP434" s="20"/>
      <c r="BQ434" s="20"/>
    </row>
    <row r="435" spans="1:69" x14ac:dyDescent="0.3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  <c r="BM435" s="20"/>
      <c r="BN435" s="20"/>
      <c r="BO435" s="20"/>
      <c r="BP435" s="20"/>
      <c r="BQ435" s="20"/>
    </row>
    <row r="436" spans="1:69" x14ac:dyDescent="0.3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  <c r="BM436" s="20"/>
      <c r="BN436" s="20"/>
      <c r="BO436" s="20"/>
      <c r="BP436" s="20"/>
      <c r="BQ436" s="20"/>
    </row>
    <row r="437" spans="1:69" x14ac:dyDescent="0.3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  <c r="BM437" s="20"/>
      <c r="BN437" s="20"/>
      <c r="BO437" s="20"/>
      <c r="BP437" s="20"/>
      <c r="BQ437" s="20"/>
    </row>
    <row r="438" spans="1:69" x14ac:dyDescent="0.3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L438" s="20"/>
      <c r="BM438" s="20"/>
      <c r="BN438" s="20"/>
      <c r="BO438" s="20"/>
      <c r="BP438" s="20"/>
      <c r="BQ438" s="20"/>
    </row>
    <row r="439" spans="1:69" x14ac:dyDescent="0.3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  <c r="BO439" s="20"/>
      <c r="BP439" s="20"/>
      <c r="BQ439" s="20"/>
    </row>
    <row r="440" spans="1:69" x14ac:dyDescent="0.3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  <c r="BO440" s="20"/>
      <c r="BP440" s="20"/>
      <c r="BQ440" s="20"/>
    </row>
    <row r="441" spans="1:69" x14ac:dyDescent="0.3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  <c r="BO441" s="20"/>
      <c r="BP441" s="20"/>
      <c r="BQ441" s="20"/>
    </row>
    <row r="442" spans="1:69" x14ac:dyDescent="0.3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  <c r="BM442" s="20"/>
      <c r="BN442" s="20"/>
      <c r="BO442" s="20"/>
      <c r="BP442" s="20"/>
      <c r="BQ442" s="20"/>
    </row>
    <row r="443" spans="1:69" x14ac:dyDescent="0.3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  <c r="BO443" s="20"/>
      <c r="BP443" s="20"/>
      <c r="BQ443" s="20"/>
    </row>
    <row r="444" spans="1:69" x14ac:dyDescent="0.3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  <c r="BO444" s="20"/>
      <c r="BP444" s="20"/>
      <c r="BQ444" s="20"/>
    </row>
    <row r="445" spans="1:69" x14ac:dyDescent="0.3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  <c r="BO445" s="20"/>
      <c r="BP445" s="20"/>
      <c r="BQ445" s="20"/>
    </row>
    <row r="446" spans="1:69" x14ac:dyDescent="0.3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  <c r="BO446" s="20"/>
      <c r="BP446" s="20"/>
      <c r="BQ446" s="20"/>
    </row>
    <row r="447" spans="1:69" x14ac:dyDescent="0.3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  <c r="BO447" s="20"/>
      <c r="BP447" s="20"/>
      <c r="BQ447" s="20"/>
    </row>
    <row r="448" spans="1:69" x14ac:dyDescent="0.3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  <c r="BO448" s="20"/>
      <c r="BP448" s="20"/>
      <c r="BQ448" s="20"/>
    </row>
    <row r="449" spans="1:69" x14ac:dyDescent="0.3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  <c r="BO449" s="20"/>
      <c r="BP449" s="20"/>
      <c r="BQ449" s="20"/>
    </row>
    <row r="450" spans="1:69" x14ac:dyDescent="0.3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  <c r="BO450" s="20"/>
      <c r="BP450" s="20"/>
      <c r="BQ450" s="20"/>
    </row>
    <row r="451" spans="1:69" x14ac:dyDescent="0.3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  <c r="BO451" s="20"/>
      <c r="BP451" s="20"/>
      <c r="BQ451" s="20"/>
    </row>
    <row r="452" spans="1:69" x14ac:dyDescent="0.3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  <c r="BO452" s="20"/>
      <c r="BP452" s="20"/>
      <c r="BQ452" s="20"/>
    </row>
    <row r="453" spans="1:69" x14ac:dyDescent="0.3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  <c r="BO453" s="20"/>
      <c r="BP453" s="20"/>
      <c r="BQ453" s="20"/>
    </row>
    <row r="454" spans="1:69" x14ac:dyDescent="0.3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  <c r="BO454" s="20"/>
      <c r="BP454" s="20"/>
      <c r="BQ454" s="20"/>
    </row>
    <row r="455" spans="1:69" x14ac:dyDescent="0.3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  <c r="BO455" s="20"/>
      <c r="BP455" s="20"/>
      <c r="BQ455" s="20"/>
    </row>
    <row r="456" spans="1:69" x14ac:dyDescent="0.3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  <c r="BO456" s="20"/>
      <c r="BP456" s="20"/>
      <c r="BQ456" s="20"/>
    </row>
    <row r="457" spans="1:69" x14ac:dyDescent="0.3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O457" s="20"/>
      <c r="BP457" s="20"/>
      <c r="BQ457" s="20"/>
    </row>
    <row r="458" spans="1:69" x14ac:dyDescent="0.3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O458" s="20"/>
      <c r="BP458" s="20"/>
      <c r="BQ458" s="20"/>
    </row>
    <row r="459" spans="1:69" x14ac:dyDescent="0.3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O459" s="20"/>
      <c r="BP459" s="20"/>
      <c r="BQ459" s="20"/>
    </row>
    <row r="460" spans="1:69" x14ac:dyDescent="0.3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</row>
    <row r="461" spans="1:69" x14ac:dyDescent="0.3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</row>
    <row r="462" spans="1:69" x14ac:dyDescent="0.3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</row>
    <row r="463" spans="1:69" x14ac:dyDescent="0.3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O463" s="20"/>
      <c r="BP463" s="20"/>
      <c r="BQ463" s="20"/>
    </row>
    <row r="464" spans="1:69" x14ac:dyDescent="0.3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BP464" s="20"/>
      <c r="BQ464" s="20"/>
    </row>
    <row r="465" spans="1:69" x14ac:dyDescent="0.3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  <c r="BO465" s="20"/>
      <c r="BP465" s="20"/>
      <c r="BQ465" s="20"/>
    </row>
    <row r="466" spans="1:69" x14ac:dyDescent="0.3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  <c r="BO466" s="20"/>
      <c r="BP466" s="20"/>
      <c r="BQ466" s="20"/>
    </row>
    <row r="467" spans="1:69" x14ac:dyDescent="0.3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  <c r="BO467" s="20"/>
      <c r="BP467" s="20"/>
      <c r="BQ467" s="20"/>
    </row>
    <row r="468" spans="1:69" x14ac:dyDescent="0.3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  <c r="BM468" s="20"/>
      <c r="BN468" s="20"/>
      <c r="BO468" s="20"/>
      <c r="BP468" s="20"/>
      <c r="BQ468" s="20"/>
    </row>
    <row r="469" spans="1:69" x14ac:dyDescent="0.3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  <c r="BM469" s="20"/>
      <c r="BN469" s="20"/>
      <c r="BO469" s="20"/>
      <c r="BP469" s="20"/>
      <c r="BQ469" s="20"/>
    </row>
    <row r="470" spans="1:69" x14ac:dyDescent="0.3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  <c r="BO470" s="20"/>
      <c r="BP470" s="20"/>
      <c r="BQ470" s="20"/>
    </row>
    <row r="471" spans="1:69" x14ac:dyDescent="0.3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O471" s="20"/>
      <c r="BP471" s="20"/>
      <c r="BQ471" s="20"/>
    </row>
    <row r="472" spans="1:69" x14ac:dyDescent="0.3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  <c r="BO472" s="20"/>
      <c r="BP472" s="20"/>
      <c r="BQ472" s="20"/>
    </row>
    <row r="473" spans="1:69" x14ac:dyDescent="0.3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  <c r="BO473" s="20"/>
      <c r="BP473" s="20"/>
      <c r="BQ473" s="20"/>
    </row>
    <row r="474" spans="1:69" x14ac:dyDescent="0.3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  <c r="BO474" s="20"/>
      <c r="BP474" s="20"/>
      <c r="BQ474" s="20"/>
    </row>
    <row r="475" spans="1:69" x14ac:dyDescent="0.3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  <c r="BO475" s="20"/>
      <c r="BP475" s="20"/>
      <c r="BQ475" s="20"/>
    </row>
    <row r="476" spans="1:69" x14ac:dyDescent="0.3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  <c r="BO476" s="20"/>
      <c r="BP476" s="20"/>
      <c r="BQ476" s="20"/>
    </row>
    <row r="477" spans="1:69" x14ac:dyDescent="0.3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  <c r="BM477" s="20"/>
      <c r="BN477" s="20"/>
      <c r="BO477" s="20"/>
      <c r="BP477" s="20"/>
      <c r="BQ477" s="20"/>
    </row>
    <row r="478" spans="1:69" x14ac:dyDescent="0.3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L478" s="20"/>
      <c r="BM478" s="20"/>
      <c r="BN478" s="20"/>
      <c r="BO478" s="20"/>
      <c r="BP478" s="20"/>
      <c r="BQ478" s="20"/>
    </row>
    <row r="479" spans="1:69" x14ac:dyDescent="0.3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  <c r="BM479" s="20"/>
      <c r="BN479" s="20"/>
      <c r="BO479" s="20"/>
      <c r="BP479" s="20"/>
      <c r="BQ479" s="20"/>
    </row>
    <row r="480" spans="1:69" x14ac:dyDescent="0.3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  <c r="BM480" s="20"/>
      <c r="BN480" s="20"/>
      <c r="BO480" s="20"/>
      <c r="BP480" s="20"/>
      <c r="BQ480" s="20"/>
    </row>
    <row r="481" spans="1:69" x14ac:dyDescent="0.3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L481" s="20"/>
      <c r="BM481" s="20"/>
      <c r="BN481" s="20"/>
      <c r="BO481" s="20"/>
      <c r="BP481" s="20"/>
      <c r="BQ481" s="20"/>
    </row>
    <row r="482" spans="1:69" x14ac:dyDescent="0.3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L482" s="20"/>
      <c r="BM482" s="20"/>
      <c r="BN482" s="20"/>
      <c r="BO482" s="20"/>
      <c r="BP482" s="20"/>
      <c r="BQ482" s="20"/>
    </row>
    <row r="483" spans="1:69" x14ac:dyDescent="0.3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  <c r="BJ483" s="20"/>
      <c r="BK483" s="20"/>
      <c r="BL483" s="20"/>
      <c r="BM483" s="20"/>
      <c r="BN483" s="20"/>
      <c r="BO483" s="20"/>
      <c r="BP483" s="20"/>
      <c r="BQ483" s="20"/>
    </row>
    <row r="484" spans="1:69" x14ac:dyDescent="0.3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  <c r="BJ484" s="20"/>
      <c r="BK484" s="20"/>
      <c r="BL484" s="20"/>
      <c r="BM484" s="20"/>
      <c r="BN484" s="20"/>
      <c r="BO484" s="20"/>
      <c r="BP484" s="20"/>
      <c r="BQ484" s="20"/>
    </row>
    <row r="485" spans="1:69" x14ac:dyDescent="0.3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  <c r="BJ485" s="20"/>
      <c r="BK485" s="20"/>
      <c r="BL485" s="20"/>
      <c r="BM485" s="20"/>
      <c r="BN485" s="20"/>
      <c r="BO485" s="20"/>
      <c r="BP485" s="20"/>
      <c r="BQ485" s="20"/>
    </row>
    <row r="486" spans="1:69" x14ac:dyDescent="0.3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L486" s="20"/>
      <c r="BM486" s="20"/>
      <c r="BN486" s="20"/>
      <c r="BO486" s="20"/>
      <c r="BP486" s="20"/>
      <c r="BQ486" s="20"/>
    </row>
    <row r="487" spans="1:69" x14ac:dyDescent="0.3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  <c r="BM487" s="20"/>
      <c r="BN487" s="20"/>
      <c r="BO487" s="20"/>
      <c r="BP487" s="20"/>
      <c r="BQ487" s="20"/>
    </row>
    <row r="488" spans="1:69" x14ac:dyDescent="0.3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  <c r="BM488" s="20"/>
      <c r="BN488" s="20"/>
      <c r="BO488" s="20"/>
      <c r="BP488" s="20"/>
      <c r="BQ488" s="20"/>
    </row>
    <row r="489" spans="1:69" x14ac:dyDescent="0.3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L489" s="20"/>
      <c r="BM489" s="20"/>
      <c r="BN489" s="20"/>
      <c r="BO489" s="20"/>
      <c r="BP489" s="20"/>
      <c r="BQ489" s="20"/>
    </row>
    <row r="490" spans="1:69" x14ac:dyDescent="0.3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L490" s="20"/>
      <c r="BM490" s="20"/>
      <c r="BN490" s="20"/>
      <c r="BO490" s="20"/>
      <c r="BP490" s="20"/>
      <c r="BQ490" s="20"/>
    </row>
    <row r="491" spans="1:69" x14ac:dyDescent="0.3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  <c r="BM491" s="20"/>
      <c r="BN491" s="20"/>
      <c r="BO491" s="20"/>
      <c r="BP491" s="20"/>
      <c r="BQ491" s="20"/>
    </row>
    <row r="492" spans="1:69" x14ac:dyDescent="0.3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L492" s="20"/>
      <c r="BM492" s="20"/>
      <c r="BN492" s="20"/>
      <c r="BO492" s="20"/>
      <c r="BP492" s="20"/>
      <c r="BQ492" s="20"/>
    </row>
    <row r="493" spans="1:69" x14ac:dyDescent="0.3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  <c r="BM493" s="20"/>
      <c r="BN493" s="20"/>
      <c r="BO493" s="20"/>
      <c r="BP493" s="20"/>
      <c r="BQ493" s="20"/>
    </row>
    <row r="494" spans="1:69" x14ac:dyDescent="0.3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  <c r="BM494" s="20"/>
      <c r="BN494" s="20"/>
      <c r="BO494" s="20"/>
      <c r="BP494" s="20"/>
      <c r="BQ494" s="20"/>
    </row>
    <row r="495" spans="1:69" x14ac:dyDescent="0.3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  <c r="BM495" s="20"/>
      <c r="BN495" s="20"/>
      <c r="BO495" s="20"/>
      <c r="BP495" s="20"/>
      <c r="BQ495" s="20"/>
    </row>
    <row r="496" spans="1:69" x14ac:dyDescent="0.3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  <c r="BN496" s="20"/>
      <c r="BO496" s="20"/>
      <c r="BP496" s="20"/>
      <c r="BQ496" s="20"/>
    </row>
    <row r="497" spans="1:69" x14ac:dyDescent="0.3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L497" s="20"/>
      <c r="BM497" s="20"/>
      <c r="BN497" s="20"/>
      <c r="BO497" s="20"/>
      <c r="BP497" s="20"/>
      <c r="BQ497" s="20"/>
    </row>
    <row r="498" spans="1:69" x14ac:dyDescent="0.3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  <c r="BJ498" s="20"/>
      <c r="BK498" s="20"/>
      <c r="BL498" s="20"/>
      <c r="BM498" s="20"/>
      <c r="BN498" s="20"/>
      <c r="BO498" s="20"/>
      <c r="BP498" s="20"/>
      <c r="BQ498" s="20"/>
    </row>
    <row r="499" spans="1:69" x14ac:dyDescent="0.3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  <c r="BH499" s="20"/>
      <c r="BI499" s="20"/>
      <c r="BJ499" s="20"/>
      <c r="BK499" s="20"/>
      <c r="BL499" s="20"/>
      <c r="BM499" s="20"/>
      <c r="BN499" s="20"/>
      <c r="BO499" s="20"/>
      <c r="BP499" s="20"/>
      <c r="BQ499" s="20"/>
    </row>
    <row r="500" spans="1:69" x14ac:dyDescent="0.3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  <c r="BJ500" s="20"/>
      <c r="BK500" s="20"/>
      <c r="BL500" s="20"/>
      <c r="BM500" s="20"/>
      <c r="BN500" s="20"/>
      <c r="BO500" s="20"/>
      <c r="BP500" s="20"/>
      <c r="BQ500" s="20"/>
    </row>
    <row r="501" spans="1:69" x14ac:dyDescent="0.3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  <c r="BJ501" s="20"/>
      <c r="BK501" s="20"/>
      <c r="BL501" s="20"/>
      <c r="BM501" s="20"/>
      <c r="BN501" s="20"/>
      <c r="BO501" s="20"/>
      <c r="BP501" s="20"/>
      <c r="BQ501" s="20"/>
    </row>
    <row r="502" spans="1:69" x14ac:dyDescent="0.3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  <c r="BJ502" s="20"/>
      <c r="BK502" s="20"/>
      <c r="BL502" s="20"/>
      <c r="BM502" s="20"/>
      <c r="BN502" s="20"/>
      <c r="BO502" s="20"/>
      <c r="BP502" s="20"/>
      <c r="BQ502" s="20"/>
    </row>
    <row r="503" spans="1:69" x14ac:dyDescent="0.3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  <c r="BH503" s="20"/>
      <c r="BI503" s="20"/>
      <c r="BJ503" s="20"/>
      <c r="BK503" s="20"/>
      <c r="BL503" s="20"/>
      <c r="BM503" s="20"/>
      <c r="BN503" s="20"/>
      <c r="BO503" s="20"/>
      <c r="BP503" s="20"/>
      <c r="BQ503" s="20"/>
    </row>
    <row r="504" spans="1:69" x14ac:dyDescent="0.3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  <c r="BJ504" s="20"/>
      <c r="BK504" s="20"/>
      <c r="BL504" s="20"/>
      <c r="BM504" s="20"/>
      <c r="BN504" s="20"/>
      <c r="BO504" s="20"/>
      <c r="BP504" s="20"/>
      <c r="BQ504" s="20"/>
    </row>
    <row r="505" spans="1:69" x14ac:dyDescent="0.3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L505" s="20"/>
      <c r="BM505" s="20"/>
      <c r="BN505" s="20"/>
      <c r="BO505" s="20"/>
      <c r="BP505" s="20"/>
      <c r="BQ505" s="20"/>
    </row>
    <row r="506" spans="1:69" x14ac:dyDescent="0.3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  <c r="BJ506" s="20"/>
      <c r="BK506" s="20"/>
      <c r="BL506" s="20"/>
      <c r="BM506" s="20"/>
      <c r="BN506" s="20"/>
      <c r="BO506" s="20"/>
      <c r="BP506" s="20"/>
      <c r="BQ506" s="20"/>
    </row>
    <row r="507" spans="1:69" x14ac:dyDescent="0.3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  <c r="BJ507" s="20"/>
      <c r="BK507" s="20"/>
      <c r="BL507" s="20"/>
      <c r="BM507" s="20"/>
      <c r="BN507" s="20"/>
      <c r="BO507" s="20"/>
      <c r="BP507" s="20"/>
      <c r="BQ507" s="20"/>
    </row>
    <row r="508" spans="1:69" x14ac:dyDescent="0.3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  <c r="BJ508" s="20"/>
      <c r="BK508" s="20"/>
      <c r="BL508" s="20"/>
      <c r="BM508" s="20"/>
      <c r="BN508" s="20"/>
      <c r="BO508" s="20"/>
      <c r="BP508" s="20"/>
      <c r="BQ508" s="20"/>
    </row>
    <row r="509" spans="1:69" x14ac:dyDescent="0.3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  <c r="BJ509" s="20"/>
      <c r="BK509" s="20"/>
      <c r="BL509" s="20"/>
      <c r="BM509" s="20"/>
      <c r="BN509" s="20"/>
      <c r="BO509" s="20"/>
      <c r="BP509" s="20"/>
      <c r="BQ509" s="20"/>
    </row>
    <row r="510" spans="1:69" x14ac:dyDescent="0.3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  <c r="BJ510" s="20"/>
      <c r="BK510" s="20"/>
      <c r="BL510" s="20"/>
      <c r="BM510" s="20"/>
      <c r="BN510" s="20"/>
      <c r="BO510" s="20"/>
      <c r="BP510" s="20"/>
      <c r="BQ510" s="20"/>
    </row>
    <row r="511" spans="1:69" x14ac:dyDescent="0.3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  <c r="BJ511" s="20"/>
      <c r="BK511" s="20"/>
      <c r="BL511" s="20"/>
      <c r="BM511" s="20"/>
      <c r="BN511" s="20"/>
      <c r="BO511" s="20"/>
      <c r="BP511" s="20"/>
      <c r="BQ511" s="20"/>
    </row>
    <row r="512" spans="1:69" x14ac:dyDescent="0.3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  <c r="BJ512" s="20"/>
      <c r="BK512" s="20"/>
      <c r="BL512" s="20"/>
      <c r="BM512" s="20"/>
      <c r="BN512" s="20"/>
      <c r="BO512" s="20"/>
      <c r="BP512" s="20"/>
      <c r="BQ512" s="20"/>
    </row>
    <row r="513" spans="1:69" x14ac:dyDescent="0.3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  <c r="BJ513" s="20"/>
      <c r="BK513" s="20"/>
      <c r="BL513" s="20"/>
      <c r="BM513" s="20"/>
      <c r="BN513" s="20"/>
      <c r="BO513" s="20"/>
      <c r="BP513" s="20"/>
      <c r="BQ513" s="20"/>
    </row>
    <row r="514" spans="1:69" x14ac:dyDescent="0.3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L514" s="20"/>
      <c r="BM514" s="20"/>
      <c r="BN514" s="20"/>
      <c r="BO514" s="20"/>
      <c r="BP514" s="20"/>
      <c r="BQ514" s="20"/>
    </row>
    <row r="515" spans="1:69" x14ac:dyDescent="0.3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  <c r="BM515" s="20"/>
      <c r="BN515" s="20"/>
      <c r="BO515" s="20"/>
      <c r="BP515" s="20"/>
      <c r="BQ515" s="20"/>
    </row>
    <row r="516" spans="1:69" x14ac:dyDescent="0.3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  <c r="BJ516" s="20"/>
      <c r="BK516" s="20"/>
      <c r="BL516" s="20"/>
      <c r="BM516" s="20"/>
      <c r="BN516" s="20"/>
      <c r="BO516" s="20"/>
      <c r="BP516" s="20"/>
      <c r="BQ516" s="20"/>
    </row>
    <row r="517" spans="1:69" x14ac:dyDescent="0.3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L517" s="20"/>
      <c r="BM517" s="20"/>
      <c r="BN517" s="20"/>
      <c r="BO517" s="20"/>
      <c r="BP517" s="20"/>
      <c r="BQ517" s="20"/>
    </row>
    <row r="518" spans="1:69" x14ac:dyDescent="0.3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L518" s="20"/>
      <c r="BM518" s="20"/>
      <c r="BN518" s="20"/>
      <c r="BO518" s="20"/>
      <c r="BP518" s="20"/>
      <c r="BQ518" s="20"/>
    </row>
    <row r="519" spans="1:69" x14ac:dyDescent="0.3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  <c r="BJ519" s="20"/>
      <c r="BK519" s="20"/>
      <c r="BL519" s="20"/>
      <c r="BM519" s="20"/>
      <c r="BN519" s="20"/>
      <c r="BO519" s="20"/>
      <c r="BP519" s="20"/>
      <c r="BQ519" s="20"/>
    </row>
    <row r="520" spans="1:69" x14ac:dyDescent="0.3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  <c r="BJ520" s="20"/>
      <c r="BK520" s="20"/>
      <c r="BL520" s="20"/>
      <c r="BM520" s="20"/>
      <c r="BN520" s="20"/>
      <c r="BO520" s="20"/>
      <c r="BP520" s="20"/>
      <c r="BQ520" s="20"/>
    </row>
    <row r="521" spans="1:69" x14ac:dyDescent="0.3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  <c r="BH521" s="20"/>
      <c r="BI521" s="20"/>
      <c r="BJ521" s="20"/>
      <c r="BK521" s="20"/>
      <c r="BL521" s="20"/>
      <c r="BM521" s="20"/>
      <c r="BN521" s="20"/>
      <c r="BO521" s="20"/>
      <c r="BP521" s="20"/>
      <c r="BQ521" s="20"/>
    </row>
    <row r="522" spans="1:69" x14ac:dyDescent="0.3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  <c r="BH522" s="20"/>
      <c r="BI522" s="20"/>
      <c r="BJ522" s="20"/>
      <c r="BK522" s="20"/>
      <c r="BL522" s="20"/>
      <c r="BM522" s="20"/>
      <c r="BN522" s="20"/>
      <c r="BO522" s="20"/>
      <c r="BP522" s="20"/>
      <c r="BQ522" s="20"/>
    </row>
    <row r="523" spans="1:69" x14ac:dyDescent="0.3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  <c r="BJ523" s="20"/>
      <c r="BK523" s="20"/>
      <c r="BL523" s="20"/>
      <c r="BM523" s="20"/>
      <c r="BN523" s="20"/>
      <c r="BO523" s="20"/>
      <c r="BP523" s="20"/>
      <c r="BQ523" s="20"/>
    </row>
    <row r="524" spans="1:69" x14ac:dyDescent="0.3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L524" s="20"/>
      <c r="BM524" s="20"/>
      <c r="BN524" s="20"/>
      <c r="BO524" s="20"/>
      <c r="BP524" s="20"/>
      <c r="BQ524" s="20"/>
    </row>
    <row r="525" spans="1:69" x14ac:dyDescent="0.3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  <c r="BM525" s="20"/>
      <c r="BN525" s="20"/>
      <c r="BO525" s="20"/>
      <c r="BP525" s="20"/>
      <c r="BQ525" s="20"/>
    </row>
    <row r="526" spans="1:69" x14ac:dyDescent="0.3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L526" s="20"/>
      <c r="BM526" s="20"/>
      <c r="BN526" s="20"/>
      <c r="BO526" s="20"/>
      <c r="BP526" s="20"/>
      <c r="BQ526" s="20"/>
    </row>
    <row r="527" spans="1:69" x14ac:dyDescent="0.3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L527" s="20"/>
      <c r="BM527" s="20"/>
      <c r="BN527" s="20"/>
      <c r="BO527" s="20"/>
      <c r="BP527" s="20"/>
      <c r="BQ527" s="20"/>
    </row>
    <row r="528" spans="1:69" x14ac:dyDescent="0.3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L528" s="20"/>
      <c r="BM528" s="20"/>
      <c r="BN528" s="20"/>
      <c r="BO528" s="20"/>
      <c r="BP528" s="20"/>
      <c r="BQ528" s="20"/>
    </row>
    <row r="529" spans="1:69" x14ac:dyDescent="0.3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L529" s="20"/>
      <c r="BM529" s="20"/>
      <c r="BN529" s="20"/>
      <c r="BO529" s="20"/>
      <c r="BP529" s="20"/>
      <c r="BQ529" s="20"/>
    </row>
    <row r="530" spans="1:69" x14ac:dyDescent="0.3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  <c r="BJ530" s="20"/>
      <c r="BK530" s="20"/>
      <c r="BL530" s="20"/>
      <c r="BM530" s="20"/>
      <c r="BN530" s="20"/>
      <c r="BO530" s="20"/>
      <c r="BP530" s="20"/>
      <c r="BQ530" s="20"/>
    </row>
    <row r="531" spans="1:69" x14ac:dyDescent="0.3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  <c r="BJ531" s="20"/>
      <c r="BK531" s="20"/>
      <c r="BL531" s="20"/>
      <c r="BM531" s="20"/>
      <c r="BN531" s="20"/>
      <c r="BO531" s="20"/>
      <c r="BP531" s="20"/>
      <c r="BQ531" s="20"/>
    </row>
    <row r="532" spans="1:69" x14ac:dyDescent="0.3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L532" s="20"/>
      <c r="BM532" s="20"/>
      <c r="BN532" s="20"/>
      <c r="BO532" s="20"/>
      <c r="BP532" s="20"/>
      <c r="BQ532" s="20"/>
    </row>
    <row r="533" spans="1:69" x14ac:dyDescent="0.3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  <c r="BJ533" s="20"/>
      <c r="BK533" s="20"/>
      <c r="BL533" s="20"/>
      <c r="BM533" s="20"/>
      <c r="BN533" s="20"/>
      <c r="BO533" s="20"/>
      <c r="BP533" s="20"/>
      <c r="BQ533" s="20"/>
    </row>
    <row r="534" spans="1:69" x14ac:dyDescent="0.3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L534" s="20"/>
      <c r="BM534" s="20"/>
      <c r="BN534" s="20"/>
      <c r="BO534" s="20"/>
      <c r="BP534" s="20"/>
      <c r="BQ534" s="20"/>
    </row>
    <row r="535" spans="1:69" x14ac:dyDescent="0.3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  <c r="BJ535" s="20"/>
      <c r="BK535" s="20"/>
      <c r="BL535" s="20"/>
      <c r="BM535" s="20"/>
      <c r="BN535" s="20"/>
      <c r="BO535" s="20"/>
      <c r="BP535" s="20"/>
      <c r="BQ535" s="20"/>
    </row>
    <row r="536" spans="1:69" x14ac:dyDescent="0.3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L536" s="20"/>
      <c r="BM536" s="20"/>
      <c r="BN536" s="20"/>
      <c r="BO536" s="20"/>
      <c r="BP536" s="20"/>
      <c r="BQ536" s="20"/>
    </row>
    <row r="537" spans="1:69" x14ac:dyDescent="0.3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L537" s="20"/>
      <c r="BM537" s="20"/>
      <c r="BN537" s="20"/>
      <c r="BO537" s="20"/>
      <c r="BP537" s="20"/>
      <c r="BQ537" s="20"/>
    </row>
    <row r="538" spans="1:69" x14ac:dyDescent="0.3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  <c r="BJ538" s="20"/>
      <c r="BK538" s="20"/>
      <c r="BL538" s="20"/>
      <c r="BM538" s="20"/>
      <c r="BN538" s="20"/>
      <c r="BO538" s="20"/>
      <c r="BP538" s="20"/>
      <c r="BQ538" s="20"/>
    </row>
    <row r="539" spans="1:69" x14ac:dyDescent="0.3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L539" s="20"/>
      <c r="BM539" s="20"/>
      <c r="BN539" s="20"/>
      <c r="BO539" s="20"/>
      <c r="BP539" s="20"/>
      <c r="BQ539" s="20"/>
    </row>
    <row r="540" spans="1:69" x14ac:dyDescent="0.3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L540" s="20"/>
      <c r="BM540" s="20"/>
      <c r="BN540" s="20"/>
      <c r="BO540" s="20"/>
      <c r="BP540" s="20"/>
      <c r="BQ540" s="20"/>
    </row>
    <row r="541" spans="1:69" x14ac:dyDescent="0.3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  <c r="BM541" s="20"/>
      <c r="BN541" s="20"/>
      <c r="BO541" s="20"/>
      <c r="BP541" s="20"/>
      <c r="BQ541" s="20"/>
    </row>
    <row r="542" spans="1:69" x14ac:dyDescent="0.3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L542" s="20"/>
      <c r="BM542" s="20"/>
      <c r="BN542" s="20"/>
      <c r="BO542" s="20"/>
      <c r="BP542" s="20"/>
      <c r="BQ542" s="20"/>
    </row>
    <row r="543" spans="1:69" x14ac:dyDescent="0.3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L543" s="20"/>
      <c r="BM543" s="20"/>
      <c r="BN543" s="20"/>
      <c r="BO543" s="20"/>
      <c r="BP543" s="20"/>
      <c r="BQ543" s="20"/>
    </row>
    <row r="544" spans="1:69" x14ac:dyDescent="0.3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L544" s="20"/>
      <c r="BM544" s="20"/>
      <c r="BN544" s="20"/>
      <c r="BO544" s="20"/>
      <c r="BP544" s="20"/>
      <c r="BQ544" s="20"/>
    </row>
    <row r="545" spans="1:69" x14ac:dyDescent="0.3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L545" s="20"/>
      <c r="BM545" s="20"/>
      <c r="BN545" s="20"/>
      <c r="BO545" s="20"/>
      <c r="BP545" s="20"/>
      <c r="BQ545" s="20"/>
    </row>
    <row r="546" spans="1:69" x14ac:dyDescent="0.3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L546" s="20"/>
      <c r="BM546" s="20"/>
      <c r="BN546" s="20"/>
      <c r="BO546" s="20"/>
      <c r="BP546" s="20"/>
      <c r="BQ546" s="20"/>
    </row>
    <row r="547" spans="1:69" x14ac:dyDescent="0.3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L547" s="20"/>
      <c r="BM547" s="20"/>
      <c r="BN547" s="20"/>
      <c r="BO547" s="20"/>
      <c r="BP547" s="20"/>
      <c r="BQ547" s="20"/>
    </row>
    <row r="548" spans="1:69" x14ac:dyDescent="0.3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  <c r="BJ548" s="20"/>
      <c r="BK548" s="20"/>
      <c r="BL548" s="20"/>
      <c r="BM548" s="20"/>
      <c r="BN548" s="20"/>
      <c r="BO548" s="20"/>
      <c r="BP548" s="20"/>
      <c r="BQ548" s="20"/>
    </row>
    <row r="549" spans="1:69" x14ac:dyDescent="0.3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  <c r="BJ549" s="20"/>
      <c r="BK549" s="20"/>
      <c r="BL549" s="20"/>
      <c r="BM549" s="20"/>
      <c r="BN549" s="20"/>
      <c r="BO549" s="20"/>
      <c r="BP549" s="20"/>
      <c r="BQ549" s="20"/>
    </row>
    <row r="550" spans="1:69" x14ac:dyDescent="0.3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L550" s="20"/>
      <c r="BM550" s="20"/>
      <c r="BN550" s="20"/>
      <c r="BO550" s="20"/>
      <c r="BP550" s="20"/>
      <c r="BQ550" s="20"/>
    </row>
    <row r="551" spans="1:69" x14ac:dyDescent="0.3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  <c r="BJ551" s="20"/>
      <c r="BK551" s="20"/>
      <c r="BL551" s="20"/>
      <c r="BM551" s="20"/>
      <c r="BN551" s="20"/>
      <c r="BO551" s="20"/>
      <c r="BP551" s="20"/>
      <c r="BQ551" s="20"/>
    </row>
    <row r="552" spans="1:69" x14ac:dyDescent="0.3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  <c r="BM552" s="20"/>
      <c r="BN552" s="20"/>
      <c r="BO552" s="20"/>
      <c r="BP552" s="20"/>
      <c r="BQ552" s="20"/>
    </row>
    <row r="553" spans="1:69" x14ac:dyDescent="0.3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  <c r="BM553" s="20"/>
      <c r="BN553" s="20"/>
      <c r="BO553" s="20"/>
      <c r="BP553" s="20"/>
      <c r="BQ553" s="20"/>
    </row>
    <row r="554" spans="1:69" x14ac:dyDescent="0.3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  <c r="BM554" s="20"/>
      <c r="BN554" s="20"/>
      <c r="BO554" s="20"/>
      <c r="BP554" s="20"/>
      <c r="BQ554" s="20"/>
    </row>
    <row r="555" spans="1:69" x14ac:dyDescent="0.3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  <c r="BJ555" s="20"/>
      <c r="BK555" s="20"/>
      <c r="BL555" s="20"/>
      <c r="BM555" s="20"/>
      <c r="BN555" s="20"/>
      <c r="BO555" s="20"/>
      <c r="BP555" s="20"/>
      <c r="BQ555" s="20"/>
    </row>
    <row r="556" spans="1:69" x14ac:dyDescent="0.3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  <c r="BJ556" s="20"/>
      <c r="BK556" s="20"/>
      <c r="BL556" s="20"/>
      <c r="BM556" s="20"/>
      <c r="BN556" s="20"/>
      <c r="BO556" s="20"/>
      <c r="BP556" s="20"/>
      <c r="BQ556" s="20"/>
    </row>
    <row r="557" spans="1:69" x14ac:dyDescent="0.3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  <c r="BJ557" s="20"/>
      <c r="BK557" s="20"/>
      <c r="BL557" s="20"/>
      <c r="BM557" s="20"/>
      <c r="BN557" s="20"/>
      <c r="BO557" s="20"/>
      <c r="BP557" s="20"/>
      <c r="BQ557" s="20"/>
    </row>
    <row r="558" spans="1:69" x14ac:dyDescent="0.3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  <c r="BJ558" s="20"/>
      <c r="BK558" s="20"/>
      <c r="BL558" s="20"/>
      <c r="BM558" s="20"/>
      <c r="BN558" s="20"/>
      <c r="BO558" s="20"/>
      <c r="BP558" s="20"/>
      <c r="BQ558" s="20"/>
    </row>
    <row r="559" spans="1:69" x14ac:dyDescent="0.3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  <c r="BJ559" s="20"/>
      <c r="BK559" s="20"/>
      <c r="BL559" s="20"/>
      <c r="BM559" s="20"/>
      <c r="BN559" s="20"/>
      <c r="BO559" s="20"/>
      <c r="BP559" s="20"/>
      <c r="BQ559" s="20"/>
    </row>
    <row r="560" spans="1:69" x14ac:dyDescent="0.3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  <c r="BM560" s="20"/>
      <c r="BN560" s="20"/>
      <c r="BO560" s="20"/>
      <c r="BP560" s="20"/>
      <c r="BQ560" s="20"/>
    </row>
    <row r="561" spans="1:69" x14ac:dyDescent="0.3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  <c r="BJ561" s="20"/>
      <c r="BK561" s="20"/>
      <c r="BL561" s="20"/>
      <c r="BM561" s="20"/>
      <c r="BN561" s="20"/>
      <c r="BO561" s="20"/>
      <c r="BP561" s="20"/>
      <c r="BQ561" s="20"/>
    </row>
    <row r="562" spans="1:69" x14ac:dyDescent="0.3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  <c r="BM562" s="20"/>
      <c r="BN562" s="20"/>
      <c r="BO562" s="20"/>
      <c r="BP562" s="20"/>
      <c r="BQ562" s="20"/>
    </row>
    <row r="563" spans="1:69" x14ac:dyDescent="0.3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L563" s="20"/>
      <c r="BM563" s="20"/>
      <c r="BN563" s="20"/>
      <c r="BO563" s="20"/>
      <c r="BP563" s="20"/>
      <c r="BQ563" s="20"/>
    </row>
    <row r="564" spans="1:69" x14ac:dyDescent="0.3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  <c r="BM564" s="20"/>
      <c r="BN564" s="20"/>
      <c r="BO564" s="20"/>
      <c r="BP564" s="20"/>
      <c r="BQ564" s="20"/>
    </row>
    <row r="565" spans="1:69" x14ac:dyDescent="0.3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  <c r="BM565" s="20"/>
      <c r="BN565" s="20"/>
      <c r="BO565" s="20"/>
      <c r="BP565" s="20"/>
      <c r="BQ565" s="20"/>
    </row>
    <row r="566" spans="1:69" x14ac:dyDescent="0.3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  <c r="BM566" s="20"/>
      <c r="BN566" s="20"/>
      <c r="BO566" s="20"/>
      <c r="BP566" s="20"/>
      <c r="BQ566" s="20"/>
    </row>
    <row r="567" spans="1:69" x14ac:dyDescent="0.3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  <c r="BM567" s="20"/>
      <c r="BN567" s="20"/>
      <c r="BO567" s="20"/>
      <c r="BP567" s="20"/>
      <c r="BQ567" s="20"/>
    </row>
    <row r="568" spans="1:69" x14ac:dyDescent="0.3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  <c r="BM568" s="20"/>
      <c r="BN568" s="20"/>
      <c r="BO568" s="20"/>
      <c r="BP568" s="20"/>
      <c r="BQ568" s="20"/>
    </row>
    <row r="569" spans="1:69" x14ac:dyDescent="0.3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  <c r="BM569" s="20"/>
      <c r="BN569" s="20"/>
      <c r="BO569" s="20"/>
      <c r="BP569" s="20"/>
      <c r="BQ569" s="20"/>
    </row>
    <row r="570" spans="1:69" x14ac:dyDescent="0.3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  <c r="BM570" s="20"/>
      <c r="BN570" s="20"/>
      <c r="BO570" s="20"/>
      <c r="BP570" s="20"/>
      <c r="BQ570" s="20"/>
    </row>
    <row r="571" spans="1:69" x14ac:dyDescent="0.3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  <c r="BM571" s="20"/>
      <c r="BN571" s="20"/>
      <c r="BO571" s="20"/>
      <c r="BP571" s="20"/>
      <c r="BQ571" s="20"/>
    </row>
    <row r="572" spans="1:69" x14ac:dyDescent="0.3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  <c r="BM572" s="20"/>
      <c r="BN572" s="20"/>
      <c r="BO572" s="20"/>
      <c r="BP572" s="20"/>
      <c r="BQ572" s="20"/>
    </row>
    <row r="573" spans="1:69" x14ac:dyDescent="0.3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  <c r="BM573" s="20"/>
      <c r="BN573" s="20"/>
      <c r="BO573" s="20"/>
      <c r="BP573" s="20"/>
      <c r="BQ573" s="20"/>
    </row>
    <row r="574" spans="1:69" x14ac:dyDescent="0.3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  <c r="BM574" s="20"/>
      <c r="BN574" s="20"/>
      <c r="BO574" s="20"/>
      <c r="BP574" s="20"/>
      <c r="BQ574" s="20"/>
    </row>
    <row r="575" spans="1:69" x14ac:dyDescent="0.3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  <c r="BM575" s="20"/>
      <c r="BN575" s="20"/>
      <c r="BO575" s="20"/>
      <c r="BP575" s="20"/>
      <c r="BQ575" s="20"/>
    </row>
    <row r="576" spans="1:69" x14ac:dyDescent="0.3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  <c r="BM576" s="20"/>
      <c r="BN576" s="20"/>
      <c r="BO576" s="20"/>
      <c r="BP576" s="20"/>
      <c r="BQ576" s="20"/>
    </row>
    <row r="577" spans="1:69" x14ac:dyDescent="0.3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  <c r="BJ577" s="20"/>
      <c r="BK577" s="20"/>
      <c r="BL577" s="20"/>
      <c r="BM577" s="20"/>
      <c r="BN577" s="20"/>
      <c r="BO577" s="20"/>
      <c r="BP577" s="20"/>
      <c r="BQ577" s="20"/>
    </row>
    <row r="578" spans="1:69" x14ac:dyDescent="0.3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  <c r="BJ578" s="20"/>
      <c r="BK578" s="20"/>
      <c r="BL578" s="20"/>
      <c r="BM578" s="20"/>
      <c r="BN578" s="20"/>
      <c r="BO578" s="20"/>
      <c r="BP578" s="20"/>
      <c r="BQ578" s="20"/>
    </row>
    <row r="579" spans="1:69" x14ac:dyDescent="0.3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  <c r="BJ579" s="20"/>
      <c r="BK579" s="20"/>
      <c r="BL579" s="20"/>
      <c r="BM579" s="20"/>
      <c r="BN579" s="20"/>
      <c r="BO579" s="20"/>
      <c r="BP579" s="20"/>
      <c r="BQ579" s="20"/>
    </row>
    <row r="580" spans="1:69" x14ac:dyDescent="0.3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  <c r="BH580" s="20"/>
      <c r="BI580" s="20"/>
      <c r="BJ580" s="20"/>
      <c r="BK580" s="20"/>
      <c r="BL580" s="20"/>
      <c r="BM580" s="20"/>
      <c r="BN580" s="20"/>
      <c r="BO580" s="20"/>
      <c r="BP580" s="20"/>
      <c r="BQ580" s="20"/>
    </row>
    <row r="581" spans="1:69" x14ac:dyDescent="0.3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  <c r="BG581" s="20"/>
      <c r="BH581" s="20"/>
      <c r="BI581" s="20"/>
      <c r="BJ581" s="20"/>
      <c r="BK581" s="20"/>
      <c r="BL581" s="20"/>
      <c r="BM581" s="20"/>
      <c r="BN581" s="20"/>
      <c r="BO581" s="20"/>
      <c r="BP581" s="20"/>
      <c r="BQ581" s="20"/>
    </row>
    <row r="582" spans="1:69" x14ac:dyDescent="0.3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  <c r="BJ582" s="20"/>
      <c r="BK582" s="20"/>
      <c r="BL582" s="20"/>
      <c r="BM582" s="20"/>
      <c r="BN582" s="20"/>
      <c r="BO582" s="20"/>
      <c r="BP582" s="20"/>
      <c r="BQ582" s="20"/>
    </row>
    <row r="583" spans="1:69" x14ac:dyDescent="0.3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  <c r="BJ583" s="20"/>
      <c r="BK583" s="20"/>
      <c r="BL583" s="20"/>
      <c r="BM583" s="20"/>
      <c r="BN583" s="20"/>
      <c r="BO583" s="20"/>
      <c r="BP583" s="20"/>
      <c r="BQ583" s="20"/>
    </row>
    <row r="584" spans="1:69" x14ac:dyDescent="0.3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  <c r="BJ584" s="20"/>
      <c r="BK584" s="20"/>
      <c r="BL584" s="20"/>
      <c r="BM584" s="20"/>
      <c r="BN584" s="20"/>
      <c r="BO584" s="20"/>
      <c r="BP584" s="20"/>
      <c r="BQ584" s="20"/>
    </row>
    <row r="585" spans="1:69" x14ac:dyDescent="0.3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L585" s="20"/>
      <c r="BM585" s="20"/>
      <c r="BN585" s="20"/>
      <c r="BO585" s="20"/>
      <c r="BP585" s="20"/>
      <c r="BQ585" s="20"/>
    </row>
    <row r="586" spans="1:69" x14ac:dyDescent="0.3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  <c r="BJ586" s="20"/>
      <c r="BK586" s="20"/>
      <c r="BL586" s="20"/>
      <c r="BM586" s="20"/>
      <c r="BN586" s="20"/>
      <c r="BO586" s="20"/>
      <c r="BP586" s="20"/>
      <c r="BQ586" s="20"/>
    </row>
    <row r="587" spans="1:69" x14ac:dyDescent="0.3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  <c r="BJ587" s="20"/>
      <c r="BK587" s="20"/>
      <c r="BL587" s="20"/>
      <c r="BM587" s="20"/>
      <c r="BN587" s="20"/>
      <c r="BO587" s="20"/>
      <c r="BP587" s="20"/>
      <c r="BQ587" s="20"/>
    </row>
    <row r="588" spans="1:69" x14ac:dyDescent="0.3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  <c r="BJ588" s="20"/>
      <c r="BK588" s="20"/>
      <c r="BL588" s="20"/>
      <c r="BM588" s="20"/>
      <c r="BN588" s="20"/>
      <c r="BO588" s="20"/>
      <c r="BP588" s="20"/>
      <c r="BQ588" s="20"/>
    </row>
    <row r="589" spans="1:69" x14ac:dyDescent="0.3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  <c r="BJ589" s="20"/>
      <c r="BK589" s="20"/>
      <c r="BL589" s="20"/>
      <c r="BM589" s="20"/>
      <c r="BN589" s="20"/>
      <c r="BO589" s="20"/>
      <c r="BP589" s="20"/>
      <c r="BQ589" s="20"/>
    </row>
    <row r="590" spans="1:69" x14ac:dyDescent="0.3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  <c r="BJ590" s="20"/>
      <c r="BK590" s="20"/>
      <c r="BL590" s="20"/>
      <c r="BM590" s="20"/>
      <c r="BN590" s="20"/>
      <c r="BO590" s="20"/>
      <c r="BP590" s="20"/>
      <c r="BQ590" s="20"/>
    </row>
    <row r="591" spans="1:69" x14ac:dyDescent="0.3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  <c r="BH591" s="20"/>
      <c r="BI591" s="20"/>
      <c r="BJ591" s="20"/>
      <c r="BK591" s="20"/>
      <c r="BL591" s="20"/>
      <c r="BM591" s="20"/>
      <c r="BN591" s="20"/>
      <c r="BO591" s="20"/>
      <c r="BP591" s="20"/>
      <c r="BQ591" s="20"/>
    </row>
    <row r="592" spans="1:69" x14ac:dyDescent="0.3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  <c r="BJ592" s="20"/>
      <c r="BK592" s="20"/>
      <c r="BL592" s="20"/>
      <c r="BM592" s="20"/>
      <c r="BN592" s="20"/>
      <c r="BO592" s="20"/>
      <c r="BP592" s="20"/>
      <c r="BQ592" s="20"/>
    </row>
    <row r="593" spans="1:69" x14ac:dyDescent="0.3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  <c r="BH593" s="20"/>
      <c r="BI593" s="20"/>
      <c r="BJ593" s="20"/>
      <c r="BK593" s="20"/>
      <c r="BL593" s="20"/>
      <c r="BM593" s="20"/>
      <c r="BN593" s="20"/>
      <c r="BO593" s="20"/>
      <c r="BP593" s="20"/>
      <c r="BQ593" s="20"/>
    </row>
    <row r="594" spans="1:69" x14ac:dyDescent="0.3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  <c r="BJ594" s="20"/>
      <c r="BK594" s="20"/>
      <c r="BL594" s="20"/>
      <c r="BM594" s="20"/>
      <c r="BN594" s="20"/>
      <c r="BO594" s="20"/>
      <c r="BP594" s="20"/>
      <c r="BQ594" s="20"/>
    </row>
    <row r="595" spans="1:69" x14ac:dyDescent="0.3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  <c r="BJ595" s="20"/>
      <c r="BK595" s="20"/>
      <c r="BL595" s="20"/>
      <c r="BM595" s="20"/>
      <c r="BN595" s="20"/>
      <c r="BO595" s="20"/>
      <c r="BP595" s="20"/>
      <c r="BQ595" s="20"/>
    </row>
    <row r="596" spans="1:69" x14ac:dyDescent="0.3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  <c r="BH596" s="20"/>
      <c r="BI596" s="20"/>
      <c r="BJ596" s="20"/>
      <c r="BK596" s="20"/>
      <c r="BL596" s="20"/>
      <c r="BM596" s="20"/>
      <c r="BN596" s="20"/>
      <c r="BO596" s="20"/>
      <c r="BP596" s="20"/>
      <c r="BQ596" s="20"/>
    </row>
    <row r="597" spans="1:69" x14ac:dyDescent="0.3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  <c r="BH597" s="20"/>
      <c r="BI597" s="20"/>
      <c r="BJ597" s="20"/>
      <c r="BK597" s="20"/>
      <c r="BL597" s="20"/>
      <c r="BM597" s="20"/>
      <c r="BN597" s="20"/>
      <c r="BO597" s="20"/>
      <c r="BP597" s="20"/>
      <c r="BQ597" s="20"/>
    </row>
    <row r="598" spans="1:69" x14ac:dyDescent="0.3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  <c r="BH598" s="20"/>
      <c r="BI598" s="20"/>
      <c r="BJ598" s="20"/>
      <c r="BK598" s="20"/>
      <c r="BL598" s="20"/>
      <c r="BM598" s="20"/>
      <c r="BN598" s="20"/>
      <c r="BO598" s="20"/>
      <c r="BP598" s="20"/>
      <c r="BQ598" s="20"/>
    </row>
    <row r="599" spans="1:69" x14ac:dyDescent="0.3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  <c r="BH599" s="20"/>
      <c r="BI599" s="20"/>
      <c r="BJ599" s="20"/>
      <c r="BK599" s="20"/>
      <c r="BL599" s="20"/>
      <c r="BM599" s="20"/>
      <c r="BN599" s="20"/>
      <c r="BO599" s="20"/>
      <c r="BP599" s="20"/>
      <c r="BQ599" s="20"/>
    </row>
    <row r="600" spans="1:69" x14ac:dyDescent="0.3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  <c r="BH600" s="20"/>
      <c r="BI600" s="20"/>
      <c r="BJ600" s="20"/>
      <c r="BK600" s="20"/>
      <c r="BL600" s="20"/>
      <c r="BM600" s="20"/>
      <c r="BN600" s="20"/>
      <c r="BO600" s="20"/>
      <c r="BP600" s="20"/>
      <c r="BQ600" s="20"/>
    </row>
    <row r="601" spans="1:69" x14ac:dyDescent="0.3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  <c r="BH601" s="20"/>
      <c r="BI601" s="20"/>
      <c r="BJ601" s="20"/>
      <c r="BK601" s="20"/>
      <c r="BL601" s="20"/>
      <c r="BM601" s="20"/>
      <c r="BN601" s="20"/>
      <c r="BO601" s="20"/>
      <c r="BP601" s="20"/>
      <c r="BQ601" s="20"/>
    </row>
    <row r="602" spans="1:69" x14ac:dyDescent="0.3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  <c r="BH602" s="20"/>
      <c r="BI602" s="20"/>
      <c r="BJ602" s="20"/>
      <c r="BK602" s="20"/>
      <c r="BL602" s="20"/>
      <c r="BM602" s="20"/>
      <c r="BN602" s="20"/>
      <c r="BO602" s="20"/>
      <c r="BP602" s="20"/>
      <c r="BQ602" s="20"/>
    </row>
    <row r="603" spans="1:69" x14ac:dyDescent="0.3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  <c r="BJ603" s="20"/>
      <c r="BK603" s="20"/>
      <c r="BL603" s="20"/>
      <c r="BM603" s="20"/>
      <c r="BN603" s="20"/>
      <c r="BO603" s="20"/>
      <c r="BP603" s="20"/>
      <c r="BQ603" s="20"/>
    </row>
    <row r="604" spans="1:69" x14ac:dyDescent="0.3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  <c r="BH604" s="20"/>
      <c r="BI604" s="20"/>
      <c r="BJ604" s="20"/>
      <c r="BK604" s="20"/>
      <c r="BL604" s="20"/>
      <c r="BM604" s="20"/>
      <c r="BN604" s="20"/>
      <c r="BO604" s="20"/>
      <c r="BP604" s="20"/>
      <c r="BQ604" s="20"/>
    </row>
    <row r="605" spans="1:69" x14ac:dyDescent="0.3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  <c r="BH605" s="20"/>
      <c r="BI605" s="20"/>
      <c r="BJ605" s="20"/>
      <c r="BK605" s="20"/>
      <c r="BL605" s="20"/>
      <c r="BM605" s="20"/>
      <c r="BN605" s="20"/>
      <c r="BO605" s="20"/>
      <c r="BP605" s="20"/>
      <c r="BQ605" s="20"/>
    </row>
    <row r="606" spans="1:69" x14ac:dyDescent="0.3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L606" s="20"/>
      <c r="BM606" s="20"/>
      <c r="BN606" s="20"/>
      <c r="BO606" s="20"/>
      <c r="BP606" s="20"/>
      <c r="BQ606" s="20"/>
    </row>
    <row r="607" spans="1:69" x14ac:dyDescent="0.3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  <c r="BH607" s="20"/>
      <c r="BI607" s="20"/>
      <c r="BJ607" s="20"/>
      <c r="BK607" s="20"/>
      <c r="BL607" s="20"/>
      <c r="BM607" s="20"/>
      <c r="BN607" s="20"/>
      <c r="BO607" s="20"/>
      <c r="BP607" s="20"/>
      <c r="BQ607" s="20"/>
    </row>
    <row r="608" spans="1:69" x14ac:dyDescent="0.3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  <c r="BH608" s="20"/>
      <c r="BI608" s="20"/>
      <c r="BJ608" s="20"/>
      <c r="BK608" s="20"/>
      <c r="BL608" s="20"/>
      <c r="BM608" s="20"/>
      <c r="BN608" s="20"/>
      <c r="BO608" s="20"/>
      <c r="BP608" s="20"/>
      <c r="BQ608" s="20"/>
    </row>
    <row r="609" spans="1:69" x14ac:dyDescent="0.3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  <c r="BJ609" s="20"/>
      <c r="BK609" s="20"/>
      <c r="BL609" s="20"/>
      <c r="BM609" s="20"/>
      <c r="BN609" s="20"/>
      <c r="BO609" s="20"/>
      <c r="BP609" s="20"/>
      <c r="BQ609" s="20"/>
    </row>
    <row r="610" spans="1:69" x14ac:dyDescent="0.3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  <c r="BH610" s="20"/>
      <c r="BI610" s="20"/>
      <c r="BJ610" s="20"/>
      <c r="BK610" s="20"/>
      <c r="BL610" s="20"/>
      <c r="BM610" s="20"/>
      <c r="BN610" s="20"/>
      <c r="BO610" s="20"/>
      <c r="BP610" s="20"/>
      <c r="BQ610" s="20"/>
    </row>
    <row r="611" spans="1:69" x14ac:dyDescent="0.3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  <c r="BH611" s="20"/>
      <c r="BI611" s="20"/>
      <c r="BJ611" s="20"/>
      <c r="BK611" s="20"/>
      <c r="BL611" s="20"/>
      <c r="BM611" s="20"/>
      <c r="BN611" s="20"/>
      <c r="BO611" s="20"/>
      <c r="BP611" s="20"/>
      <c r="BQ611" s="20"/>
    </row>
    <row r="612" spans="1:69" x14ac:dyDescent="0.3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  <c r="BG612" s="20"/>
      <c r="BH612" s="20"/>
      <c r="BI612" s="20"/>
      <c r="BJ612" s="20"/>
      <c r="BK612" s="20"/>
      <c r="BL612" s="20"/>
      <c r="BM612" s="20"/>
      <c r="BN612" s="20"/>
      <c r="BO612" s="20"/>
      <c r="BP612" s="20"/>
      <c r="BQ612" s="20"/>
    </row>
    <row r="613" spans="1:69" x14ac:dyDescent="0.3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  <c r="BG613" s="20"/>
      <c r="BH613" s="20"/>
      <c r="BI613" s="20"/>
      <c r="BJ613" s="20"/>
      <c r="BK613" s="20"/>
      <c r="BL613" s="20"/>
      <c r="BM613" s="20"/>
      <c r="BN613" s="20"/>
      <c r="BO613" s="20"/>
      <c r="BP613" s="20"/>
      <c r="BQ613" s="20"/>
    </row>
    <row r="614" spans="1:69" x14ac:dyDescent="0.3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  <c r="BG614" s="20"/>
      <c r="BH614" s="20"/>
      <c r="BI614" s="20"/>
      <c r="BJ614" s="20"/>
      <c r="BK614" s="20"/>
      <c r="BL614" s="20"/>
      <c r="BM614" s="20"/>
      <c r="BN614" s="20"/>
      <c r="BO614" s="20"/>
      <c r="BP614" s="20"/>
      <c r="BQ614" s="20"/>
    </row>
    <row r="615" spans="1:69" x14ac:dyDescent="0.3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  <c r="BH615" s="20"/>
      <c r="BI615" s="20"/>
      <c r="BJ615" s="20"/>
      <c r="BK615" s="20"/>
      <c r="BL615" s="20"/>
      <c r="BM615" s="20"/>
      <c r="BN615" s="20"/>
      <c r="BO615" s="20"/>
      <c r="BP615" s="20"/>
      <c r="BQ615" s="20"/>
    </row>
    <row r="616" spans="1:69" x14ac:dyDescent="0.3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  <c r="BG616" s="20"/>
      <c r="BH616" s="20"/>
      <c r="BI616" s="20"/>
      <c r="BJ616" s="20"/>
      <c r="BK616" s="20"/>
      <c r="BL616" s="20"/>
      <c r="BM616" s="20"/>
      <c r="BN616" s="20"/>
      <c r="BO616" s="20"/>
      <c r="BP616" s="20"/>
      <c r="BQ616" s="20"/>
    </row>
    <row r="617" spans="1:69" x14ac:dyDescent="0.3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  <c r="BG617" s="20"/>
      <c r="BH617" s="20"/>
      <c r="BI617" s="20"/>
      <c r="BJ617" s="20"/>
      <c r="BK617" s="20"/>
      <c r="BL617" s="20"/>
      <c r="BM617" s="20"/>
      <c r="BN617" s="20"/>
      <c r="BO617" s="20"/>
      <c r="BP617" s="20"/>
      <c r="BQ617" s="20"/>
    </row>
    <row r="618" spans="1:69" x14ac:dyDescent="0.3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  <c r="BG618" s="20"/>
      <c r="BH618" s="20"/>
      <c r="BI618" s="20"/>
      <c r="BJ618" s="20"/>
      <c r="BK618" s="20"/>
      <c r="BL618" s="20"/>
      <c r="BM618" s="20"/>
      <c r="BN618" s="20"/>
      <c r="BO618" s="20"/>
      <c r="BP618" s="20"/>
      <c r="BQ618" s="20"/>
    </row>
    <row r="619" spans="1:69" x14ac:dyDescent="0.3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  <c r="BG619" s="20"/>
      <c r="BH619" s="20"/>
      <c r="BI619" s="20"/>
      <c r="BJ619" s="20"/>
      <c r="BK619" s="20"/>
      <c r="BL619" s="20"/>
      <c r="BM619" s="20"/>
      <c r="BN619" s="20"/>
      <c r="BO619" s="20"/>
      <c r="BP619" s="20"/>
      <c r="BQ619" s="20"/>
    </row>
    <row r="620" spans="1:69" x14ac:dyDescent="0.3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  <c r="BG620" s="20"/>
      <c r="BH620" s="20"/>
      <c r="BI620" s="20"/>
      <c r="BJ620" s="20"/>
      <c r="BK620" s="20"/>
      <c r="BL620" s="20"/>
      <c r="BM620" s="20"/>
      <c r="BN620" s="20"/>
      <c r="BO620" s="20"/>
      <c r="BP620" s="20"/>
      <c r="BQ620" s="20"/>
    </row>
    <row r="621" spans="1:69" x14ac:dyDescent="0.3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  <c r="BG621" s="20"/>
      <c r="BH621" s="20"/>
      <c r="BI621" s="20"/>
      <c r="BJ621" s="20"/>
      <c r="BK621" s="20"/>
      <c r="BL621" s="20"/>
      <c r="BM621" s="20"/>
      <c r="BN621" s="20"/>
      <c r="BO621" s="20"/>
      <c r="BP621" s="20"/>
      <c r="BQ621" s="20"/>
    </row>
    <row r="622" spans="1:69" x14ac:dyDescent="0.3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  <c r="BG622" s="20"/>
      <c r="BH622" s="20"/>
      <c r="BI622" s="20"/>
      <c r="BJ622" s="20"/>
      <c r="BK622" s="20"/>
      <c r="BL622" s="20"/>
      <c r="BM622" s="20"/>
      <c r="BN622" s="20"/>
      <c r="BO622" s="20"/>
      <c r="BP622" s="20"/>
      <c r="BQ622" s="20"/>
    </row>
    <row r="623" spans="1:69" x14ac:dyDescent="0.3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  <c r="BG623" s="20"/>
      <c r="BH623" s="20"/>
      <c r="BI623" s="20"/>
      <c r="BJ623" s="20"/>
      <c r="BK623" s="20"/>
      <c r="BL623" s="20"/>
      <c r="BM623" s="20"/>
      <c r="BN623" s="20"/>
      <c r="BO623" s="20"/>
      <c r="BP623" s="20"/>
      <c r="BQ623" s="20"/>
    </row>
    <row r="624" spans="1:69" x14ac:dyDescent="0.3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  <c r="BG624" s="20"/>
      <c r="BH624" s="20"/>
      <c r="BI624" s="20"/>
      <c r="BJ624" s="20"/>
      <c r="BK624" s="20"/>
      <c r="BL624" s="20"/>
      <c r="BM624" s="20"/>
      <c r="BN624" s="20"/>
      <c r="BO624" s="20"/>
      <c r="BP624" s="20"/>
      <c r="BQ624" s="20"/>
    </row>
    <row r="625" spans="1:69" x14ac:dyDescent="0.3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  <c r="BG625" s="20"/>
      <c r="BH625" s="20"/>
      <c r="BI625" s="20"/>
      <c r="BJ625" s="20"/>
      <c r="BK625" s="20"/>
      <c r="BL625" s="20"/>
      <c r="BM625" s="20"/>
      <c r="BN625" s="20"/>
      <c r="BO625" s="20"/>
      <c r="BP625" s="20"/>
      <c r="BQ625" s="20"/>
    </row>
    <row r="626" spans="1:69" x14ac:dyDescent="0.3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  <c r="BG626" s="20"/>
      <c r="BH626" s="20"/>
      <c r="BI626" s="20"/>
      <c r="BJ626" s="20"/>
      <c r="BK626" s="20"/>
      <c r="BL626" s="20"/>
      <c r="BM626" s="20"/>
      <c r="BN626" s="20"/>
      <c r="BO626" s="20"/>
      <c r="BP626" s="20"/>
      <c r="BQ626" s="20"/>
    </row>
    <row r="627" spans="1:69" x14ac:dyDescent="0.3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  <c r="BG627" s="20"/>
      <c r="BH627" s="20"/>
      <c r="BI627" s="20"/>
      <c r="BJ627" s="20"/>
      <c r="BK627" s="20"/>
      <c r="BL627" s="20"/>
      <c r="BM627" s="20"/>
      <c r="BN627" s="20"/>
      <c r="BO627" s="20"/>
      <c r="BP627" s="20"/>
      <c r="BQ627" s="20"/>
    </row>
    <row r="628" spans="1:69" x14ac:dyDescent="0.3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  <c r="BG628" s="20"/>
      <c r="BH628" s="20"/>
      <c r="BI628" s="20"/>
      <c r="BJ628" s="20"/>
      <c r="BK628" s="20"/>
      <c r="BL628" s="20"/>
      <c r="BM628" s="20"/>
      <c r="BN628" s="20"/>
      <c r="BO628" s="20"/>
      <c r="BP628" s="20"/>
      <c r="BQ628" s="20"/>
    </row>
    <row r="629" spans="1:69" x14ac:dyDescent="0.3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  <c r="BG629" s="20"/>
      <c r="BH629" s="20"/>
      <c r="BI629" s="20"/>
      <c r="BJ629" s="20"/>
      <c r="BK629" s="20"/>
      <c r="BL629" s="20"/>
      <c r="BM629" s="20"/>
      <c r="BN629" s="20"/>
      <c r="BO629" s="20"/>
      <c r="BP629" s="20"/>
      <c r="BQ629" s="20"/>
    </row>
    <row r="630" spans="1:69" x14ac:dyDescent="0.3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  <c r="BG630" s="20"/>
      <c r="BH630" s="20"/>
      <c r="BI630" s="20"/>
      <c r="BJ630" s="20"/>
      <c r="BK630" s="20"/>
      <c r="BL630" s="20"/>
      <c r="BM630" s="20"/>
      <c r="BN630" s="20"/>
      <c r="BO630" s="20"/>
      <c r="BP630" s="20"/>
      <c r="BQ630" s="20"/>
    </row>
    <row r="631" spans="1:69" x14ac:dyDescent="0.3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/>
      <c r="BG631" s="20"/>
      <c r="BH631" s="20"/>
      <c r="BI631" s="20"/>
      <c r="BJ631" s="20"/>
      <c r="BK631" s="20"/>
      <c r="BL631" s="20"/>
      <c r="BM631" s="20"/>
      <c r="BN631" s="20"/>
      <c r="BO631" s="20"/>
      <c r="BP631" s="20"/>
      <c r="BQ631" s="20"/>
    </row>
    <row r="632" spans="1:69" x14ac:dyDescent="0.3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/>
      <c r="BG632" s="20"/>
      <c r="BH632" s="20"/>
      <c r="BI632" s="20"/>
      <c r="BJ632" s="20"/>
      <c r="BK632" s="20"/>
      <c r="BL632" s="20"/>
      <c r="BM632" s="20"/>
      <c r="BN632" s="20"/>
      <c r="BO632" s="20"/>
      <c r="BP632" s="20"/>
      <c r="BQ632" s="20"/>
    </row>
    <row r="633" spans="1:69" x14ac:dyDescent="0.3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/>
      <c r="BG633" s="20"/>
      <c r="BH633" s="20"/>
      <c r="BI633" s="20"/>
      <c r="BJ633" s="20"/>
      <c r="BK633" s="20"/>
      <c r="BL633" s="20"/>
      <c r="BM633" s="20"/>
      <c r="BN633" s="20"/>
      <c r="BO633" s="20"/>
      <c r="BP633" s="20"/>
      <c r="BQ633" s="20"/>
    </row>
    <row r="634" spans="1:69" x14ac:dyDescent="0.3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/>
      <c r="BG634" s="20"/>
      <c r="BH634" s="20"/>
      <c r="BI634" s="20"/>
      <c r="BJ634" s="20"/>
      <c r="BK634" s="20"/>
      <c r="BL634" s="20"/>
      <c r="BM634" s="20"/>
      <c r="BN634" s="20"/>
      <c r="BO634" s="20"/>
      <c r="BP634" s="20"/>
      <c r="BQ634" s="20"/>
    </row>
    <row r="635" spans="1:69" x14ac:dyDescent="0.3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/>
      <c r="BG635" s="20"/>
      <c r="BH635" s="20"/>
      <c r="BI635" s="20"/>
      <c r="BJ635" s="20"/>
      <c r="BK635" s="20"/>
      <c r="BL635" s="20"/>
      <c r="BM635" s="20"/>
      <c r="BN635" s="20"/>
      <c r="BO635" s="20"/>
      <c r="BP635" s="20"/>
      <c r="BQ635" s="20"/>
    </row>
    <row r="636" spans="1:69" x14ac:dyDescent="0.3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/>
      <c r="BG636" s="20"/>
      <c r="BH636" s="20"/>
      <c r="BI636" s="20"/>
      <c r="BJ636" s="20"/>
      <c r="BK636" s="20"/>
      <c r="BL636" s="20"/>
      <c r="BM636" s="20"/>
      <c r="BN636" s="20"/>
      <c r="BO636" s="20"/>
      <c r="BP636" s="20"/>
      <c r="BQ636" s="20"/>
    </row>
    <row r="637" spans="1:69" x14ac:dyDescent="0.3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  <c r="BF637" s="20"/>
      <c r="BG637" s="20"/>
      <c r="BH637" s="20"/>
      <c r="BI637" s="20"/>
      <c r="BJ637" s="20"/>
      <c r="BK637" s="20"/>
      <c r="BL637" s="20"/>
      <c r="BM637" s="20"/>
      <c r="BN637" s="20"/>
      <c r="BO637" s="20"/>
      <c r="BP637" s="20"/>
      <c r="BQ637" s="20"/>
    </row>
    <row r="638" spans="1:69" x14ac:dyDescent="0.3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  <c r="BF638" s="20"/>
      <c r="BG638" s="20"/>
      <c r="BH638" s="20"/>
      <c r="BI638" s="20"/>
      <c r="BJ638" s="20"/>
      <c r="BK638" s="20"/>
      <c r="BL638" s="20"/>
      <c r="BM638" s="20"/>
      <c r="BN638" s="20"/>
      <c r="BO638" s="20"/>
      <c r="BP638" s="20"/>
      <c r="BQ638" s="20"/>
    </row>
    <row r="639" spans="1:69" x14ac:dyDescent="0.3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  <c r="BF639" s="20"/>
      <c r="BG639" s="20"/>
      <c r="BH639" s="20"/>
      <c r="BI639" s="20"/>
      <c r="BJ639" s="20"/>
      <c r="BK639" s="20"/>
      <c r="BL639" s="20"/>
      <c r="BM639" s="20"/>
      <c r="BN639" s="20"/>
      <c r="BO639" s="20"/>
      <c r="BP639" s="20"/>
      <c r="BQ639" s="20"/>
    </row>
    <row r="640" spans="1:69" x14ac:dyDescent="0.3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  <c r="BF640" s="20"/>
      <c r="BG640" s="20"/>
      <c r="BH640" s="20"/>
      <c r="BI640" s="20"/>
      <c r="BJ640" s="20"/>
      <c r="BK640" s="20"/>
      <c r="BL640" s="20"/>
      <c r="BM640" s="20"/>
      <c r="BN640" s="20"/>
      <c r="BO640" s="20"/>
      <c r="BP640" s="20"/>
      <c r="BQ640" s="20"/>
    </row>
    <row r="641" spans="1:69" x14ac:dyDescent="0.3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  <c r="BF641" s="20"/>
      <c r="BG641" s="20"/>
      <c r="BH641" s="20"/>
      <c r="BI641" s="20"/>
      <c r="BJ641" s="20"/>
      <c r="BK641" s="20"/>
      <c r="BL641" s="20"/>
      <c r="BM641" s="20"/>
      <c r="BN641" s="20"/>
      <c r="BO641" s="20"/>
      <c r="BP641" s="20"/>
      <c r="BQ641" s="20"/>
    </row>
    <row r="642" spans="1:69" x14ac:dyDescent="0.3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  <c r="BE642" s="20"/>
      <c r="BF642" s="20"/>
      <c r="BG642" s="20"/>
      <c r="BH642" s="20"/>
      <c r="BI642" s="20"/>
      <c r="BJ642" s="20"/>
      <c r="BK642" s="20"/>
      <c r="BL642" s="20"/>
      <c r="BM642" s="20"/>
      <c r="BN642" s="20"/>
      <c r="BO642" s="20"/>
      <c r="BP642" s="20"/>
      <c r="BQ642" s="20"/>
    </row>
    <row r="643" spans="1:69" x14ac:dyDescent="0.3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  <c r="BE643" s="20"/>
      <c r="BF643" s="20"/>
      <c r="BG643" s="20"/>
      <c r="BH643" s="20"/>
      <c r="BI643" s="20"/>
      <c r="BJ643" s="20"/>
      <c r="BK643" s="20"/>
      <c r="BL643" s="20"/>
      <c r="BM643" s="20"/>
      <c r="BN643" s="20"/>
      <c r="BO643" s="20"/>
      <c r="BP643" s="20"/>
      <c r="BQ643" s="20"/>
    </row>
    <row r="644" spans="1:69" x14ac:dyDescent="0.3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  <c r="BE644" s="20"/>
      <c r="BF644" s="20"/>
      <c r="BG644" s="20"/>
      <c r="BH644" s="20"/>
      <c r="BI644" s="20"/>
      <c r="BJ644" s="20"/>
      <c r="BK644" s="20"/>
      <c r="BL644" s="20"/>
      <c r="BM644" s="20"/>
      <c r="BN644" s="20"/>
      <c r="BO644" s="20"/>
      <c r="BP644" s="20"/>
      <c r="BQ644" s="20"/>
    </row>
    <row r="645" spans="1:69" x14ac:dyDescent="0.3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  <c r="BE645" s="20"/>
      <c r="BF645" s="20"/>
      <c r="BG645" s="20"/>
      <c r="BH645" s="20"/>
      <c r="BI645" s="20"/>
      <c r="BJ645" s="20"/>
      <c r="BK645" s="20"/>
      <c r="BL645" s="20"/>
      <c r="BM645" s="20"/>
      <c r="BN645" s="20"/>
      <c r="BO645" s="20"/>
      <c r="BP645" s="20"/>
      <c r="BQ645" s="20"/>
    </row>
    <row r="646" spans="1:69" x14ac:dyDescent="0.3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  <c r="BE646" s="20"/>
      <c r="BF646" s="20"/>
      <c r="BG646" s="20"/>
      <c r="BH646" s="20"/>
      <c r="BI646" s="20"/>
      <c r="BJ646" s="20"/>
      <c r="BK646" s="20"/>
      <c r="BL646" s="20"/>
      <c r="BM646" s="20"/>
      <c r="BN646" s="20"/>
      <c r="BO646" s="20"/>
      <c r="BP646" s="20"/>
      <c r="BQ646" s="20"/>
    </row>
    <row r="647" spans="1:69" x14ac:dyDescent="0.3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  <c r="BE647" s="20"/>
      <c r="BF647" s="20"/>
      <c r="BG647" s="20"/>
      <c r="BH647" s="20"/>
      <c r="BI647" s="20"/>
      <c r="BJ647" s="20"/>
      <c r="BK647" s="20"/>
      <c r="BL647" s="20"/>
      <c r="BM647" s="20"/>
      <c r="BN647" s="20"/>
      <c r="BO647" s="20"/>
      <c r="BP647" s="20"/>
      <c r="BQ647" s="20"/>
    </row>
    <row r="648" spans="1:69" x14ac:dyDescent="0.3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  <c r="BE648" s="20"/>
      <c r="BF648" s="20"/>
      <c r="BG648" s="20"/>
      <c r="BH648" s="20"/>
      <c r="BI648" s="20"/>
      <c r="BJ648" s="20"/>
      <c r="BK648" s="20"/>
      <c r="BL648" s="20"/>
      <c r="BM648" s="20"/>
      <c r="BN648" s="20"/>
      <c r="BO648" s="20"/>
      <c r="BP648" s="20"/>
      <c r="BQ648" s="20"/>
    </row>
    <row r="649" spans="1:69" x14ac:dyDescent="0.3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  <c r="BE649" s="20"/>
      <c r="BF649" s="20"/>
      <c r="BG649" s="20"/>
      <c r="BH649" s="20"/>
      <c r="BI649" s="20"/>
      <c r="BJ649" s="20"/>
      <c r="BK649" s="20"/>
      <c r="BL649" s="20"/>
      <c r="BM649" s="20"/>
      <c r="BN649" s="20"/>
      <c r="BO649" s="20"/>
      <c r="BP649" s="20"/>
      <c r="BQ649" s="20"/>
    </row>
    <row r="650" spans="1:69" x14ac:dyDescent="0.3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  <c r="BE650" s="20"/>
      <c r="BF650" s="20"/>
      <c r="BG650" s="20"/>
      <c r="BH650" s="20"/>
      <c r="BI650" s="20"/>
      <c r="BJ650" s="20"/>
      <c r="BK650" s="20"/>
      <c r="BL650" s="20"/>
      <c r="BM650" s="20"/>
      <c r="BN650" s="20"/>
      <c r="BO650" s="20"/>
      <c r="BP650" s="20"/>
      <c r="BQ650" s="20"/>
    </row>
    <row r="651" spans="1:69" x14ac:dyDescent="0.3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  <c r="BE651" s="20"/>
      <c r="BF651" s="20"/>
      <c r="BG651" s="20"/>
      <c r="BH651" s="20"/>
      <c r="BI651" s="20"/>
      <c r="BJ651" s="20"/>
      <c r="BK651" s="20"/>
      <c r="BL651" s="20"/>
      <c r="BM651" s="20"/>
      <c r="BN651" s="20"/>
      <c r="BO651" s="20"/>
      <c r="BP651" s="20"/>
      <c r="BQ651" s="20"/>
    </row>
    <row r="652" spans="1:69" x14ac:dyDescent="0.3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  <c r="BE652" s="20"/>
      <c r="BF652" s="20"/>
      <c r="BG652" s="20"/>
      <c r="BH652" s="20"/>
      <c r="BI652" s="20"/>
      <c r="BJ652" s="20"/>
      <c r="BK652" s="20"/>
      <c r="BL652" s="20"/>
      <c r="BM652" s="20"/>
      <c r="BN652" s="20"/>
      <c r="BO652" s="20"/>
      <c r="BP652" s="20"/>
      <c r="BQ652" s="20"/>
    </row>
    <row r="653" spans="1:69" x14ac:dyDescent="0.3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  <c r="BE653" s="20"/>
      <c r="BF653" s="20"/>
      <c r="BG653" s="20"/>
      <c r="BH653" s="20"/>
      <c r="BI653" s="20"/>
      <c r="BJ653" s="20"/>
      <c r="BK653" s="20"/>
      <c r="BL653" s="20"/>
      <c r="BM653" s="20"/>
      <c r="BN653" s="20"/>
      <c r="BO653" s="20"/>
      <c r="BP653" s="20"/>
      <c r="BQ653" s="20"/>
    </row>
    <row r="654" spans="1:69" x14ac:dyDescent="0.3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  <c r="BE654" s="20"/>
      <c r="BF654" s="20"/>
      <c r="BG654" s="20"/>
      <c r="BH654" s="20"/>
      <c r="BI654" s="20"/>
      <c r="BJ654" s="20"/>
      <c r="BK654" s="20"/>
      <c r="BL654" s="20"/>
      <c r="BM654" s="20"/>
      <c r="BN654" s="20"/>
      <c r="BO654" s="20"/>
      <c r="BP654" s="20"/>
      <c r="BQ654" s="20"/>
    </row>
    <row r="655" spans="1:69" x14ac:dyDescent="0.3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  <c r="BA655" s="20"/>
      <c r="BB655" s="20"/>
      <c r="BC655" s="20"/>
      <c r="BD655" s="20"/>
      <c r="BE655" s="20"/>
      <c r="BF655" s="20"/>
      <c r="BG655" s="20"/>
      <c r="BH655" s="20"/>
      <c r="BI655" s="20"/>
      <c r="BJ655" s="20"/>
      <c r="BK655" s="20"/>
      <c r="BL655" s="20"/>
      <c r="BM655" s="20"/>
      <c r="BN655" s="20"/>
      <c r="BO655" s="20"/>
      <c r="BP655" s="20"/>
      <c r="BQ655" s="20"/>
    </row>
    <row r="656" spans="1:69" x14ac:dyDescent="0.3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  <c r="BA656" s="20"/>
      <c r="BB656" s="20"/>
      <c r="BC656" s="20"/>
      <c r="BD656" s="20"/>
      <c r="BE656" s="20"/>
      <c r="BF656" s="20"/>
      <c r="BG656" s="20"/>
      <c r="BH656" s="20"/>
      <c r="BI656" s="20"/>
      <c r="BJ656" s="20"/>
      <c r="BK656" s="20"/>
      <c r="BL656" s="20"/>
      <c r="BM656" s="20"/>
      <c r="BN656" s="20"/>
      <c r="BO656" s="20"/>
      <c r="BP656" s="20"/>
      <c r="BQ656" s="20"/>
    </row>
    <row r="657" spans="1:69" x14ac:dyDescent="0.3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  <c r="BA657" s="20"/>
      <c r="BB657" s="20"/>
      <c r="BC657" s="20"/>
      <c r="BD657" s="20"/>
      <c r="BE657" s="20"/>
      <c r="BF657" s="20"/>
      <c r="BG657" s="20"/>
      <c r="BH657" s="20"/>
      <c r="BI657" s="20"/>
      <c r="BJ657" s="20"/>
      <c r="BK657" s="20"/>
      <c r="BL657" s="20"/>
      <c r="BM657" s="20"/>
      <c r="BN657" s="20"/>
      <c r="BO657" s="20"/>
      <c r="BP657" s="20"/>
      <c r="BQ657" s="20"/>
    </row>
    <row r="658" spans="1:69" x14ac:dyDescent="0.3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  <c r="BA658" s="20"/>
      <c r="BB658" s="20"/>
      <c r="BC658" s="20"/>
      <c r="BD658" s="20"/>
      <c r="BE658" s="20"/>
      <c r="BF658" s="20"/>
      <c r="BG658" s="20"/>
      <c r="BH658" s="20"/>
      <c r="BI658" s="20"/>
      <c r="BJ658" s="20"/>
      <c r="BK658" s="20"/>
      <c r="BL658" s="20"/>
      <c r="BM658" s="20"/>
      <c r="BN658" s="20"/>
      <c r="BO658" s="20"/>
      <c r="BP658" s="20"/>
      <c r="BQ658" s="20"/>
    </row>
    <row r="659" spans="1:69" x14ac:dyDescent="0.3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  <c r="BA659" s="20"/>
      <c r="BB659" s="20"/>
      <c r="BC659" s="20"/>
      <c r="BD659" s="20"/>
      <c r="BE659" s="20"/>
      <c r="BF659" s="20"/>
      <c r="BG659" s="20"/>
      <c r="BH659" s="20"/>
      <c r="BI659" s="20"/>
      <c r="BJ659" s="20"/>
      <c r="BK659" s="20"/>
      <c r="BL659" s="20"/>
      <c r="BM659" s="20"/>
      <c r="BN659" s="20"/>
      <c r="BO659" s="20"/>
      <c r="BP659" s="20"/>
      <c r="BQ659" s="20"/>
    </row>
    <row r="660" spans="1:69" x14ac:dyDescent="0.3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  <c r="BA660" s="20"/>
      <c r="BB660" s="20"/>
      <c r="BC660" s="20"/>
      <c r="BD660" s="20"/>
      <c r="BE660" s="20"/>
      <c r="BF660" s="20"/>
      <c r="BG660" s="20"/>
      <c r="BH660" s="20"/>
      <c r="BI660" s="20"/>
      <c r="BJ660" s="20"/>
      <c r="BK660" s="20"/>
      <c r="BL660" s="20"/>
      <c r="BM660" s="20"/>
      <c r="BN660" s="20"/>
      <c r="BO660" s="20"/>
      <c r="BP660" s="20"/>
      <c r="BQ660" s="20"/>
    </row>
    <row r="661" spans="1:69" x14ac:dyDescent="0.3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  <c r="BA661" s="20"/>
      <c r="BB661" s="20"/>
      <c r="BC661" s="20"/>
      <c r="BD661" s="20"/>
      <c r="BE661" s="20"/>
      <c r="BF661" s="20"/>
      <c r="BG661" s="20"/>
      <c r="BH661" s="20"/>
      <c r="BI661" s="20"/>
      <c r="BJ661" s="20"/>
      <c r="BK661" s="20"/>
      <c r="BL661" s="20"/>
      <c r="BM661" s="20"/>
      <c r="BN661" s="20"/>
      <c r="BO661" s="20"/>
      <c r="BP661" s="20"/>
      <c r="BQ661" s="20"/>
    </row>
    <row r="662" spans="1:69" x14ac:dyDescent="0.3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  <c r="BA662" s="20"/>
      <c r="BB662" s="20"/>
      <c r="BC662" s="20"/>
      <c r="BD662" s="20"/>
      <c r="BE662" s="20"/>
      <c r="BF662" s="20"/>
      <c r="BG662" s="20"/>
      <c r="BH662" s="20"/>
      <c r="BI662" s="20"/>
      <c r="BJ662" s="20"/>
      <c r="BK662" s="20"/>
      <c r="BL662" s="20"/>
      <c r="BM662" s="20"/>
      <c r="BN662" s="20"/>
      <c r="BO662" s="20"/>
      <c r="BP662" s="20"/>
      <c r="BQ662" s="20"/>
    </row>
    <row r="663" spans="1:69" x14ac:dyDescent="0.3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  <c r="BA663" s="20"/>
      <c r="BB663" s="20"/>
      <c r="BC663" s="20"/>
      <c r="BD663" s="20"/>
      <c r="BE663" s="20"/>
      <c r="BF663" s="20"/>
      <c r="BG663" s="20"/>
      <c r="BH663" s="20"/>
      <c r="BI663" s="20"/>
      <c r="BJ663" s="20"/>
      <c r="BK663" s="20"/>
      <c r="BL663" s="20"/>
      <c r="BM663" s="20"/>
      <c r="BN663" s="20"/>
      <c r="BO663" s="20"/>
      <c r="BP663" s="20"/>
      <c r="BQ663" s="20"/>
    </row>
    <row r="664" spans="1:69" x14ac:dyDescent="0.3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  <c r="BA664" s="20"/>
      <c r="BB664" s="20"/>
      <c r="BC664" s="20"/>
      <c r="BD664" s="20"/>
      <c r="BE664" s="20"/>
      <c r="BF664" s="20"/>
      <c r="BG664" s="20"/>
      <c r="BH664" s="20"/>
      <c r="BI664" s="20"/>
      <c r="BJ664" s="20"/>
      <c r="BK664" s="20"/>
      <c r="BL664" s="20"/>
      <c r="BM664" s="20"/>
      <c r="BN664" s="20"/>
      <c r="BO664" s="20"/>
      <c r="BP664" s="20"/>
      <c r="BQ664" s="20"/>
    </row>
    <row r="665" spans="1:69" x14ac:dyDescent="0.3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  <c r="BA665" s="20"/>
      <c r="BB665" s="20"/>
      <c r="BC665" s="20"/>
      <c r="BD665" s="20"/>
      <c r="BE665" s="20"/>
      <c r="BF665" s="20"/>
      <c r="BG665" s="20"/>
      <c r="BH665" s="20"/>
      <c r="BI665" s="20"/>
      <c r="BJ665" s="20"/>
      <c r="BK665" s="20"/>
      <c r="BL665" s="20"/>
      <c r="BM665" s="20"/>
      <c r="BN665" s="20"/>
      <c r="BO665" s="20"/>
      <c r="BP665" s="20"/>
      <c r="BQ665" s="20"/>
    </row>
    <row r="666" spans="1:69" x14ac:dyDescent="0.3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  <c r="BA666" s="20"/>
      <c r="BB666" s="20"/>
      <c r="BC666" s="20"/>
      <c r="BD666" s="20"/>
      <c r="BE666" s="20"/>
      <c r="BF666" s="20"/>
      <c r="BG666" s="20"/>
      <c r="BH666" s="20"/>
      <c r="BI666" s="20"/>
      <c r="BJ666" s="20"/>
      <c r="BK666" s="20"/>
      <c r="BL666" s="20"/>
      <c r="BM666" s="20"/>
      <c r="BN666" s="20"/>
      <c r="BO666" s="20"/>
      <c r="BP666" s="20"/>
      <c r="BQ666" s="20"/>
    </row>
    <row r="667" spans="1:69" x14ac:dyDescent="0.3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  <c r="BE667" s="20"/>
      <c r="BF667" s="20"/>
      <c r="BG667" s="20"/>
      <c r="BH667" s="20"/>
      <c r="BI667" s="20"/>
      <c r="BJ667" s="20"/>
      <c r="BK667" s="20"/>
      <c r="BL667" s="20"/>
      <c r="BM667" s="20"/>
      <c r="BN667" s="20"/>
      <c r="BO667" s="20"/>
      <c r="BP667" s="20"/>
      <c r="BQ667" s="20"/>
    </row>
    <row r="668" spans="1:69" x14ac:dyDescent="0.3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  <c r="BE668" s="20"/>
      <c r="BF668" s="20"/>
      <c r="BG668" s="20"/>
      <c r="BH668" s="20"/>
      <c r="BI668" s="20"/>
      <c r="BJ668" s="20"/>
      <c r="BK668" s="20"/>
      <c r="BL668" s="20"/>
      <c r="BM668" s="20"/>
      <c r="BN668" s="20"/>
      <c r="BO668" s="20"/>
      <c r="BP668" s="20"/>
      <c r="BQ668" s="20"/>
    </row>
    <row r="669" spans="1:69" x14ac:dyDescent="0.3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  <c r="BE669" s="20"/>
      <c r="BF669" s="20"/>
      <c r="BG669" s="20"/>
      <c r="BH669" s="20"/>
      <c r="BI669" s="20"/>
      <c r="BJ669" s="20"/>
      <c r="BK669" s="20"/>
      <c r="BL669" s="20"/>
      <c r="BM669" s="20"/>
      <c r="BN669" s="20"/>
      <c r="BO669" s="20"/>
      <c r="BP669" s="20"/>
      <c r="BQ669" s="20"/>
    </row>
    <row r="670" spans="1:69" x14ac:dyDescent="0.3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  <c r="BE670" s="20"/>
      <c r="BF670" s="20"/>
      <c r="BG670" s="20"/>
      <c r="BH670" s="20"/>
      <c r="BI670" s="20"/>
      <c r="BJ670" s="20"/>
      <c r="BK670" s="20"/>
      <c r="BL670" s="20"/>
      <c r="BM670" s="20"/>
      <c r="BN670" s="20"/>
      <c r="BO670" s="20"/>
      <c r="BP670" s="20"/>
      <c r="BQ670" s="20"/>
    </row>
    <row r="671" spans="1:69" x14ac:dyDescent="0.3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  <c r="BE671" s="20"/>
      <c r="BF671" s="20"/>
      <c r="BG671" s="20"/>
      <c r="BH671" s="20"/>
      <c r="BI671" s="20"/>
      <c r="BJ671" s="20"/>
      <c r="BK671" s="20"/>
      <c r="BL671" s="20"/>
      <c r="BM671" s="20"/>
      <c r="BN671" s="20"/>
      <c r="BO671" s="20"/>
      <c r="BP671" s="20"/>
      <c r="BQ671" s="20"/>
    </row>
    <row r="672" spans="1:69" x14ac:dyDescent="0.3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  <c r="BA672" s="20"/>
      <c r="BB672" s="20"/>
      <c r="BC672" s="20"/>
      <c r="BD672" s="20"/>
      <c r="BE672" s="20"/>
      <c r="BF672" s="20"/>
      <c r="BG672" s="20"/>
      <c r="BH672" s="20"/>
      <c r="BI672" s="20"/>
      <c r="BJ672" s="20"/>
      <c r="BK672" s="20"/>
      <c r="BL672" s="20"/>
      <c r="BM672" s="20"/>
      <c r="BN672" s="20"/>
      <c r="BO672" s="20"/>
      <c r="BP672" s="20"/>
      <c r="BQ672" s="20"/>
    </row>
    <row r="673" spans="1:69" x14ac:dyDescent="0.3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  <c r="BA673" s="20"/>
      <c r="BB673" s="20"/>
      <c r="BC673" s="20"/>
      <c r="BD673" s="20"/>
      <c r="BE673" s="20"/>
      <c r="BF673" s="20"/>
      <c r="BG673" s="20"/>
      <c r="BH673" s="20"/>
      <c r="BI673" s="20"/>
      <c r="BJ673" s="20"/>
      <c r="BK673" s="20"/>
      <c r="BL673" s="20"/>
      <c r="BM673" s="20"/>
      <c r="BN673" s="20"/>
      <c r="BO673" s="20"/>
      <c r="BP673" s="20"/>
      <c r="BQ673" s="20"/>
    </row>
    <row r="674" spans="1:69" x14ac:dyDescent="0.3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  <c r="BA674" s="20"/>
      <c r="BB674" s="20"/>
      <c r="BC674" s="20"/>
      <c r="BD674" s="20"/>
      <c r="BE674" s="20"/>
      <c r="BF674" s="20"/>
      <c r="BG674" s="20"/>
      <c r="BH674" s="20"/>
      <c r="BI674" s="20"/>
      <c r="BJ674" s="20"/>
      <c r="BK674" s="20"/>
      <c r="BL674" s="20"/>
      <c r="BM674" s="20"/>
      <c r="BN674" s="20"/>
      <c r="BO674" s="20"/>
      <c r="BP674" s="20"/>
      <c r="BQ674" s="20"/>
    </row>
    <row r="675" spans="1:69" x14ac:dyDescent="0.3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  <c r="BA675" s="20"/>
      <c r="BB675" s="20"/>
      <c r="BC675" s="20"/>
      <c r="BD675" s="20"/>
      <c r="BE675" s="20"/>
      <c r="BF675" s="20"/>
      <c r="BG675" s="20"/>
      <c r="BH675" s="20"/>
      <c r="BI675" s="20"/>
      <c r="BJ675" s="20"/>
      <c r="BK675" s="20"/>
      <c r="BL675" s="20"/>
      <c r="BM675" s="20"/>
      <c r="BN675" s="20"/>
      <c r="BO675" s="20"/>
      <c r="BP675" s="20"/>
      <c r="BQ675" s="20"/>
    </row>
    <row r="676" spans="1:69" x14ac:dyDescent="0.3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  <c r="BA676" s="20"/>
      <c r="BB676" s="20"/>
      <c r="BC676" s="20"/>
      <c r="BD676" s="20"/>
      <c r="BE676" s="20"/>
      <c r="BF676" s="20"/>
      <c r="BG676" s="20"/>
      <c r="BH676" s="20"/>
      <c r="BI676" s="20"/>
      <c r="BJ676" s="20"/>
      <c r="BK676" s="20"/>
      <c r="BL676" s="20"/>
      <c r="BM676" s="20"/>
      <c r="BN676" s="20"/>
      <c r="BO676" s="20"/>
      <c r="BP676" s="20"/>
      <c r="BQ676" s="20"/>
    </row>
    <row r="677" spans="1:69" x14ac:dyDescent="0.3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  <c r="BA677" s="20"/>
      <c r="BB677" s="20"/>
      <c r="BC677" s="20"/>
      <c r="BD677" s="20"/>
      <c r="BE677" s="20"/>
      <c r="BF677" s="20"/>
      <c r="BG677" s="20"/>
      <c r="BH677" s="20"/>
      <c r="BI677" s="20"/>
      <c r="BJ677" s="20"/>
      <c r="BK677" s="20"/>
      <c r="BL677" s="20"/>
      <c r="BM677" s="20"/>
      <c r="BN677" s="20"/>
      <c r="BO677" s="20"/>
      <c r="BP677" s="20"/>
      <c r="BQ677" s="20"/>
    </row>
    <row r="678" spans="1:69" x14ac:dyDescent="0.3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  <c r="BA678" s="20"/>
      <c r="BB678" s="20"/>
      <c r="BC678" s="20"/>
      <c r="BD678" s="20"/>
      <c r="BE678" s="20"/>
      <c r="BF678" s="20"/>
      <c r="BG678" s="20"/>
      <c r="BH678" s="20"/>
      <c r="BI678" s="20"/>
      <c r="BJ678" s="20"/>
      <c r="BK678" s="20"/>
      <c r="BL678" s="20"/>
      <c r="BM678" s="20"/>
      <c r="BN678" s="20"/>
      <c r="BO678" s="20"/>
      <c r="BP678" s="20"/>
      <c r="BQ678" s="20"/>
    </row>
    <row r="679" spans="1:69" x14ac:dyDescent="0.3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  <c r="BA679" s="20"/>
      <c r="BB679" s="20"/>
      <c r="BC679" s="20"/>
      <c r="BD679" s="20"/>
      <c r="BE679" s="20"/>
      <c r="BF679" s="20"/>
      <c r="BG679" s="20"/>
      <c r="BH679" s="20"/>
      <c r="BI679" s="20"/>
      <c r="BJ679" s="20"/>
      <c r="BK679" s="20"/>
      <c r="BL679" s="20"/>
      <c r="BM679" s="20"/>
      <c r="BN679" s="20"/>
      <c r="BO679" s="20"/>
      <c r="BP679" s="20"/>
      <c r="BQ679" s="20"/>
    </row>
    <row r="680" spans="1:69" x14ac:dyDescent="0.3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  <c r="AP680" s="20"/>
      <c r="AQ680" s="20"/>
      <c r="AR680" s="20"/>
      <c r="AS680" s="20"/>
      <c r="AT680" s="20"/>
      <c r="AU680" s="20"/>
      <c r="AV680" s="20"/>
      <c r="AW680" s="20"/>
      <c r="AX680" s="20"/>
      <c r="AY680" s="20"/>
      <c r="AZ680" s="20"/>
      <c r="BA680" s="20"/>
      <c r="BB680" s="20"/>
      <c r="BC680" s="20"/>
      <c r="BD680" s="20"/>
      <c r="BE680" s="20"/>
      <c r="BF680" s="20"/>
      <c r="BG680" s="20"/>
      <c r="BH680" s="20"/>
      <c r="BI680" s="20"/>
      <c r="BJ680" s="20"/>
      <c r="BK680" s="20"/>
      <c r="BL680" s="20"/>
      <c r="BM680" s="20"/>
      <c r="BN680" s="20"/>
      <c r="BO680" s="20"/>
      <c r="BP680" s="20"/>
      <c r="BQ680" s="20"/>
    </row>
    <row r="681" spans="1:69" x14ac:dyDescent="0.3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  <c r="BA681" s="20"/>
      <c r="BB681" s="20"/>
      <c r="BC681" s="20"/>
      <c r="BD681" s="20"/>
      <c r="BE681" s="20"/>
      <c r="BF681" s="20"/>
      <c r="BG681" s="20"/>
      <c r="BH681" s="20"/>
      <c r="BI681" s="20"/>
      <c r="BJ681" s="20"/>
      <c r="BK681" s="20"/>
      <c r="BL681" s="20"/>
      <c r="BM681" s="20"/>
      <c r="BN681" s="20"/>
      <c r="BO681" s="20"/>
      <c r="BP681" s="20"/>
      <c r="BQ681" s="20"/>
    </row>
    <row r="682" spans="1:69" x14ac:dyDescent="0.3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  <c r="BA682" s="20"/>
      <c r="BB682" s="20"/>
      <c r="BC682" s="20"/>
      <c r="BD682" s="20"/>
      <c r="BE682" s="20"/>
      <c r="BF682" s="20"/>
      <c r="BG682" s="20"/>
      <c r="BH682" s="20"/>
      <c r="BI682" s="20"/>
      <c r="BJ682" s="20"/>
      <c r="BK682" s="20"/>
      <c r="BL682" s="20"/>
      <c r="BM682" s="20"/>
      <c r="BN682" s="20"/>
      <c r="BO682" s="20"/>
      <c r="BP682" s="20"/>
      <c r="BQ682" s="20"/>
    </row>
    <row r="683" spans="1:69" x14ac:dyDescent="0.3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  <c r="BA683" s="20"/>
      <c r="BB683" s="20"/>
      <c r="BC683" s="20"/>
      <c r="BD683" s="20"/>
      <c r="BE683" s="20"/>
      <c r="BF683" s="20"/>
      <c r="BG683" s="20"/>
      <c r="BH683" s="20"/>
      <c r="BI683" s="20"/>
      <c r="BJ683" s="20"/>
      <c r="BK683" s="20"/>
      <c r="BL683" s="20"/>
      <c r="BM683" s="20"/>
      <c r="BN683" s="20"/>
      <c r="BO683" s="20"/>
      <c r="BP683" s="20"/>
      <c r="BQ683" s="20"/>
    </row>
    <row r="684" spans="1:69" x14ac:dyDescent="0.3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  <c r="BA684" s="20"/>
      <c r="BB684" s="20"/>
      <c r="BC684" s="20"/>
      <c r="BD684" s="20"/>
      <c r="BE684" s="20"/>
      <c r="BF684" s="20"/>
      <c r="BG684" s="20"/>
      <c r="BH684" s="20"/>
      <c r="BI684" s="20"/>
      <c r="BJ684" s="20"/>
      <c r="BK684" s="20"/>
      <c r="BL684" s="20"/>
      <c r="BM684" s="20"/>
      <c r="BN684" s="20"/>
      <c r="BO684" s="20"/>
      <c r="BP684" s="20"/>
      <c r="BQ684" s="20"/>
    </row>
    <row r="685" spans="1:69" x14ac:dyDescent="0.3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  <c r="BA685" s="20"/>
      <c r="BB685" s="20"/>
      <c r="BC685" s="20"/>
      <c r="BD685" s="20"/>
      <c r="BE685" s="20"/>
      <c r="BF685" s="20"/>
      <c r="BG685" s="20"/>
      <c r="BH685" s="20"/>
      <c r="BI685" s="20"/>
      <c r="BJ685" s="20"/>
      <c r="BK685" s="20"/>
      <c r="BL685" s="20"/>
      <c r="BM685" s="20"/>
      <c r="BN685" s="20"/>
      <c r="BO685" s="20"/>
      <c r="BP685" s="20"/>
      <c r="BQ685" s="20"/>
    </row>
    <row r="686" spans="1:69" x14ac:dyDescent="0.3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  <c r="BA686" s="20"/>
      <c r="BB686" s="20"/>
      <c r="BC686" s="20"/>
      <c r="BD686" s="20"/>
      <c r="BE686" s="20"/>
      <c r="BF686" s="20"/>
      <c r="BG686" s="20"/>
      <c r="BH686" s="20"/>
      <c r="BI686" s="20"/>
      <c r="BJ686" s="20"/>
      <c r="BK686" s="20"/>
      <c r="BL686" s="20"/>
      <c r="BM686" s="20"/>
      <c r="BN686" s="20"/>
      <c r="BO686" s="20"/>
      <c r="BP686" s="20"/>
      <c r="BQ686" s="20"/>
    </row>
    <row r="687" spans="1:69" x14ac:dyDescent="0.3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  <c r="BA687" s="20"/>
      <c r="BB687" s="20"/>
      <c r="BC687" s="20"/>
      <c r="BD687" s="20"/>
      <c r="BE687" s="20"/>
      <c r="BF687" s="20"/>
      <c r="BG687" s="20"/>
      <c r="BH687" s="20"/>
      <c r="BI687" s="20"/>
      <c r="BJ687" s="20"/>
      <c r="BK687" s="20"/>
      <c r="BL687" s="20"/>
      <c r="BM687" s="20"/>
      <c r="BN687" s="20"/>
      <c r="BO687" s="20"/>
      <c r="BP687" s="20"/>
      <c r="BQ687" s="20"/>
    </row>
    <row r="688" spans="1:69" x14ac:dyDescent="0.3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  <c r="BA688" s="20"/>
      <c r="BB688" s="20"/>
      <c r="BC688" s="20"/>
      <c r="BD688" s="20"/>
      <c r="BE688" s="20"/>
      <c r="BF688" s="20"/>
      <c r="BG688" s="20"/>
      <c r="BH688" s="20"/>
      <c r="BI688" s="20"/>
      <c r="BJ688" s="20"/>
      <c r="BK688" s="20"/>
      <c r="BL688" s="20"/>
      <c r="BM688" s="20"/>
      <c r="BN688" s="20"/>
      <c r="BO688" s="20"/>
      <c r="BP688" s="20"/>
      <c r="BQ688" s="20"/>
    </row>
    <row r="689" spans="1:69" x14ac:dyDescent="0.3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  <c r="BA689" s="20"/>
      <c r="BB689" s="20"/>
      <c r="BC689" s="20"/>
      <c r="BD689" s="20"/>
      <c r="BE689" s="20"/>
      <c r="BF689" s="20"/>
      <c r="BG689" s="20"/>
      <c r="BH689" s="20"/>
      <c r="BI689" s="20"/>
      <c r="BJ689" s="20"/>
      <c r="BK689" s="20"/>
      <c r="BL689" s="20"/>
      <c r="BM689" s="20"/>
      <c r="BN689" s="20"/>
      <c r="BO689" s="20"/>
      <c r="BP689" s="20"/>
      <c r="BQ689" s="20"/>
    </row>
    <row r="690" spans="1:69" x14ac:dyDescent="0.3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  <c r="AP690" s="20"/>
      <c r="AQ690" s="20"/>
      <c r="AR690" s="20"/>
      <c r="AS690" s="20"/>
      <c r="AT690" s="20"/>
      <c r="AU690" s="20"/>
      <c r="AV690" s="20"/>
      <c r="AW690" s="20"/>
      <c r="AX690" s="20"/>
      <c r="AY690" s="20"/>
      <c r="AZ690" s="20"/>
      <c r="BA690" s="20"/>
      <c r="BB690" s="20"/>
      <c r="BC690" s="20"/>
      <c r="BD690" s="20"/>
      <c r="BE690" s="20"/>
      <c r="BF690" s="20"/>
      <c r="BG690" s="20"/>
      <c r="BH690" s="20"/>
      <c r="BI690" s="20"/>
      <c r="BJ690" s="20"/>
      <c r="BK690" s="20"/>
      <c r="BL690" s="20"/>
      <c r="BM690" s="20"/>
      <c r="BN690" s="20"/>
      <c r="BO690" s="20"/>
      <c r="BP690" s="20"/>
      <c r="BQ690" s="20"/>
    </row>
    <row r="691" spans="1:69" x14ac:dyDescent="0.3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  <c r="BA691" s="20"/>
      <c r="BB691" s="20"/>
      <c r="BC691" s="20"/>
      <c r="BD691" s="20"/>
      <c r="BE691" s="20"/>
      <c r="BF691" s="20"/>
      <c r="BG691" s="20"/>
      <c r="BH691" s="20"/>
      <c r="BI691" s="20"/>
      <c r="BJ691" s="20"/>
      <c r="BK691" s="20"/>
      <c r="BL691" s="20"/>
      <c r="BM691" s="20"/>
      <c r="BN691" s="20"/>
      <c r="BO691" s="20"/>
      <c r="BP691" s="20"/>
      <c r="BQ691" s="20"/>
    </row>
    <row r="692" spans="1:69" x14ac:dyDescent="0.3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  <c r="BA692" s="20"/>
      <c r="BB692" s="20"/>
      <c r="BC692" s="20"/>
      <c r="BD692" s="20"/>
      <c r="BE692" s="20"/>
      <c r="BF692" s="20"/>
      <c r="BG692" s="20"/>
      <c r="BH692" s="20"/>
      <c r="BI692" s="20"/>
      <c r="BJ692" s="20"/>
      <c r="BK692" s="20"/>
      <c r="BL692" s="20"/>
      <c r="BM692" s="20"/>
      <c r="BN692" s="20"/>
      <c r="BO692" s="20"/>
      <c r="BP692" s="20"/>
      <c r="BQ692" s="20"/>
    </row>
    <row r="693" spans="1:69" x14ac:dyDescent="0.3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  <c r="AP693" s="20"/>
      <c r="AQ693" s="20"/>
      <c r="AR693" s="20"/>
      <c r="AS693" s="20"/>
      <c r="AT693" s="20"/>
      <c r="AU693" s="20"/>
      <c r="AV693" s="20"/>
      <c r="AW693" s="20"/>
      <c r="AX693" s="20"/>
      <c r="AY693" s="20"/>
      <c r="AZ693" s="20"/>
      <c r="BA693" s="20"/>
      <c r="BB693" s="20"/>
      <c r="BC693" s="20"/>
      <c r="BD693" s="20"/>
      <c r="BE693" s="20"/>
      <c r="BF693" s="20"/>
      <c r="BG693" s="20"/>
      <c r="BH693" s="20"/>
      <c r="BI693" s="20"/>
      <c r="BJ693" s="20"/>
      <c r="BK693" s="20"/>
      <c r="BL693" s="20"/>
      <c r="BM693" s="20"/>
      <c r="BN693" s="20"/>
      <c r="BO693" s="20"/>
      <c r="BP693" s="20"/>
      <c r="BQ693" s="20"/>
    </row>
    <row r="694" spans="1:69" x14ac:dyDescent="0.3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  <c r="AP694" s="20"/>
      <c r="AQ694" s="20"/>
      <c r="AR694" s="20"/>
      <c r="AS694" s="20"/>
      <c r="AT694" s="20"/>
      <c r="AU694" s="20"/>
      <c r="AV694" s="20"/>
      <c r="AW694" s="20"/>
      <c r="AX694" s="20"/>
      <c r="AY694" s="20"/>
      <c r="AZ694" s="20"/>
      <c r="BA694" s="20"/>
      <c r="BB694" s="20"/>
      <c r="BC694" s="20"/>
      <c r="BD694" s="20"/>
      <c r="BE694" s="20"/>
      <c r="BF694" s="20"/>
      <c r="BG694" s="20"/>
      <c r="BH694" s="20"/>
      <c r="BI694" s="20"/>
      <c r="BJ694" s="20"/>
      <c r="BK694" s="20"/>
      <c r="BL694" s="20"/>
      <c r="BM694" s="20"/>
      <c r="BN694" s="20"/>
      <c r="BO694" s="20"/>
      <c r="BP694" s="20"/>
      <c r="BQ694" s="20"/>
    </row>
    <row r="695" spans="1:69" x14ac:dyDescent="0.3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  <c r="AP695" s="20"/>
      <c r="AQ695" s="20"/>
      <c r="AR695" s="20"/>
      <c r="AS695" s="20"/>
      <c r="AT695" s="20"/>
      <c r="AU695" s="20"/>
      <c r="AV695" s="20"/>
      <c r="AW695" s="20"/>
      <c r="AX695" s="20"/>
      <c r="AY695" s="20"/>
      <c r="AZ695" s="20"/>
      <c r="BA695" s="20"/>
      <c r="BB695" s="20"/>
      <c r="BC695" s="20"/>
      <c r="BD695" s="20"/>
      <c r="BE695" s="20"/>
      <c r="BF695" s="20"/>
      <c r="BG695" s="20"/>
      <c r="BH695" s="20"/>
      <c r="BI695" s="20"/>
      <c r="BJ695" s="20"/>
      <c r="BK695" s="20"/>
      <c r="BL695" s="20"/>
      <c r="BM695" s="20"/>
      <c r="BN695" s="20"/>
      <c r="BO695" s="20"/>
      <c r="BP695" s="20"/>
      <c r="BQ695" s="20"/>
    </row>
    <row r="696" spans="1:69" x14ac:dyDescent="0.3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  <c r="AP696" s="20"/>
      <c r="AQ696" s="20"/>
      <c r="AR696" s="20"/>
      <c r="AS696" s="20"/>
      <c r="AT696" s="20"/>
      <c r="AU696" s="20"/>
      <c r="AV696" s="20"/>
      <c r="AW696" s="20"/>
      <c r="AX696" s="20"/>
      <c r="AY696" s="20"/>
      <c r="AZ696" s="20"/>
      <c r="BA696" s="20"/>
      <c r="BB696" s="20"/>
      <c r="BC696" s="20"/>
      <c r="BD696" s="20"/>
      <c r="BE696" s="20"/>
      <c r="BF696" s="20"/>
      <c r="BG696" s="20"/>
      <c r="BH696" s="20"/>
      <c r="BI696" s="20"/>
      <c r="BJ696" s="20"/>
      <c r="BK696" s="20"/>
      <c r="BL696" s="20"/>
      <c r="BM696" s="20"/>
      <c r="BN696" s="20"/>
      <c r="BO696" s="20"/>
      <c r="BP696" s="20"/>
      <c r="BQ696" s="20"/>
    </row>
    <row r="697" spans="1:69" x14ac:dyDescent="0.3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  <c r="AP697" s="20"/>
      <c r="AQ697" s="20"/>
      <c r="AR697" s="20"/>
      <c r="AS697" s="20"/>
      <c r="AT697" s="20"/>
      <c r="AU697" s="20"/>
      <c r="AV697" s="20"/>
      <c r="AW697" s="20"/>
      <c r="AX697" s="20"/>
      <c r="AY697" s="20"/>
      <c r="AZ697" s="20"/>
      <c r="BA697" s="20"/>
      <c r="BB697" s="20"/>
      <c r="BC697" s="20"/>
      <c r="BD697" s="20"/>
      <c r="BE697" s="20"/>
      <c r="BF697" s="20"/>
      <c r="BG697" s="20"/>
      <c r="BH697" s="20"/>
      <c r="BI697" s="20"/>
      <c r="BJ697" s="20"/>
      <c r="BK697" s="20"/>
      <c r="BL697" s="20"/>
      <c r="BM697" s="20"/>
      <c r="BN697" s="20"/>
      <c r="BO697" s="20"/>
      <c r="BP697" s="20"/>
      <c r="BQ697" s="20"/>
    </row>
    <row r="698" spans="1:69" x14ac:dyDescent="0.3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  <c r="AP698" s="20"/>
      <c r="AQ698" s="20"/>
      <c r="AR698" s="20"/>
      <c r="AS698" s="20"/>
      <c r="AT698" s="20"/>
      <c r="AU698" s="20"/>
      <c r="AV698" s="20"/>
      <c r="AW698" s="20"/>
      <c r="AX698" s="20"/>
      <c r="AY698" s="20"/>
      <c r="AZ698" s="20"/>
      <c r="BA698" s="20"/>
      <c r="BB698" s="20"/>
      <c r="BC698" s="20"/>
      <c r="BD698" s="20"/>
      <c r="BE698" s="20"/>
      <c r="BF698" s="20"/>
      <c r="BG698" s="20"/>
      <c r="BH698" s="20"/>
      <c r="BI698" s="20"/>
      <c r="BJ698" s="20"/>
      <c r="BK698" s="20"/>
      <c r="BL698" s="20"/>
      <c r="BM698" s="20"/>
      <c r="BN698" s="20"/>
      <c r="BO698" s="20"/>
      <c r="BP698" s="20"/>
      <c r="BQ698" s="20"/>
    </row>
    <row r="699" spans="1:69" x14ac:dyDescent="0.3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  <c r="AP699" s="20"/>
      <c r="AQ699" s="20"/>
      <c r="AR699" s="20"/>
      <c r="AS699" s="20"/>
      <c r="AT699" s="20"/>
      <c r="AU699" s="20"/>
      <c r="AV699" s="20"/>
      <c r="AW699" s="20"/>
      <c r="AX699" s="20"/>
      <c r="AY699" s="20"/>
      <c r="AZ699" s="20"/>
      <c r="BA699" s="20"/>
      <c r="BB699" s="20"/>
      <c r="BC699" s="20"/>
      <c r="BD699" s="20"/>
      <c r="BE699" s="20"/>
      <c r="BF699" s="20"/>
      <c r="BG699" s="20"/>
      <c r="BH699" s="20"/>
      <c r="BI699" s="20"/>
      <c r="BJ699" s="20"/>
      <c r="BK699" s="20"/>
      <c r="BL699" s="20"/>
      <c r="BM699" s="20"/>
      <c r="BN699" s="20"/>
      <c r="BO699" s="20"/>
      <c r="BP699" s="20"/>
      <c r="BQ699" s="20"/>
    </row>
    <row r="700" spans="1:69" x14ac:dyDescent="0.3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  <c r="BA700" s="20"/>
      <c r="BB700" s="20"/>
      <c r="BC700" s="20"/>
      <c r="BD700" s="20"/>
      <c r="BE700" s="20"/>
      <c r="BF700" s="20"/>
      <c r="BG700" s="20"/>
      <c r="BH700" s="20"/>
      <c r="BI700" s="20"/>
      <c r="BJ700" s="20"/>
      <c r="BK700" s="20"/>
      <c r="BL700" s="20"/>
      <c r="BM700" s="20"/>
      <c r="BN700" s="20"/>
      <c r="BO700" s="20"/>
      <c r="BP700" s="20"/>
      <c r="BQ700" s="20"/>
    </row>
    <row r="701" spans="1:69" x14ac:dyDescent="0.3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  <c r="BA701" s="20"/>
      <c r="BB701" s="20"/>
      <c r="BC701" s="20"/>
      <c r="BD701" s="20"/>
      <c r="BE701" s="20"/>
      <c r="BF701" s="20"/>
      <c r="BG701" s="20"/>
      <c r="BH701" s="20"/>
      <c r="BI701" s="20"/>
      <c r="BJ701" s="20"/>
      <c r="BK701" s="20"/>
      <c r="BL701" s="20"/>
      <c r="BM701" s="20"/>
      <c r="BN701" s="20"/>
      <c r="BO701" s="20"/>
      <c r="BP701" s="20"/>
      <c r="BQ701" s="20"/>
    </row>
    <row r="702" spans="1:69" x14ac:dyDescent="0.3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  <c r="BA702" s="20"/>
      <c r="BB702" s="20"/>
      <c r="BC702" s="20"/>
      <c r="BD702" s="20"/>
      <c r="BE702" s="20"/>
      <c r="BF702" s="20"/>
      <c r="BG702" s="20"/>
      <c r="BH702" s="20"/>
      <c r="BI702" s="20"/>
      <c r="BJ702" s="20"/>
      <c r="BK702" s="20"/>
      <c r="BL702" s="20"/>
      <c r="BM702" s="20"/>
      <c r="BN702" s="20"/>
      <c r="BO702" s="20"/>
      <c r="BP702" s="20"/>
      <c r="BQ702" s="20"/>
    </row>
    <row r="703" spans="1:69" x14ac:dyDescent="0.3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  <c r="BA703" s="20"/>
      <c r="BB703" s="20"/>
      <c r="BC703" s="20"/>
      <c r="BD703" s="20"/>
      <c r="BE703" s="20"/>
      <c r="BF703" s="20"/>
      <c r="BG703" s="20"/>
      <c r="BH703" s="20"/>
      <c r="BI703" s="20"/>
      <c r="BJ703" s="20"/>
      <c r="BK703" s="20"/>
      <c r="BL703" s="20"/>
      <c r="BM703" s="20"/>
      <c r="BN703" s="20"/>
      <c r="BO703" s="20"/>
      <c r="BP703" s="20"/>
      <c r="BQ703" s="20"/>
    </row>
    <row r="704" spans="1:69" x14ac:dyDescent="0.3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  <c r="BA704" s="20"/>
      <c r="BB704" s="20"/>
      <c r="BC704" s="20"/>
      <c r="BD704" s="20"/>
      <c r="BE704" s="20"/>
      <c r="BF704" s="20"/>
      <c r="BG704" s="20"/>
      <c r="BH704" s="20"/>
      <c r="BI704" s="20"/>
      <c r="BJ704" s="20"/>
      <c r="BK704" s="20"/>
      <c r="BL704" s="20"/>
      <c r="BM704" s="20"/>
      <c r="BN704" s="20"/>
      <c r="BO704" s="20"/>
      <c r="BP704" s="20"/>
      <c r="BQ704" s="20"/>
    </row>
    <row r="705" spans="1:69" x14ac:dyDescent="0.3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  <c r="BA705" s="20"/>
      <c r="BB705" s="20"/>
      <c r="BC705" s="20"/>
      <c r="BD705" s="20"/>
      <c r="BE705" s="20"/>
      <c r="BF705" s="20"/>
      <c r="BG705" s="20"/>
      <c r="BH705" s="20"/>
      <c r="BI705" s="20"/>
      <c r="BJ705" s="20"/>
      <c r="BK705" s="20"/>
      <c r="BL705" s="20"/>
      <c r="BM705" s="20"/>
      <c r="BN705" s="20"/>
      <c r="BO705" s="20"/>
      <c r="BP705" s="20"/>
      <c r="BQ705" s="20"/>
    </row>
    <row r="706" spans="1:69" x14ac:dyDescent="0.3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  <c r="BA706" s="20"/>
      <c r="BB706" s="20"/>
      <c r="BC706" s="20"/>
      <c r="BD706" s="20"/>
      <c r="BE706" s="20"/>
      <c r="BF706" s="20"/>
      <c r="BG706" s="20"/>
      <c r="BH706" s="20"/>
      <c r="BI706" s="20"/>
      <c r="BJ706" s="20"/>
      <c r="BK706" s="20"/>
      <c r="BL706" s="20"/>
      <c r="BM706" s="20"/>
      <c r="BN706" s="20"/>
      <c r="BO706" s="20"/>
      <c r="BP706" s="20"/>
      <c r="BQ706" s="20"/>
    </row>
    <row r="707" spans="1:69" x14ac:dyDescent="0.3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  <c r="BA707" s="20"/>
      <c r="BB707" s="20"/>
      <c r="BC707" s="20"/>
      <c r="BD707" s="20"/>
      <c r="BE707" s="20"/>
      <c r="BF707" s="20"/>
      <c r="BG707" s="20"/>
      <c r="BH707" s="20"/>
      <c r="BI707" s="20"/>
      <c r="BJ707" s="20"/>
      <c r="BK707" s="20"/>
      <c r="BL707" s="20"/>
      <c r="BM707" s="20"/>
      <c r="BN707" s="20"/>
      <c r="BO707" s="20"/>
      <c r="BP707" s="20"/>
      <c r="BQ707" s="20"/>
    </row>
    <row r="708" spans="1:69" x14ac:dyDescent="0.3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  <c r="BA708" s="20"/>
      <c r="BB708" s="20"/>
      <c r="BC708" s="20"/>
      <c r="BD708" s="20"/>
      <c r="BE708" s="20"/>
      <c r="BF708" s="20"/>
      <c r="BG708" s="20"/>
      <c r="BH708" s="20"/>
      <c r="BI708" s="20"/>
      <c r="BJ708" s="20"/>
      <c r="BK708" s="20"/>
      <c r="BL708" s="20"/>
      <c r="BM708" s="20"/>
      <c r="BN708" s="20"/>
      <c r="BO708" s="20"/>
      <c r="BP708" s="20"/>
      <c r="BQ708" s="20"/>
    </row>
    <row r="709" spans="1:69" x14ac:dyDescent="0.3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  <c r="BA709" s="20"/>
      <c r="BB709" s="20"/>
      <c r="BC709" s="20"/>
      <c r="BD709" s="20"/>
      <c r="BE709" s="20"/>
      <c r="BF709" s="20"/>
      <c r="BG709" s="20"/>
      <c r="BH709" s="20"/>
      <c r="BI709" s="20"/>
      <c r="BJ709" s="20"/>
      <c r="BK709" s="20"/>
      <c r="BL709" s="20"/>
      <c r="BM709" s="20"/>
      <c r="BN709" s="20"/>
      <c r="BO709" s="20"/>
      <c r="BP709" s="20"/>
      <c r="BQ709" s="20"/>
    </row>
    <row r="710" spans="1:69" x14ac:dyDescent="0.3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  <c r="AP710" s="20"/>
      <c r="AQ710" s="20"/>
      <c r="AR710" s="20"/>
      <c r="AS710" s="20"/>
      <c r="AT710" s="20"/>
      <c r="AU710" s="20"/>
      <c r="AV710" s="20"/>
      <c r="AW710" s="20"/>
      <c r="AX710" s="20"/>
      <c r="AY710" s="20"/>
      <c r="AZ710" s="20"/>
      <c r="BA710" s="20"/>
      <c r="BB710" s="20"/>
      <c r="BC710" s="20"/>
      <c r="BD710" s="20"/>
      <c r="BE710" s="20"/>
      <c r="BF710" s="20"/>
      <c r="BG710" s="20"/>
      <c r="BH710" s="20"/>
      <c r="BI710" s="20"/>
      <c r="BJ710" s="20"/>
      <c r="BK710" s="20"/>
      <c r="BL710" s="20"/>
      <c r="BM710" s="20"/>
      <c r="BN710" s="20"/>
      <c r="BO710" s="20"/>
      <c r="BP710" s="20"/>
      <c r="BQ710" s="20"/>
    </row>
    <row r="711" spans="1:69" x14ac:dyDescent="0.3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  <c r="AP711" s="20"/>
      <c r="AQ711" s="20"/>
      <c r="AR711" s="20"/>
      <c r="AS711" s="20"/>
      <c r="AT711" s="20"/>
      <c r="AU711" s="20"/>
      <c r="AV711" s="20"/>
      <c r="AW711" s="20"/>
      <c r="AX711" s="20"/>
      <c r="AY711" s="20"/>
      <c r="AZ711" s="20"/>
      <c r="BA711" s="20"/>
      <c r="BB711" s="20"/>
      <c r="BC711" s="20"/>
      <c r="BD711" s="20"/>
      <c r="BE711" s="20"/>
      <c r="BF711" s="20"/>
      <c r="BG711" s="20"/>
      <c r="BH711" s="20"/>
      <c r="BI711" s="20"/>
      <c r="BJ711" s="20"/>
      <c r="BK711" s="20"/>
      <c r="BL711" s="20"/>
      <c r="BM711" s="20"/>
      <c r="BN711" s="20"/>
      <c r="BO711" s="20"/>
      <c r="BP711" s="20"/>
      <c r="BQ711" s="20"/>
    </row>
    <row r="712" spans="1:69" x14ac:dyDescent="0.3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  <c r="AP712" s="20"/>
      <c r="AQ712" s="20"/>
      <c r="AR712" s="20"/>
      <c r="AS712" s="20"/>
      <c r="AT712" s="20"/>
      <c r="AU712" s="20"/>
      <c r="AV712" s="20"/>
      <c r="AW712" s="20"/>
      <c r="AX712" s="20"/>
      <c r="AY712" s="20"/>
      <c r="AZ712" s="20"/>
      <c r="BA712" s="20"/>
      <c r="BB712" s="20"/>
      <c r="BC712" s="20"/>
      <c r="BD712" s="20"/>
      <c r="BE712" s="20"/>
      <c r="BF712" s="20"/>
      <c r="BG712" s="20"/>
      <c r="BH712" s="20"/>
      <c r="BI712" s="20"/>
      <c r="BJ712" s="20"/>
      <c r="BK712" s="20"/>
      <c r="BL712" s="20"/>
      <c r="BM712" s="20"/>
      <c r="BN712" s="20"/>
      <c r="BO712" s="20"/>
      <c r="BP712" s="20"/>
      <c r="BQ712" s="20"/>
    </row>
    <row r="713" spans="1:69" x14ac:dyDescent="0.3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  <c r="AP713" s="20"/>
      <c r="AQ713" s="20"/>
      <c r="AR713" s="20"/>
      <c r="AS713" s="20"/>
      <c r="AT713" s="20"/>
      <c r="AU713" s="20"/>
      <c r="AV713" s="20"/>
      <c r="AW713" s="20"/>
      <c r="AX713" s="20"/>
      <c r="AY713" s="20"/>
      <c r="AZ713" s="20"/>
      <c r="BA713" s="20"/>
      <c r="BB713" s="20"/>
      <c r="BC713" s="20"/>
      <c r="BD713" s="20"/>
      <c r="BE713" s="20"/>
      <c r="BF713" s="20"/>
      <c r="BG713" s="20"/>
      <c r="BH713" s="20"/>
      <c r="BI713" s="20"/>
      <c r="BJ713" s="20"/>
      <c r="BK713" s="20"/>
      <c r="BL713" s="20"/>
      <c r="BM713" s="20"/>
      <c r="BN713" s="20"/>
      <c r="BO713" s="20"/>
      <c r="BP713" s="20"/>
      <c r="BQ713" s="20"/>
    </row>
    <row r="714" spans="1:69" x14ac:dyDescent="0.3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  <c r="AP714" s="20"/>
      <c r="AQ714" s="20"/>
      <c r="AR714" s="20"/>
      <c r="AS714" s="20"/>
      <c r="AT714" s="20"/>
      <c r="AU714" s="20"/>
      <c r="AV714" s="20"/>
      <c r="AW714" s="20"/>
      <c r="AX714" s="20"/>
      <c r="AY714" s="20"/>
      <c r="AZ714" s="20"/>
      <c r="BA714" s="20"/>
      <c r="BB714" s="20"/>
      <c r="BC714" s="20"/>
      <c r="BD714" s="20"/>
      <c r="BE714" s="20"/>
      <c r="BF714" s="20"/>
      <c r="BG714" s="20"/>
      <c r="BH714" s="20"/>
      <c r="BI714" s="20"/>
      <c r="BJ714" s="20"/>
      <c r="BK714" s="20"/>
      <c r="BL714" s="20"/>
      <c r="BM714" s="20"/>
      <c r="BN714" s="20"/>
      <c r="BO714" s="20"/>
      <c r="BP714" s="20"/>
      <c r="BQ714" s="20"/>
    </row>
    <row r="715" spans="1:69" x14ac:dyDescent="0.3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  <c r="AP715" s="20"/>
      <c r="AQ715" s="20"/>
      <c r="AR715" s="20"/>
      <c r="AS715" s="20"/>
      <c r="AT715" s="20"/>
      <c r="AU715" s="20"/>
      <c r="AV715" s="20"/>
      <c r="AW715" s="20"/>
      <c r="AX715" s="20"/>
      <c r="AY715" s="20"/>
      <c r="AZ715" s="20"/>
      <c r="BA715" s="20"/>
      <c r="BB715" s="20"/>
      <c r="BC715" s="20"/>
      <c r="BD715" s="20"/>
      <c r="BE715" s="20"/>
      <c r="BF715" s="20"/>
      <c r="BG715" s="20"/>
      <c r="BH715" s="20"/>
      <c r="BI715" s="20"/>
      <c r="BJ715" s="20"/>
      <c r="BK715" s="20"/>
      <c r="BL715" s="20"/>
      <c r="BM715" s="20"/>
      <c r="BN715" s="20"/>
      <c r="BO715" s="20"/>
      <c r="BP715" s="20"/>
      <c r="BQ715" s="20"/>
    </row>
    <row r="716" spans="1:69" x14ac:dyDescent="0.3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  <c r="AZ716" s="20"/>
      <c r="BA716" s="20"/>
      <c r="BB716" s="20"/>
      <c r="BC716" s="20"/>
      <c r="BD716" s="20"/>
      <c r="BE716" s="20"/>
      <c r="BF716" s="20"/>
      <c r="BG716" s="20"/>
      <c r="BH716" s="20"/>
      <c r="BI716" s="20"/>
      <c r="BJ716" s="20"/>
      <c r="BK716" s="20"/>
      <c r="BL716" s="20"/>
      <c r="BM716" s="20"/>
      <c r="BN716" s="20"/>
      <c r="BO716" s="20"/>
      <c r="BP716" s="20"/>
      <c r="BQ716" s="20"/>
    </row>
    <row r="717" spans="1:69" x14ac:dyDescent="0.3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  <c r="AP717" s="20"/>
      <c r="AQ717" s="20"/>
      <c r="AR717" s="20"/>
      <c r="AS717" s="20"/>
      <c r="AT717" s="20"/>
      <c r="AU717" s="20"/>
      <c r="AV717" s="20"/>
      <c r="AW717" s="20"/>
      <c r="AX717" s="20"/>
      <c r="AY717" s="20"/>
      <c r="AZ717" s="20"/>
      <c r="BA717" s="20"/>
      <c r="BB717" s="20"/>
      <c r="BC717" s="20"/>
      <c r="BD717" s="20"/>
      <c r="BE717" s="20"/>
      <c r="BF717" s="20"/>
      <c r="BG717" s="20"/>
      <c r="BH717" s="20"/>
      <c r="BI717" s="20"/>
      <c r="BJ717" s="20"/>
      <c r="BK717" s="20"/>
      <c r="BL717" s="20"/>
      <c r="BM717" s="20"/>
      <c r="BN717" s="20"/>
      <c r="BO717" s="20"/>
      <c r="BP717" s="20"/>
      <c r="BQ717" s="20"/>
    </row>
    <row r="718" spans="1:69" x14ac:dyDescent="0.3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  <c r="AP718" s="20"/>
      <c r="AQ718" s="20"/>
      <c r="AR718" s="20"/>
      <c r="AS718" s="20"/>
      <c r="AT718" s="20"/>
      <c r="AU718" s="20"/>
      <c r="AV718" s="20"/>
      <c r="AW718" s="20"/>
      <c r="AX718" s="20"/>
      <c r="AY718" s="20"/>
      <c r="AZ718" s="20"/>
      <c r="BA718" s="20"/>
      <c r="BB718" s="20"/>
      <c r="BC718" s="20"/>
      <c r="BD718" s="20"/>
      <c r="BE718" s="20"/>
      <c r="BF718" s="20"/>
      <c r="BG718" s="20"/>
      <c r="BH718" s="20"/>
      <c r="BI718" s="20"/>
      <c r="BJ718" s="20"/>
      <c r="BK718" s="20"/>
      <c r="BL718" s="20"/>
      <c r="BM718" s="20"/>
      <c r="BN718" s="20"/>
      <c r="BO718" s="20"/>
      <c r="BP718" s="20"/>
      <c r="BQ718" s="20"/>
    </row>
    <row r="719" spans="1:69" x14ac:dyDescent="0.3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  <c r="AP719" s="20"/>
      <c r="AQ719" s="20"/>
      <c r="AR719" s="20"/>
      <c r="AS719" s="20"/>
      <c r="AT719" s="20"/>
      <c r="AU719" s="20"/>
      <c r="AV719" s="20"/>
      <c r="AW719" s="20"/>
      <c r="AX719" s="20"/>
      <c r="AY719" s="20"/>
      <c r="AZ719" s="20"/>
      <c r="BA719" s="20"/>
      <c r="BB719" s="20"/>
      <c r="BC719" s="20"/>
      <c r="BD719" s="20"/>
      <c r="BE719" s="20"/>
      <c r="BF719" s="20"/>
      <c r="BG719" s="20"/>
      <c r="BH719" s="20"/>
      <c r="BI719" s="20"/>
      <c r="BJ719" s="20"/>
      <c r="BK719" s="20"/>
      <c r="BL719" s="20"/>
      <c r="BM719" s="20"/>
      <c r="BN719" s="20"/>
      <c r="BO719" s="20"/>
      <c r="BP719" s="20"/>
      <c r="BQ719" s="20"/>
    </row>
    <row r="720" spans="1:69" x14ac:dyDescent="0.3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  <c r="AP720" s="20"/>
      <c r="AQ720" s="20"/>
      <c r="AR720" s="20"/>
      <c r="AS720" s="20"/>
      <c r="AT720" s="20"/>
      <c r="AU720" s="20"/>
      <c r="AV720" s="20"/>
      <c r="AW720" s="20"/>
      <c r="AX720" s="20"/>
      <c r="AY720" s="20"/>
      <c r="AZ720" s="20"/>
      <c r="BA720" s="20"/>
      <c r="BB720" s="20"/>
      <c r="BC720" s="20"/>
      <c r="BD720" s="20"/>
      <c r="BE720" s="20"/>
      <c r="BF720" s="20"/>
      <c r="BG720" s="20"/>
      <c r="BH720" s="20"/>
      <c r="BI720" s="20"/>
      <c r="BJ720" s="20"/>
      <c r="BK720" s="20"/>
      <c r="BL720" s="20"/>
      <c r="BM720" s="20"/>
      <c r="BN720" s="20"/>
      <c r="BO720" s="20"/>
      <c r="BP720" s="20"/>
      <c r="BQ720" s="20"/>
    </row>
    <row r="721" spans="1:69" x14ac:dyDescent="0.3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  <c r="BA721" s="20"/>
      <c r="BB721" s="20"/>
      <c r="BC721" s="20"/>
      <c r="BD721" s="20"/>
      <c r="BE721" s="20"/>
      <c r="BF721" s="20"/>
      <c r="BG721" s="20"/>
      <c r="BH721" s="20"/>
      <c r="BI721" s="20"/>
      <c r="BJ721" s="20"/>
      <c r="BK721" s="20"/>
      <c r="BL721" s="20"/>
      <c r="BM721" s="20"/>
      <c r="BN721" s="20"/>
      <c r="BO721" s="20"/>
      <c r="BP721" s="20"/>
      <c r="BQ721" s="20"/>
    </row>
    <row r="722" spans="1:69" x14ac:dyDescent="0.3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  <c r="BA722" s="20"/>
      <c r="BB722" s="20"/>
      <c r="BC722" s="20"/>
      <c r="BD722" s="20"/>
      <c r="BE722" s="20"/>
      <c r="BF722" s="20"/>
      <c r="BG722" s="20"/>
      <c r="BH722" s="20"/>
      <c r="BI722" s="20"/>
      <c r="BJ722" s="20"/>
      <c r="BK722" s="20"/>
      <c r="BL722" s="20"/>
      <c r="BM722" s="20"/>
      <c r="BN722" s="20"/>
      <c r="BO722" s="20"/>
      <c r="BP722" s="20"/>
      <c r="BQ722" s="20"/>
    </row>
    <row r="723" spans="1:69" x14ac:dyDescent="0.3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  <c r="BA723" s="20"/>
      <c r="BB723" s="20"/>
      <c r="BC723" s="20"/>
      <c r="BD723" s="20"/>
      <c r="BE723" s="20"/>
      <c r="BF723" s="20"/>
      <c r="BG723" s="20"/>
      <c r="BH723" s="20"/>
      <c r="BI723" s="20"/>
      <c r="BJ723" s="20"/>
      <c r="BK723" s="20"/>
      <c r="BL723" s="20"/>
      <c r="BM723" s="20"/>
      <c r="BN723" s="20"/>
      <c r="BO723" s="20"/>
      <c r="BP723" s="20"/>
      <c r="BQ723" s="20"/>
    </row>
    <row r="724" spans="1:69" x14ac:dyDescent="0.3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  <c r="BA724" s="20"/>
      <c r="BB724" s="20"/>
      <c r="BC724" s="20"/>
      <c r="BD724" s="20"/>
      <c r="BE724" s="20"/>
      <c r="BF724" s="20"/>
      <c r="BG724" s="20"/>
      <c r="BH724" s="20"/>
      <c r="BI724" s="20"/>
      <c r="BJ724" s="20"/>
      <c r="BK724" s="20"/>
      <c r="BL724" s="20"/>
      <c r="BM724" s="20"/>
      <c r="BN724" s="20"/>
      <c r="BO724" s="20"/>
      <c r="BP724" s="20"/>
      <c r="BQ724" s="20"/>
    </row>
    <row r="725" spans="1:69" x14ac:dyDescent="0.3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  <c r="BA725" s="20"/>
      <c r="BB725" s="20"/>
      <c r="BC725" s="20"/>
      <c r="BD725" s="20"/>
      <c r="BE725" s="20"/>
      <c r="BF725" s="20"/>
      <c r="BG725" s="20"/>
      <c r="BH725" s="20"/>
      <c r="BI725" s="20"/>
      <c r="BJ725" s="20"/>
      <c r="BK725" s="20"/>
      <c r="BL725" s="20"/>
      <c r="BM725" s="20"/>
      <c r="BN725" s="20"/>
      <c r="BO725" s="20"/>
      <c r="BP725" s="20"/>
      <c r="BQ725" s="20"/>
    </row>
    <row r="726" spans="1:69" x14ac:dyDescent="0.3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  <c r="BA726" s="20"/>
      <c r="BB726" s="20"/>
      <c r="BC726" s="20"/>
      <c r="BD726" s="20"/>
      <c r="BE726" s="20"/>
      <c r="BF726" s="20"/>
      <c r="BG726" s="20"/>
      <c r="BH726" s="20"/>
      <c r="BI726" s="20"/>
      <c r="BJ726" s="20"/>
      <c r="BK726" s="20"/>
      <c r="BL726" s="20"/>
      <c r="BM726" s="20"/>
      <c r="BN726" s="20"/>
      <c r="BO726" s="20"/>
      <c r="BP726" s="20"/>
      <c r="BQ726" s="20"/>
    </row>
    <row r="727" spans="1:69" x14ac:dyDescent="0.3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  <c r="AP727" s="20"/>
      <c r="AQ727" s="20"/>
      <c r="AR727" s="20"/>
      <c r="AS727" s="20"/>
      <c r="AT727" s="20"/>
      <c r="AU727" s="20"/>
      <c r="AV727" s="20"/>
      <c r="AW727" s="20"/>
      <c r="AX727" s="20"/>
      <c r="AY727" s="20"/>
      <c r="AZ727" s="20"/>
      <c r="BA727" s="20"/>
      <c r="BB727" s="20"/>
      <c r="BC727" s="20"/>
      <c r="BD727" s="20"/>
      <c r="BE727" s="20"/>
      <c r="BF727" s="20"/>
      <c r="BG727" s="20"/>
      <c r="BH727" s="20"/>
      <c r="BI727" s="20"/>
      <c r="BJ727" s="20"/>
      <c r="BK727" s="20"/>
      <c r="BL727" s="20"/>
      <c r="BM727" s="20"/>
      <c r="BN727" s="20"/>
      <c r="BO727" s="20"/>
      <c r="BP727" s="20"/>
      <c r="BQ727" s="20"/>
    </row>
    <row r="728" spans="1:69" x14ac:dyDescent="0.3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  <c r="AP728" s="20"/>
      <c r="AQ728" s="20"/>
      <c r="AR728" s="20"/>
      <c r="AS728" s="20"/>
      <c r="AT728" s="20"/>
      <c r="AU728" s="20"/>
      <c r="AV728" s="20"/>
      <c r="AW728" s="20"/>
      <c r="AX728" s="20"/>
      <c r="AY728" s="20"/>
      <c r="AZ728" s="20"/>
      <c r="BA728" s="20"/>
      <c r="BB728" s="20"/>
      <c r="BC728" s="20"/>
      <c r="BD728" s="20"/>
      <c r="BE728" s="20"/>
      <c r="BF728" s="20"/>
      <c r="BG728" s="20"/>
      <c r="BH728" s="20"/>
      <c r="BI728" s="20"/>
      <c r="BJ728" s="20"/>
      <c r="BK728" s="20"/>
      <c r="BL728" s="20"/>
      <c r="BM728" s="20"/>
      <c r="BN728" s="20"/>
      <c r="BO728" s="20"/>
      <c r="BP728" s="20"/>
      <c r="BQ728" s="20"/>
    </row>
    <row r="729" spans="1:69" x14ac:dyDescent="0.3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  <c r="AP729" s="20"/>
      <c r="AQ729" s="20"/>
      <c r="AR729" s="20"/>
      <c r="AS729" s="20"/>
      <c r="AT729" s="20"/>
      <c r="AU729" s="20"/>
      <c r="AV729" s="20"/>
      <c r="AW729" s="20"/>
      <c r="AX729" s="20"/>
      <c r="AY729" s="20"/>
      <c r="AZ729" s="20"/>
      <c r="BA729" s="20"/>
      <c r="BB729" s="20"/>
      <c r="BC729" s="20"/>
      <c r="BD729" s="20"/>
      <c r="BE729" s="20"/>
      <c r="BF729" s="20"/>
      <c r="BG729" s="20"/>
      <c r="BH729" s="20"/>
      <c r="BI729" s="20"/>
      <c r="BJ729" s="20"/>
      <c r="BK729" s="20"/>
      <c r="BL729" s="20"/>
      <c r="BM729" s="20"/>
      <c r="BN729" s="20"/>
      <c r="BO729" s="20"/>
      <c r="BP729" s="20"/>
      <c r="BQ729" s="20"/>
    </row>
    <row r="730" spans="1:69" x14ac:dyDescent="0.3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  <c r="AP730" s="20"/>
      <c r="AQ730" s="20"/>
      <c r="AR730" s="20"/>
      <c r="AS730" s="20"/>
      <c r="AT730" s="20"/>
      <c r="AU730" s="20"/>
      <c r="AV730" s="20"/>
      <c r="AW730" s="20"/>
      <c r="AX730" s="20"/>
      <c r="AY730" s="20"/>
      <c r="AZ730" s="20"/>
      <c r="BA730" s="20"/>
      <c r="BB730" s="20"/>
      <c r="BC730" s="20"/>
      <c r="BD730" s="20"/>
      <c r="BE730" s="20"/>
      <c r="BF730" s="20"/>
      <c r="BG730" s="20"/>
      <c r="BH730" s="20"/>
      <c r="BI730" s="20"/>
      <c r="BJ730" s="20"/>
      <c r="BK730" s="20"/>
      <c r="BL730" s="20"/>
      <c r="BM730" s="20"/>
      <c r="BN730" s="20"/>
      <c r="BO730" s="20"/>
      <c r="BP730" s="20"/>
      <c r="BQ730" s="20"/>
    </row>
    <row r="731" spans="1:69" x14ac:dyDescent="0.3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  <c r="AP731" s="20"/>
      <c r="AQ731" s="20"/>
      <c r="AR731" s="20"/>
      <c r="AS731" s="20"/>
      <c r="AT731" s="20"/>
      <c r="AU731" s="20"/>
      <c r="AV731" s="20"/>
      <c r="AW731" s="20"/>
      <c r="AX731" s="20"/>
      <c r="AY731" s="20"/>
      <c r="AZ731" s="20"/>
      <c r="BA731" s="20"/>
      <c r="BB731" s="20"/>
      <c r="BC731" s="20"/>
      <c r="BD731" s="20"/>
      <c r="BE731" s="20"/>
      <c r="BF731" s="20"/>
      <c r="BG731" s="20"/>
      <c r="BH731" s="20"/>
      <c r="BI731" s="20"/>
      <c r="BJ731" s="20"/>
      <c r="BK731" s="20"/>
      <c r="BL731" s="20"/>
      <c r="BM731" s="20"/>
      <c r="BN731" s="20"/>
      <c r="BO731" s="20"/>
      <c r="BP731" s="20"/>
      <c r="BQ731" s="20"/>
    </row>
    <row r="732" spans="1:69" x14ac:dyDescent="0.3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  <c r="AP732" s="20"/>
      <c r="AQ732" s="20"/>
      <c r="AR732" s="20"/>
      <c r="AS732" s="20"/>
      <c r="AT732" s="20"/>
      <c r="AU732" s="20"/>
      <c r="AV732" s="20"/>
      <c r="AW732" s="20"/>
      <c r="AX732" s="20"/>
      <c r="AY732" s="20"/>
      <c r="AZ732" s="20"/>
      <c r="BA732" s="20"/>
      <c r="BB732" s="20"/>
      <c r="BC732" s="20"/>
      <c r="BD732" s="20"/>
      <c r="BE732" s="20"/>
      <c r="BF732" s="20"/>
      <c r="BG732" s="20"/>
      <c r="BH732" s="20"/>
      <c r="BI732" s="20"/>
      <c r="BJ732" s="20"/>
      <c r="BK732" s="20"/>
      <c r="BL732" s="20"/>
      <c r="BM732" s="20"/>
      <c r="BN732" s="20"/>
      <c r="BO732" s="20"/>
      <c r="BP732" s="20"/>
      <c r="BQ732" s="20"/>
    </row>
    <row r="733" spans="1:69" x14ac:dyDescent="0.3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  <c r="AP733" s="20"/>
      <c r="AQ733" s="20"/>
      <c r="AR733" s="20"/>
      <c r="AS733" s="20"/>
      <c r="AT733" s="20"/>
      <c r="AU733" s="20"/>
      <c r="AV733" s="20"/>
      <c r="AW733" s="20"/>
      <c r="AX733" s="20"/>
      <c r="AY733" s="20"/>
      <c r="AZ733" s="20"/>
      <c r="BA733" s="20"/>
      <c r="BB733" s="20"/>
      <c r="BC733" s="20"/>
      <c r="BD733" s="20"/>
      <c r="BE733" s="20"/>
      <c r="BF733" s="20"/>
      <c r="BG733" s="20"/>
      <c r="BH733" s="20"/>
      <c r="BI733" s="20"/>
      <c r="BJ733" s="20"/>
      <c r="BK733" s="20"/>
      <c r="BL733" s="20"/>
      <c r="BM733" s="20"/>
      <c r="BN733" s="20"/>
      <c r="BO733" s="20"/>
      <c r="BP733" s="20"/>
      <c r="BQ733" s="20"/>
    </row>
    <row r="734" spans="1:69" x14ac:dyDescent="0.3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  <c r="AP734" s="20"/>
      <c r="AQ734" s="20"/>
      <c r="AR734" s="20"/>
      <c r="AS734" s="20"/>
      <c r="AT734" s="20"/>
      <c r="AU734" s="20"/>
      <c r="AV734" s="20"/>
      <c r="AW734" s="20"/>
      <c r="AX734" s="20"/>
      <c r="AY734" s="20"/>
      <c r="AZ734" s="20"/>
      <c r="BA734" s="20"/>
      <c r="BB734" s="20"/>
      <c r="BC734" s="20"/>
      <c r="BD734" s="20"/>
      <c r="BE734" s="20"/>
      <c r="BF734" s="20"/>
      <c r="BG734" s="20"/>
      <c r="BH734" s="20"/>
      <c r="BI734" s="20"/>
      <c r="BJ734" s="20"/>
      <c r="BK734" s="20"/>
      <c r="BL734" s="20"/>
      <c r="BM734" s="20"/>
      <c r="BN734" s="20"/>
      <c r="BO734" s="20"/>
      <c r="BP734" s="20"/>
      <c r="BQ734" s="20"/>
    </row>
    <row r="735" spans="1:69" x14ac:dyDescent="0.3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  <c r="AP735" s="20"/>
      <c r="AQ735" s="20"/>
      <c r="AR735" s="20"/>
      <c r="AS735" s="20"/>
      <c r="AT735" s="20"/>
      <c r="AU735" s="20"/>
      <c r="AV735" s="20"/>
      <c r="AW735" s="20"/>
      <c r="AX735" s="20"/>
      <c r="AY735" s="20"/>
      <c r="AZ735" s="20"/>
      <c r="BA735" s="20"/>
      <c r="BB735" s="20"/>
      <c r="BC735" s="20"/>
      <c r="BD735" s="20"/>
      <c r="BE735" s="20"/>
      <c r="BF735" s="20"/>
      <c r="BG735" s="20"/>
      <c r="BH735" s="20"/>
      <c r="BI735" s="20"/>
      <c r="BJ735" s="20"/>
      <c r="BK735" s="20"/>
      <c r="BL735" s="20"/>
      <c r="BM735" s="20"/>
      <c r="BN735" s="20"/>
      <c r="BO735" s="20"/>
      <c r="BP735" s="20"/>
      <c r="BQ735" s="20"/>
    </row>
    <row r="736" spans="1:69" x14ac:dyDescent="0.3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  <c r="AP736" s="20"/>
      <c r="AQ736" s="20"/>
      <c r="AR736" s="20"/>
      <c r="AS736" s="20"/>
      <c r="AT736" s="20"/>
      <c r="AU736" s="20"/>
      <c r="AV736" s="20"/>
      <c r="AW736" s="20"/>
      <c r="AX736" s="20"/>
      <c r="AY736" s="20"/>
      <c r="AZ736" s="20"/>
      <c r="BA736" s="20"/>
      <c r="BB736" s="20"/>
      <c r="BC736" s="20"/>
      <c r="BD736" s="20"/>
      <c r="BE736" s="20"/>
      <c r="BF736" s="20"/>
      <c r="BG736" s="20"/>
      <c r="BH736" s="20"/>
      <c r="BI736" s="20"/>
      <c r="BJ736" s="20"/>
      <c r="BK736" s="20"/>
      <c r="BL736" s="20"/>
      <c r="BM736" s="20"/>
      <c r="BN736" s="20"/>
      <c r="BO736" s="20"/>
      <c r="BP736" s="20"/>
      <c r="BQ736" s="20"/>
    </row>
    <row r="737" spans="1:69" x14ac:dyDescent="0.3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  <c r="AP737" s="20"/>
      <c r="AQ737" s="20"/>
      <c r="AR737" s="20"/>
      <c r="AS737" s="20"/>
      <c r="AT737" s="20"/>
      <c r="AU737" s="20"/>
      <c r="AV737" s="20"/>
      <c r="AW737" s="20"/>
      <c r="AX737" s="20"/>
      <c r="AY737" s="20"/>
      <c r="AZ737" s="20"/>
      <c r="BA737" s="20"/>
      <c r="BB737" s="20"/>
      <c r="BC737" s="20"/>
      <c r="BD737" s="20"/>
      <c r="BE737" s="20"/>
      <c r="BF737" s="20"/>
      <c r="BG737" s="20"/>
      <c r="BH737" s="20"/>
      <c r="BI737" s="20"/>
      <c r="BJ737" s="20"/>
      <c r="BK737" s="20"/>
      <c r="BL737" s="20"/>
      <c r="BM737" s="20"/>
      <c r="BN737" s="20"/>
      <c r="BO737" s="20"/>
      <c r="BP737" s="20"/>
      <c r="BQ737" s="20"/>
    </row>
    <row r="738" spans="1:69" x14ac:dyDescent="0.3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  <c r="AP738" s="20"/>
      <c r="AQ738" s="20"/>
      <c r="AR738" s="20"/>
      <c r="AS738" s="20"/>
      <c r="AT738" s="20"/>
      <c r="AU738" s="20"/>
      <c r="AV738" s="20"/>
      <c r="AW738" s="20"/>
      <c r="AX738" s="20"/>
      <c r="AY738" s="20"/>
      <c r="AZ738" s="20"/>
      <c r="BA738" s="20"/>
      <c r="BB738" s="20"/>
      <c r="BC738" s="20"/>
      <c r="BD738" s="20"/>
      <c r="BE738" s="20"/>
      <c r="BF738" s="20"/>
      <c r="BG738" s="20"/>
      <c r="BH738" s="20"/>
      <c r="BI738" s="20"/>
      <c r="BJ738" s="20"/>
      <c r="BK738" s="20"/>
      <c r="BL738" s="20"/>
      <c r="BM738" s="20"/>
      <c r="BN738" s="20"/>
      <c r="BO738" s="20"/>
      <c r="BP738" s="20"/>
      <c r="BQ738" s="20"/>
    </row>
    <row r="739" spans="1:69" x14ac:dyDescent="0.3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  <c r="AP739" s="20"/>
      <c r="AQ739" s="20"/>
      <c r="AR739" s="20"/>
      <c r="AS739" s="20"/>
      <c r="AT739" s="20"/>
      <c r="AU739" s="20"/>
      <c r="AV739" s="20"/>
      <c r="AW739" s="20"/>
      <c r="AX739" s="20"/>
      <c r="AY739" s="20"/>
      <c r="AZ739" s="20"/>
      <c r="BA739" s="20"/>
      <c r="BB739" s="20"/>
      <c r="BC739" s="20"/>
      <c r="BD739" s="20"/>
      <c r="BE739" s="20"/>
      <c r="BF739" s="20"/>
      <c r="BG739" s="20"/>
      <c r="BH739" s="20"/>
      <c r="BI739" s="20"/>
      <c r="BJ739" s="20"/>
      <c r="BK739" s="20"/>
      <c r="BL739" s="20"/>
      <c r="BM739" s="20"/>
      <c r="BN739" s="20"/>
      <c r="BO739" s="20"/>
      <c r="BP739" s="20"/>
      <c r="BQ739" s="20"/>
    </row>
    <row r="740" spans="1:69" x14ac:dyDescent="0.3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  <c r="AP740" s="20"/>
      <c r="AQ740" s="20"/>
      <c r="AR740" s="20"/>
      <c r="AS740" s="20"/>
      <c r="AT740" s="20"/>
      <c r="AU740" s="20"/>
      <c r="AV740" s="20"/>
      <c r="AW740" s="20"/>
      <c r="AX740" s="20"/>
      <c r="AY740" s="20"/>
      <c r="AZ740" s="20"/>
      <c r="BA740" s="20"/>
      <c r="BB740" s="20"/>
      <c r="BC740" s="20"/>
      <c r="BD740" s="20"/>
      <c r="BE740" s="20"/>
      <c r="BF740" s="20"/>
      <c r="BG740" s="20"/>
      <c r="BH740" s="20"/>
      <c r="BI740" s="20"/>
      <c r="BJ740" s="20"/>
      <c r="BK740" s="20"/>
      <c r="BL740" s="20"/>
      <c r="BM740" s="20"/>
      <c r="BN740" s="20"/>
      <c r="BO740" s="20"/>
      <c r="BP740" s="20"/>
      <c r="BQ740" s="20"/>
    </row>
    <row r="741" spans="1:69" x14ac:dyDescent="0.3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  <c r="AP741" s="20"/>
      <c r="AQ741" s="20"/>
      <c r="AR741" s="20"/>
      <c r="AS741" s="20"/>
      <c r="AT741" s="20"/>
      <c r="AU741" s="20"/>
      <c r="AV741" s="20"/>
      <c r="AW741" s="20"/>
      <c r="AX741" s="20"/>
      <c r="AY741" s="20"/>
      <c r="AZ741" s="20"/>
      <c r="BA741" s="20"/>
      <c r="BB741" s="20"/>
      <c r="BC741" s="20"/>
      <c r="BD741" s="20"/>
      <c r="BE741" s="20"/>
      <c r="BF741" s="20"/>
      <c r="BG741" s="20"/>
      <c r="BH741" s="20"/>
      <c r="BI741" s="20"/>
      <c r="BJ741" s="20"/>
      <c r="BK741" s="20"/>
      <c r="BL741" s="20"/>
      <c r="BM741" s="20"/>
      <c r="BN741" s="20"/>
      <c r="BO741" s="20"/>
      <c r="BP741" s="20"/>
      <c r="BQ741" s="20"/>
    </row>
    <row r="742" spans="1:69" x14ac:dyDescent="0.3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  <c r="AP742" s="20"/>
      <c r="AQ742" s="20"/>
      <c r="AR742" s="20"/>
      <c r="AS742" s="20"/>
      <c r="AT742" s="20"/>
      <c r="AU742" s="20"/>
      <c r="AV742" s="20"/>
      <c r="AW742" s="20"/>
      <c r="AX742" s="20"/>
      <c r="AY742" s="20"/>
      <c r="AZ742" s="20"/>
      <c r="BA742" s="20"/>
      <c r="BB742" s="20"/>
      <c r="BC742" s="20"/>
      <c r="BD742" s="20"/>
      <c r="BE742" s="20"/>
      <c r="BF742" s="20"/>
      <c r="BG742" s="20"/>
      <c r="BH742" s="20"/>
      <c r="BI742" s="20"/>
      <c r="BJ742" s="20"/>
      <c r="BK742" s="20"/>
      <c r="BL742" s="20"/>
      <c r="BM742" s="20"/>
      <c r="BN742" s="20"/>
      <c r="BO742" s="20"/>
      <c r="BP742" s="20"/>
      <c r="BQ742" s="20"/>
    </row>
    <row r="743" spans="1:69" x14ac:dyDescent="0.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  <c r="AP743" s="20"/>
      <c r="AQ743" s="20"/>
      <c r="AR743" s="20"/>
      <c r="AS743" s="20"/>
      <c r="AT743" s="20"/>
      <c r="AU743" s="20"/>
      <c r="AV743" s="20"/>
      <c r="AW743" s="20"/>
      <c r="AX743" s="20"/>
      <c r="AY743" s="20"/>
      <c r="AZ743" s="20"/>
      <c r="BA743" s="20"/>
      <c r="BB743" s="20"/>
      <c r="BC743" s="20"/>
      <c r="BD743" s="20"/>
      <c r="BE743" s="20"/>
      <c r="BF743" s="20"/>
      <c r="BG743" s="20"/>
      <c r="BH743" s="20"/>
      <c r="BI743" s="20"/>
      <c r="BJ743" s="20"/>
      <c r="BK743" s="20"/>
      <c r="BL743" s="20"/>
      <c r="BM743" s="20"/>
      <c r="BN743" s="20"/>
      <c r="BO743" s="20"/>
      <c r="BP743" s="20"/>
      <c r="BQ743" s="20"/>
    </row>
    <row r="744" spans="1:69" x14ac:dyDescent="0.3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  <c r="AP744" s="20"/>
      <c r="AQ744" s="20"/>
      <c r="AR744" s="20"/>
      <c r="AS744" s="20"/>
      <c r="AT744" s="20"/>
      <c r="AU744" s="20"/>
      <c r="AV744" s="20"/>
      <c r="AW744" s="20"/>
      <c r="AX744" s="20"/>
      <c r="AY744" s="20"/>
      <c r="AZ744" s="20"/>
      <c r="BA744" s="20"/>
      <c r="BB744" s="20"/>
      <c r="BC744" s="20"/>
      <c r="BD744" s="20"/>
      <c r="BE744" s="20"/>
      <c r="BF744" s="20"/>
      <c r="BG744" s="20"/>
      <c r="BH744" s="20"/>
      <c r="BI744" s="20"/>
      <c r="BJ744" s="20"/>
      <c r="BK744" s="20"/>
      <c r="BL744" s="20"/>
      <c r="BM744" s="20"/>
      <c r="BN744" s="20"/>
      <c r="BO744" s="20"/>
      <c r="BP744" s="20"/>
      <c r="BQ744" s="20"/>
    </row>
    <row r="745" spans="1:69" x14ac:dyDescent="0.3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  <c r="AP745" s="20"/>
      <c r="AQ745" s="20"/>
      <c r="AR745" s="20"/>
      <c r="AS745" s="20"/>
      <c r="AT745" s="20"/>
      <c r="AU745" s="20"/>
      <c r="AV745" s="20"/>
      <c r="AW745" s="20"/>
      <c r="AX745" s="20"/>
      <c r="AY745" s="20"/>
      <c r="AZ745" s="20"/>
      <c r="BA745" s="20"/>
      <c r="BB745" s="20"/>
      <c r="BC745" s="20"/>
      <c r="BD745" s="20"/>
      <c r="BE745" s="20"/>
      <c r="BF745" s="20"/>
      <c r="BG745" s="20"/>
      <c r="BH745" s="20"/>
      <c r="BI745" s="20"/>
      <c r="BJ745" s="20"/>
      <c r="BK745" s="20"/>
      <c r="BL745" s="20"/>
      <c r="BM745" s="20"/>
      <c r="BN745" s="20"/>
      <c r="BO745" s="20"/>
      <c r="BP745" s="20"/>
      <c r="BQ745" s="20"/>
    </row>
    <row r="746" spans="1:69" x14ac:dyDescent="0.3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  <c r="AP746" s="20"/>
      <c r="AQ746" s="20"/>
      <c r="AR746" s="20"/>
      <c r="AS746" s="20"/>
      <c r="AT746" s="20"/>
      <c r="AU746" s="20"/>
      <c r="AV746" s="20"/>
      <c r="AW746" s="20"/>
      <c r="AX746" s="20"/>
      <c r="AY746" s="20"/>
      <c r="AZ746" s="20"/>
      <c r="BA746" s="20"/>
      <c r="BB746" s="20"/>
      <c r="BC746" s="20"/>
      <c r="BD746" s="20"/>
      <c r="BE746" s="20"/>
      <c r="BF746" s="20"/>
      <c r="BG746" s="20"/>
      <c r="BH746" s="20"/>
      <c r="BI746" s="20"/>
      <c r="BJ746" s="20"/>
      <c r="BK746" s="20"/>
      <c r="BL746" s="20"/>
      <c r="BM746" s="20"/>
      <c r="BN746" s="20"/>
      <c r="BO746" s="20"/>
      <c r="BP746" s="20"/>
      <c r="BQ746" s="20"/>
    </row>
    <row r="747" spans="1:69" x14ac:dyDescent="0.3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  <c r="AP747" s="20"/>
      <c r="AQ747" s="20"/>
      <c r="AR747" s="20"/>
      <c r="AS747" s="20"/>
      <c r="AT747" s="20"/>
      <c r="AU747" s="20"/>
      <c r="AV747" s="20"/>
      <c r="AW747" s="20"/>
      <c r="AX747" s="20"/>
      <c r="AY747" s="20"/>
      <c r="AZ747" s="20"/>
      <c r="BA747" s="20"/>
      <c r="BB747" s="20"/>
      <c r="BC747" s="20"/>
      <c r="BD747" s="20"/>
      <c r="BE747" s="20"/>
      <c r="BF747" s="20"/>
      <c r="BG747" s="20"/>
      <c r="BH747" s="20"/>
      <c r="BI747" s="20"/>
      <c r="BJ747" s="20"/>
      <c r="BK747" s="20"/>
      <c r="BL747" s="20"/>
      <c r="BM747" s="20"/>
      <c r="BN747" s="20"/>
      <c r="BO747" s="20"/>
      <c r="BP747" s="20"/>
      <c r="BQ747" s="20"/>
    </row>
    <row r="748" spans="1:69" x14ac:dyDescent="0.3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  <c r="AP748" s="20"/>
      <c r="AQ748" s="20"/>
      <c r="AR748" s="20"/>
      <c r="AS748" s="20"/>
      <c r="AT748" s="20"/>
      <c r="AU748" s="20"/>
      <c r="AV748" s="20"/>
      <c r="AW748" s="20"/>
      <c r="AX748" s="20"/>
      <c r="AY748" s="20"/>
      <c r="AZ748" s="20"/>
      <c r="BA748" s="20"/>
      <c r="BB748" s="20"/>
      <c r="BC748" s="20"/>
      <c r="BD748" s="20"/>
      <c r="BE748" s="20"/>
      <c r="BF748" s="20"/>
      <c r="BG748" s="20"/>
      <c r="BH748" s="20"/>
      <c r="BI748" s="20"/>
      <c r="BJ748" s="20"/>
      <c r="BK748" s="20"/>
      <c r="BL748" s="20"/>
      <c r="BM748" s="20"/>
      <c r="BN748" s="20"/>
      <c r="BO748" s="20"/>
      <c r="BP748" s="20"/>
      <c r="BQ748" s="20"/>
    </row>
    <row r="749" spans="1:69" x14ac:dyDescent="0.3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  <c r="AP749" s="20"/>
      <c r="AQ749" s="20"/>
      <c r="AR749" s="20"/>
      <c r="AS749" s="20"/>
      <c r="AT749" s="20"/>
      <c r="AU749" s="20"/>
      <c r="AV749" s="20"/>
      <c r="AW749" s="20"/>
      <c r="AX749" s="20"/>
      <c r="AY749" s="20"/>
      <c r="AZ749" s="20"/>
      <c r="BA749" s="20"/>
      <c r="BB749" s="20"/>
      <c r="BC749" s="20"/>
      <c r="BD749" s="20"/>
      <c r="BE749" s="20"/>
      <c r="BF749" s="20"/>
      <c r="BG749" s="20"/>
      <c r="BH749" s="20"/>
      <c r="BI749" s="20"/>
      <c r="BJ749" s="20"/>
      <c r="BK749" s="20"/>
      <c r="BL749" s="20"/>
      <c r="BM749" s="20"/>
      <c r="BN749" s="20"/>
      <c r="BO749" s="20"/>
      <c r="BP749" s="20"/>
      <c r="BQ749" s="20"/>
    </row>
    <row r="750" spans="1:69" x14ac:dyDescent="0.3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  <c r="AP750" s="20"/>
      <c r="AQ750" s="20"/>
      <c r="AR750" s="20"/>
      <c r="AS750" s="20"/>
      <c r="AT750" s="20"/>
      <c r="AU750" s="20"/>
      <c r="AV750" s="20"/>
      <c r="AW750" s="20"/>
      <c r="AX750" s="20"/>
      <c r="AY750" s="20"/>
      <c r="AZ750" s="20"/>
      <c r="BA750" s="20"/>
      <c r="BB750" s="20"/>
      <c r="BC750" s="20"/>
      <c r="BD750" s="20"/>
      <c r="BE750" s="20"/>
      <c r="BF750" s="20"/>
      <c r="BG750" s="20"/>
      <c r="BH750" s="20"/>
      <c r="BI750" s="20"/>
      <c r="BJ750" s="20"/>
      <c r="BK750" s="20"/>
      <c r="BL750" s="20"/>
      <c r="BM750" s="20"/>
      <c r="BN750" s="20"/>
      <c r="BO750" s="20"/>
      <c r="BP750" s="20"/>
      <c r="BQ750" s="20"/>
    </row>
    <row r="751" spans="1:69" x14ac:dyDescent="0.3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  <c r="AP751" s="20"/>
      <c r="AQ751" s="20"/>
      <c r="AR751" s="20"/>
      <c r="AS751" s="20"/>
      <c r="AT751" s="20"/>
      <c r="AU751" s="20"/>
      <c r="AV751" s="20"/>
      <c r="AW751" s="20"/>
      <c r="AX751" s="20"/>
      <c r="AY751" s="20"/>
      <c r="AZ751" s="20"/>
      <c r="BA751" s="20"/>
      <c r="BB751" s="20"/>
      <c r="BC751" s="20"/>
      <c r="BD751" s="20"/>
      <c r="BE751" s="20"/>
      <c r="BF751" s="20"/>
      <c r="BG751" s="20"/>
      <c r="BH751" s="20"/>
      <c r="BI751" s="20"/>
      <c r="BJ751" s="20"/>
      <c r="BK751" s="20"/>
      <c r="BL751" s="20"/>
      <c r="BM751" s="20"/>
      <c r="BN751" s="20"/>
      <c r="BO751" s="20"/>
      <c r="BP751" s="20"/>
      <c r="BQ751" s="20"/>
    </row>
    <row r="752" spans="1:69" x14ac:dyDescent="0.3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  <c r="AP752" s="20"/>
      <c r="AQ752" s="20"/>
      <c r="AR752" s="20"/>
      <c r="AS752" s="20"/>
      <c r="AT752" s="20"/>
      <c r="AU752" s="20"/>
      <c r="AV752" s="20"/>
      <c r="AW752" s="20"/>
      <c r="AX752" s="20"/>
      <c r="AY752" s="20"/>
      <c r="AZ752" s="20"/>
      <c r="BA752" s="20"/>
      <c r="BB752" s="20"/>
      <c r="BC752" s="20"/>
      <c r="BD752" s="20"/>
      <c r="BE752" s="20"/>
      <c r="BF752" s="20"/>
      <c r="BG752" s="20"/>
      <c r="BH752" s="20"/>
      <c r="BI752" s="20"/>
      <c r="BJ752" s="20"/>
      <c r="BK752" s="20"/>
      <c r="BL752" s="20"/>
      <c r="BM752" s="20"/>
      <c r="BN752" s="20"/>
      <c r="BO752" s="20"/>
      <c r="BP752" s="20"/>
      <c r="BQ752" s="20"/>
    </row>
    <row r="753" spans="1:69" x14ac:dyDescent="0.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  <c r="AP753" s="20"/>
      <c r="AQ753" s="20"/>
      <c r="AR753" s="20"/>
      <c r="AS753" s="20"/>
      <c r="AT753" s="20"/>
      <c r="AU753" s="20"/>
      <c r="AV753" s="20"/>
      <c r="AW753" s="20"/>
      <c r="AX753" s="20"/>
      <c r="AY753" s="20"/>
      <c r="AZ753" s="20"/>
      <c r="BA753" s="20"/>
      <c r="BB753" s="20"/>
      <c r="BC753" s="20"/>
      <c r="BD753" s="20"/>
      <c r="BE753" s="20"/>
      <c r="BF753" s="20"/>
      <c r="BG753" s="20"/>
      <c r="BH753" s="20"/>
      <c r="BI753" s="20"/>
      <c r="BJ753" s="20"/>
      <c r="BK753" s="20"/>
      <c r="BL753" s="20"/>
      <c r="BM753" s="20"/>
      <c r="BN753" s="20"/>
      <c r="BO753" s="20"/>
      <c r="BP753" s="20"/>
      <c r="BQ753" s="20"/>
    </row>
    <row r="754" spans="1:69" x14ac:dyDescent="0.3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  <c r="AP754" s="20"/>
      <c r="AQ754" s="20"/>
      <c r="AR754" s="20"/>
      <c r="AS754" s="20"/>
      <c r="AT754" s="20"/>
      <c r="AU754" s="20"/>
      <c r="AV754" s="20"/>
      <c r="AW754" s="20"/>
      <c r="AX754" s="20"/>
      <c r="AY754" s="20"/>
      <c r="AZ754" s="20"/>
      <c r="BA754" s="20"/>
      <c r="BB754" s="20"/>
      <c r="BC754" s="20"/>
      <c r="BD754" s="20"/>
      <c r="BE754" s="20"/>
      <c r="BF754" s="20"/>
      <c r="BG754" s="20"/>
      <c r="BH754" s="20"/>
      <c r="BI754" s="20"/>
      <c r="BJ754" s="20"/>
      <c r="BK754" s="20"/>
      <c r="BL754" s="20"/>
      <c r="BM754" s="20"/>
      <c r="BN754" s="20"/>
      <c r="BO754" s="20"/>
      <c r="BP754" s="20"/>
      <c r="BQ754" s="20"/>
    </row>
    <row r="755" spans="1:69" x14ac:dyDescent="0.3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  <c r="AP755" s="20"/>
      <c r="AQ755" s="20"/>
      <c r="AR755" s="20"/>
      <c r="AS755" s="20"/>
      <c r="AT755" s="20"/>
      <c r="AU755" s="20"/>
      <c r="AV755" s="20"/>
      <c r="AW755" s="20"/>
      <c r="AX755" s="20"/>
      <c r="AY755" s="20"/>
      <c r="AZ755" s="20"/>
      <c r="BA755" s="20"/>
      <c r="BB755" s="20"/>
      <c r="BC755" s="20"/>
      <c r="BD755" s="20"/>
      <c r="BE755" s="20"/>
      <c r="BF755" s="20"/>
      <c r="BG755" s="20"/>
      <c r="BH755" s="20"/>
      <c r="BI755" s="20"/>
      <c r="BJ755" s="20"/>
      <c r="BK755" s="20"/>
      <c r="BL755" s="20"/>
      <c r="BM755" s="20"/>
      <c r="BN755" s="20"/>
      <c r="BO755" s="20"/>
      <c r="BP755" s="20"/>
      <c r="BQ755" s="20"/>
    </row>
    <row r="756" spans="1:69" x14ac:dyDescent="0.3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  <c r="AP756" s="20"/>
      <c r="AQ756" s="20"/>
      <c r="AR756" s="20"/>
      <c r="AS756" s="20"/>
      <c r="AT756" s="20"/>
      <c r="AU756" s="20"/>
      <c r="AV756" s="20"/>
      <c r="AW756" s="20"/>
      <c r="AX756" s="20"/>
      <c r="AY756" s="20"/>
      <c r="AZ756" s="20"/>
      <c r="BA756" s="20"/>
      <c r="BB756" s="20"/>
      <c r="BC756" s="20"/>
      <c r="BD756" s="20"/>
      <c r="BE756" s="20"/>
      <c r="BF756" s="20"/>
      <c r="BG756" s="20"/>
      <c r="BH756" s="20"/>
      <c r="BI756" s="20"/>
      <c r="BJ756" s="20"/>
      <c r="BK756" s="20"/>
      <c r="BL756" s="20"/>
      <c r="BM756" s="20"/>
      <c r="BN756" s="20"/>
      <c r="BO756" s="20"/>
      <c r="BP756" s="20"/>
      <c r="BQ756" s="20"/>
    </row>
    <row r="757" spans="1:69" x14ac:dyDescent="0.3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  <c r="AP757" s="20"/>
      <c r="AQ757" s="20"/>
      <c r="AR757" s="20"/>
      <c r="AS757" s="20"/>
      <c r="AT757" s="20"/>
      <c r="AU757" s="20"/>
      <c r="AV757" s="20"/>
      <c r="AW757" s="20"/>
      <c r="AX757" s="20"/>
      <c r="AY757" s="20"/>
      <c r="AZ757" s="20"/>
      <c r="BA757" s="20"/>
      <c r="BB757" s="20"/>
      <c r="BC757" s="20"/>
      <c r="BD757" s="20"/>
      <c r="BE757" s="20"/>
      <c r="BF757" s="20"/>
      <c r="BG757" s="20"/>
      <c r="BH757" s="20"/>
      <c r="BI757" s="20"/>
      <c r="BJ757" s="20"/>
      <c r="BK757" s="20"/>
      <c r="BL757" s="20"/>
      <c r="BM757" s="20"/>
      <c r="BN757" s="20"/>
      <c r="BO757" s="20"/>
      <c r="BP757" s="20"/>
      <c r="BQ757" s="20"/>
    </row>
    <row r="758" spans="1:69" x14ac:dyDescent="0.3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  <c r="AP758" s="20"/>
      <c r="AQ758" s="20"/>
      <c r="AR758" s="20"/>
      <c r="AS758" s="20"/>
      <c r="AT758" s="20"/>
      <c r="AU758" s="20"/>
      <c r="AV758" s="20"/>
      <c r="AW758" s="20"/>
      <c r="AX758" s="20"/>
      <c r="AY758" s="20"/>
      <c r="AZ758" s="20"/>
      <c r="BA758" s="20"/>
      <c r="BB758" s="20"/>
      <c r="BC758" s="20"/>
      <c r="BD758" s="20"/>
      <c r="BE758" s="20"/>
      <c r="BF758" s="20"/>
      <c r="BG758" s="20"/>
      <c r="BH758" s="20"/>
      <c r="BI758" s="20"/>
      <c r="BJ758" s="20"/>
      <c r="BK758" s="20"/>
      <c r="BL758" s="20"/>
      <c r="BM758" s="20"/>
      <c r="BN758" s="20"/>
      <c r="BO758" s="20"/>
      <c r="BP758" s="20"/>
      <c r="BQ758" s="20"/>
    </row>
    <row r="759" spans="1:69" x14ac:dyDescent="0.3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  <c r="AP759" s="20"/>
      <c r="AQ759" s="20"/>
      <c r="AR759" s="20"/>
      <c r="AS759" s="20"/>
      <c r="AT759" s="20"/>
      <c r="AU759" s="20"/>
      <c r="AV759" s="20"/>
      <c r="AW759" s="20"/>
      <c r="AX759" s="20"/>
      <c r="AY759" s="20"/>
      <c r="AZ759" s="20"/>
      <c r="BA759" s="20"/>
      <c r="BB759" s="20"/>
      <c r="BC759" s="20"/>
      <c r="BD759" s="20"/>
      <c r="BE759" s="20"/>
      <c r="BF759" s="20"/>
      <c r="BG759" s="20"/>
      <c r="BH759" s="20"/>
      <c r="BI759" s="20"/>
      <c r="BJ759" s="20"/>
      <c r="BK759" s="20"/>
      <c r="BL759" s="20"/>
      <c r="BM759" s="20"/>
      <c r="BN759" s="20"/>
      <c r="BO759" s="20"/>
      <c r="BP759" s="20"/>
      <c r="BQ759" s="20"/>
    </row>
    <row r="760" spans="1:69" x14ac:dyDescent="0.3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  <c r="AP760" s="20"/>
      <c r="AQ760" s="20"/>
      <c r="AR760" s="20"/>
      <c r="AS760" s="20"/>
      <c r="AT760" s="20"/>
      <c r="AU760" s="20"/>
      <c r="AV760" s="20"/>
      <c r="AW760" s="20"/>
      <c r="AX760" s="20"/>
      <c r="AY760" s="20"/>
      <c r="AZ760" s="20"/>
      <c r="BA760" s="20"/>
      <c r="BB760" s="20"/>
      <c r="BC760" s="20"/>
      <c r="BD760" s="20"/>
      <c r="BE760" s="20"/>
      <c r="BF760" s="20"/>
      <c r="BG760" s="20"/>
      <c r="BH760" s="20"/>
      <c r="BI760" s="20"/>
      <c r="BJ760" s="20"/>
      <c r="BK760" s="20"/>
      <c r="BL760" s="20"/>
      <c r="BM760" s="20"/>
      <c r="BN760" s="20"/>
      <c r="BO760" s="20"/>
      <c r="BP760" s="20"/>
      <c r="BQ760" s="20"/>
    </row>
    <row r="761" spans="1:69" x14ac:dyDescent="0.3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  <c r="AP761" s="20"/>
      <c r="AQ761" s="20"/>
      <c r="AR761" s="20"/>
      <c r="AS761" s="20"/>
      <c r="AT761" s="20"/>
      <c r="AU761" s="20"/>
      <c r="AV761" s="20"/>
      <c r="AW761" s="20"/>
      <c r="AX761" s="20"/>
      <c r="AY761" s="20"/>
      <c r="AZ761" s="20"/>
      <c r="BA761" s="20"/>
      <c r="BB761" s="20"/>
      <c r="BC761" s="20"/>
      <c r="BD761" s="20"/>
      <c r="BE761" s="20"/>
      <c r="BF761" s="20"/>
      <c r="BG761" s="20"/>
      <c r="BH761" s="20"/>
      <c r="BI761" s="20"/>
      <c r="BJ761" s="20"/>
      <c r="BK761" s="20"/>
      <c r="BL761" s="20"/>
      <c r="BM761" s="20"/>
      <c r="BN761" s="20"/>
      <c r="BO761" s="20"/>
      <c r="BP761" s="20"/>
      <c r="BQ761" s="20"/>
    </row>
    <row r="762" spans="1:69" x14ac:dyDescent="0.3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  <c r="AP762" s="20"/>
      <c r="AQ762" s="20"/>
      <c r="AR762" s="20"/>
      <c r="AS762" s="20"/>
      <c r="AT762" s="20"/>
      <c r="AU762" s="20"/>
      <c r="AV762" s="20"/>
      <c r="AW762" s="20"/>
      <c r="AX762" s="20"/>
      <c r="AY762" s="20"/>
      <c r="AZ762" s="20"/>
      <c r="BA762" s="20"/>
      <c r="BB762" s="20"/>
      <c r="BC762" s="20"/>
      <c r="BD762" s="20"/>
      <c r="BE762" s="20"/>
      <c r="BF762" s="20"/>
      <c r="BG762" s="20"/>
      <c r="BH762" s="20"/>
      <c r="BI762" s="20"/>
      <c r="BJ762" s="20"/>
      <c r="BK762" s="20"/>
      <c r="BL762" s="20"/>
      <c r="BM762" s="20"/>
      <c r="BN762" s="20"/>
      <c r="BO762" s="20"/>
      <c r="BP762" s="20"/>
      <c r="BQ762" s="20"/>
    </row>
    <row r="763" spans="1:69" x14ac:dyDescent="0.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  <c r="BA763" s="20"/>
      <c r="BB763" s="20"/>
      <c r="BC763" s="20"/>
      <c r="BD763" s="20"/>
      <c r="BE763" s="20"/>
      <c r="BF763" s="20"/>
      <c r="BG763" s="20"/>
      <c r="BH763" s="20"/>
      <c r="BI763" s="20"/>
      <c r="BJ763" s="20"/>
      <c r="BK763" s="20"/>
      <c r="BL763" s="20"/>
      <c r="BM763" s="20"/>
      <c r="BN763" s="20"/>
      <c r="BO763" s="20"/>
      <c r="BP763" s="20"/>
      <c r="BQ763" s="20"/>
    </row>
    <row r="764" spans="1:69" x14ac:dyDescent="0.3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  <c r="BA764" s="20"/>
      <c r="BB764" s="20"/>
      <c r="BC764" s="20"/>
      <c r="BD764" s="20"/>
      <c r="BE764" s="20"/>
      <c r="BF764" s="20"/>
      <c r="BG764" s="20"/>
      <c r="BH764" s="20"/>
      <c r="BI764" s="20"/>
      <c r="BJ764" s="20"/>
      <c r="BK764" s="20"/>
      <c r="BL764" s="20"/>
      <c r="BM764" s="20"/>
      <c r="BN764" s="20"/>
      <c r="BO764" s="20"/>
      <c r="BP764" s="20"/>
      <c r="BQ764" s="20"/>
    </row>
    <row r="765" spans="1:69" x14ac:dyDescent="0.3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  <c r="AP765" s="20"/>
      <c r="AQ765" s="20"/>
      <c r="AR765" s="20"/>
      <c r="AS765" s="20"/>
      <c r="AT765" s="20"/>
      <c r="AU765" s="20"/>
      <c r="AV765" s="20"/>
      <c r="AW765" s="20"/>
      <c r="AX765" s="20"/>
      <c r="AY765" s="20"/>
      <c r="AZ765" s="20"/>
      <c r="BA765" s="20"/>
      <c r="BB765" s="20"/>
      <c r="BC765" s="20"/>
      <c r="BD765" s="20"/>
      <c r="BE765" s="20"/>
      <c r="BF765" s="20"/>
      <c r="BG765" s="20"/>
      <c r="BH765" s="20"/>
      <c r="BI765" s="20"/>
      <c r="BJ765" s="20"/>
      <c r="BK765" s="20"/>
      <c r="BL765" s="20"/>
      <c r="BM765" s="20"/>
      <c r="BN765" s="20"/>
      <c r="BO765" s="20"/>
      <c r="BP765" s="20"/>
      <c r="BQ765" s="20"/>
    </row>
    <row r="766" spans="1:69" x14ac:dyDescent="0.3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  <c r="AP766" s="20"/>
      <c r="AQ766" s="20"/>
      <c r="AR766" s="20"/>
      <c r="AS766" s="20"/>
      <c r="AT766" s="20"/>
      <c r="AU766" s="20"/>
      <c r="AV766" s="20"/>
      <c r="AW766" s="20"/>
      <c r="AX766" s="20"/>
      <c r="AY766" s="20"/>
      <c r="AZ766" s="20"/>
      <c r="BA766" s="20"/>
      <c r="BB766" s="20"/>
      <c r="BC766" s="20"/>
      <c r="BD766" s="20"/>
      <c r="BE766" s="20"/>
      <c r="BF766" s="20"/>
      <c r="BG766" s="20"/>
      <c r="BH766" s="20"/>
      <c r="BI766" s="20"/>
      <c r="BJ766" s="20"/>
      <c r="BK766" s="20"/>
      <c r="BL766" s="20"/>
      <c r="BM766" s="20"/>
      <c r="BN766" s="20"/>
      <c r="BO766" s="20"/>
      <c r="BP766" s="20"/>
      <c r="BQ766" s="20"/>
    </row>
    <row r="767" spans="1:69" x14ac:dyDescent="0.3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  <c r="AP767" s="20"/>
      <c r="AQ767" s="20"/>
      <c r="AR767" s="20"/>
      <c r="AS767" s="20"/>
      <c r="AT767" s="20"/>
      <c r="AU767" s="20"/>
      <c r="AV767" s="20"/>
      <c r="AW767" s="20"/>
      <c r="AX767" s="20"/>
      <c r="AY767" s="20"/>
      <c r="AZ767" s="20"/>
      <c r="BA767" s="20"/>
      <c r="BB767" s="20"/>
      <c r="BC767" s="20"/>
      <c r="BD767" s="20"/>
      <c r="BE767" s="20"/>
      <c r="BF767" s="20"/>
      <c r="BG767" s="20"/>
      <c r="BH767" s="20"/>
      <c r="BI767" s="20"/>
      <c r="BJ767" s="20"/>
      <c r="BK767" s="20"/>
      <c r="BL767" s="20"/>
      <c r="BM767" s="20"/>
      <c r="BN767" s="20"/>
      <c r="BO767" s="20"/>
      <c r="BP767" s="20"/>
      <c r="BQ767" s="20"/>
    </row>
    <row r="768" spans="1:69" x14ac:dyDescent="0.3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  <c r="AP768" s="20"/>
      <c r="AQ768" s="20"/>
      <c r="AR768" s="20"/>
      <c r="AS768" s="20"/>
      <c r="AT768" s="20"/>
      <c r="AU768" s="20"/>
      <c r="AV768" s="20"/>
      <c r="AW768" s="20"/>
      <c r="AX768" s="20"/>
      <c r="AY768" s="20"/>
      <c r="AZ768" s="20"/>
      <c r="BA768" s="20"/>
      <c r="BB768" s="20"/>
      <c r="BC768" s="20"/>
      <c r="BD768" s="20"/>
      <c r="BE768" s="20"/>
      <c r="BF768" s="20"/>
      <c r="BG768" s="20"/>
      <c r="BH768" s="20"/>
      <c r="BI768" s="20"/>
      <c r="BJ768" s="20"/>
      <c r="BK768" s="20"/>
      <c r="BL768" s="20"/>
      <c r="BM768" s="20"/>
      <c r="BN768" s="20"/>
      <c r="BO768" s="20"/>
      <c r="BP768" s="20"/>
      <c r="BQ768" s="20"/>
    </row>
    <row r="769" spans="1:69" x14ac:dyDescent="0.3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  <c r="BA769" s="20"/>
      <c r="BB769" s="20"/>
      <c r="BC769" s="20"/>
      <c r="BD769" s="20"/>
      <c r="BE769" s="20"/>
      <c r="BF769" s="20"/>
      <c r="BG769" s="20"/>
      <c r="BH769" s="20"/>
      <c r="BI769" s="20"/>
      <c r="BJ769" s="20"/>
      <c r="BK769" s="20"/>
      <c r="BL769" s="20"/>
      <c r="BM769" s="20"/>
      <c r="BN769" s="20"/>
      <c r="BO769" s="20"/>
      <c r="BP769" s="20"/>
      <c r="BQ769" s="20"/>
    </row>
    <row r="770" spans="1:69" x14ac:dyDescent="0.3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  <c r="AP770" s="20"/>
      <c r="AQ770" s="20"/>
      <c r="AR770" s="20"/>
      <c r="AS770" s="20"/>
      <c r="AT770" s="20"/>
      <c r="AU770" s="20"/>
      <c r="AV770" s="20"/>
      <c r="AW770" s="20"/>
      <c r="AX770" s="20"/>
      <c r="AY770" s="20"/>
      <c r="AZ770" s="20"/>
      <c r="BA770" s="20"/>
      <c r="BB770" s="20"/>
      <c r="BC770" s="20"/>
      <c r="BD770" s="20"/>
      <c r="BE770" s="20"/>
      <c r="BF770" s="20"/>
      <c r="BG770" s="20"/>
      <c r="BH770" s="20"/>
      <c r="BI770" s="20"/>
      <c r="BJ770" s="20"/>
      <c r="BK770" s="20"/>
      <c r="BL770" s="20"/>
      <c r="BM770" s="20"/>
      <c r="BN770" s="20"/>
      <c r="BO770" s="20"/>
      <c r="BP770" s="20"/>
      <c r="BQ770" s="20"/>
    </row>
    <row r="771" spans="1:69" x14ac:dyDescent="0.3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  <c r="BA771" s="20"/>
      <c r="BB771" s="20"/>
      <c r="BC771" s="20"/>
      <c r="BD771" s="20"/>
      <c r="BE771" s="20"/>
      <c r="BF771" s="20"/>
      <c r="BG771" s="20"/>
      <c r="BH771" s="20"/>
      <c r="BI771" s="20"/>
      <c r="BJ771" s="20"/>
      <c r="BK771" s="20"/>
      <c r="BL771" s="20"/>
      <c r="BM771" s="20"/>
      <c r="BN771" s="20"/>
      <c r="BO771" s="20"/>
      <c r="BP771" s="20"/>
      <c r="BQ771" s="20"/>
    </row>
    <row r="772" spans="1:69" x14ac:dyDescent="0.3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  <c r="AP772" s="20"/>
      <c r="AQ772" s="20"/>
      <c r="AR772" s="20"/>
      <c r="AS772" s="20"/>
      <c r="AT772" s="20"/>
      <c r="AU772" s="20"/>
      <c r="AV772" s="20"/>
      <c r="AW772" s="20"/>
      <c r="AX772" s="20"/>
      <c r="AY772" s="20"/>
      <c r="AZ772" s="20"/>
      <c r="BA772" s="20"/>
      <c r="BB772" s="20"/>
      <c r="BC772" s="20"/>
      <c r="BD772" s="20"/>
      <c r="BE772" s="20"/>
      <c r="BF772" s="20"/>
      <c r="BG772" s="20"/>
      <c r="BH772" s="20"/>
      <c r="BI772" s="20"/>
      <c r="BJ772" s="20"/>
      <c r="BK772" s="20"/>
      <c r="BL772" s="20"/>
      <c r="BM772" s="20"/>
      <c r="BN772" s="20"/>
      <c r="BO772" s="20"/>
      <c r="BP772" s="20"/>
      <c r="BQ772" s="20"/>
    </row>
    <row r="773" spans="1:69" x14ac:dyDescent="0.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  <c r="AP773" s="20"/>
      <c r="AQ773" s="20"/>
      <c r="AR773" s="20"/>
      <c r="AS773" s="20"/>
      <c r="AT773" s="20"/>
      <c r="AU773" s="20"/>
      <c r="AV773" s="20"/>
      <c r="AW773" s="20"/>
      <c r="AX773" s="20"/>
      <c r="AY773" s="20"/>
      <c r="AZ773" s="20"/>
      <c r="BA773" s="20"/>
      <c r="BB773" s="20"/>
      <c r="BC773" s="20"/>
      <c r="BD773" s="20"/>
      <c r="BE773" s="20"/>
      <c r="BF773" s="20"/>
      <c r="BG773" s="20"/>
      <c r="BH773" s="20"/>
      <c r="BI773" s="20"/>
      <c r="BJ773" s="20"/>
      <c r="BK773" s="20"/>
      <c r="BL773" s="20"/>
      <c r="BM773" s="20"/>
      <c r="BN773" s="20"/>
      <c r="BO773" s="20"/>
      <c r="BP773" s="20"/>
      <c r="BQ773" s="20"/>
    </row>
    <row r="774" spans="1:69" x14ac:dyDescent="0.3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  <c r="AP774" s="20"/>
      <c r="AQ774" s="20"/>
      <c r="AR774" s="20"/>
      <c r="AS774" s="20"/>
      <c r="AT774" s="20"/>
      <c r="AU774" s="20"/>
      <c r="AV774" s="20"/>
      <c r="AW774" s="20"/>
      <c r="AX774" s="20"/>
      <c r="AY774" s="20"/>
      <c r="AZ774" s="20"/>
      <c r="BA774" s="20"/>
      <c r="BB774" s="20"/>
      <c r="BC774" s="20"/>
      <c r="BD774" s="20"/>
      <c r="BE774" s="20"/>
      <c r="BF774" s="20"/>
      <c r="BG774" s="20"/>
      <c r="BH774" s="20"/>
      <c r="BI774" s="20"/>
      <c r="BJ774" s="20"/>
      <c r="BK774" s="20"/>
      <c r="BL774" s="20"/>
      <c r="BM774" s="20"/>
      <c r="BN774" s="20"/>
      <c r="BO774" s="20"/>
      <c r="BP774" s="20"/>
      <c r="BQ774" s="20"/>
    </row>
    <row r="775" spans="1:69" x14ac:dyDescent="0.3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  <c r="BA775" s="20"/>
      <c r="BB775" s="20"/>
      <c r="BC775" s="20"/>
      <c r="BD775" s="20"/>
      <c r="BE775" s="20"/>
      <c r="BF775" s="20"/>
      <c r="BG775" s="20"/>
      <c r="BH775" s="20"/>
      <c r="BI775" s="20"/>
      <c r="BJ775" s="20"/>
      <c r="BK775" s="20"/>
      <c r="BL775" s="20"/>
      <c r="BM775" s="20"/>
      <c r="BN775" s="20"/>
      <c r="BO775" s="20"/>
      <c r="BP775" s="20"/>
      <c r="BQ775" s="20"/>
    </row>
    <row r="776" spans="1:69" x14ac:dyDescent="0.3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  <c r="AP776" s="20"/>
      <c r="AQ776" s="20"/>
      <c r="AR776" s="20"/>
      <c r="AS776" s="20"/>
      <c r="AT776" s="20"/>
      <c r="AU776" s="20"/>
      <c r="AV776" s="20"/>
      <c r="AW776" s="20"/>
      <c r="AX776" s="20"/>
      <c r="AY776" s="20"/>
      <c r="AZ776" s="20"/>
      <c r="BA776" s="20"/>
      <c r="BB776" s="20"/>
      <c r="BC776" s="20"/>
      <c r="BD776" s="20"/>
      <c r="BE776" s="20"/>
      <c r="BF776" s="20"/>
      <c r="BG776" s="20"/>
      <c r="BH776" s="20"/>
      <c r="BI776" s="20"/>
      <c r="BJ776" s="20"/>
      <c r="BK776" s="20"/>
      <c r="BL776" s="20"/>
      <c r="BM776" s="20"/>
      <c r="BN776" s="20"/>
      <c r="BO776" s="20"/>
      <c r="BP776" s="20"/>
      <c r="BQ776" s="20"/>
    </row>
    <row r="777" spans="1:69" x14ac:dyDescent="0.3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  <c r="AP777" s="20"/>
      <c r="AQ777" s="20"/>
      <c r="AR777" s="20"/>
      <c r="AS777" s="20"/>
      <c r="AT777" s="20"/>
      <c r="AU777" s="20"/>
      <c r="AV777" s="20"/>
      <c r="AW777" s="20"/>
      <c r="AX777" s="20"/>
      <c r="AY777" s="20"/>
      <c r="AZ777" s="20"/>
      <c r="BA777" s="20"/>
      <c r="BB777" s="20"/>
      <c r="BC777" s="20"/>
      <c r="BD777" s="20"/>
      <c r="BE777" s="20"/>
      <c r="BF777" s="20"/>
      <c r="BG777" s="20"/>
      <c r="BH777" s="20"/>
      <c r="BI777" s="20"/>
      <c r="BJ777" s="20"/>
      <c r="BK777" s="20"/>
      <c r="BL777" s="20"/>
      <c r="BM777" s="20"/>
      <c r="BN777" s="20"/>
      <c r="BO777" s="20"/>
      <c r="BP777" s="20"/>
      <c r="BQ777" s="20"/>
    </row>
    <row r="778" spans="1:69" x14ac:dyDescent="0.3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  <c r="AP778" s="20"/>
      <c r="AQ778" s="20"/>
      <c r="AR778" s="20"/>
      <c r="AS778" s="20"/>
      <c r="AT778" s="20"/>
      <c r="AU778" s="20"/>
      <c r="AV778" s="20"/>
      <c r="AW778" s="20"/>
      <c r="AX778" s="20"/>
      <c r="AY778" s="20"/>
      <c r="AZ778" s="20"/>
      <c r="BA778" s="20"/>
      <c r="BB778" s="20"/>
      <c r="BC778" s="20"/>
      <c r="BD778" s="20"/>
      <c r="BE778" s="20"/>
      <c r="BF778" s="20"/>
      <c r="BG778" s="20"/>
      <c r="BH778" s="20"/>
      <c r="BI778" s="20"/>
      <c r="BJ778" s="20"/>
      <c r="BK778" s="20"/>
      <c r="BL778" s="20"/>
      <c r="BM778" s="20"/>
      <c r="BN778" s="20"/>
      <c r="BO778" s="20"/>
      <c r="BP778" s="20"/>
      <c r="BQ778" s="20"/>
    </row>
    <row r="779" spans="1:69" x14ac:dyDescent="0.3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  <c r="AP779" s="20"/>
      <c r="AQ779" s="20"/>
      <c r="AR779" s="20"/>
      <c r="AS779" s="20"/>
      <c r="AT779" s="20"/>
      <c r="AU779" s="20"/>
      <c r="AV779" s="20"/>
      <c r="AW779" s="20"/>
      <c r="AX779" s="20"/>
      <c r="AY779" s="20"/>
      <c r="AZ779" s="20"/>
      <c r="BA779" s="20"/>
      <c r="BB779" s="20"/>
      <c r="BC779" s="20"/>
      <c r="BD779" s="20"/>
      <c r="BE779" s="20"/>
      <c r="BF779" s="20"/>
      <c r="BG779" s="20"/>
      <c r="BH779" s="20"/>
      <c r="BI779" s="20"/>
      <c r="BJ779" s="20"/>
      <c r="BK779" s="20"/>
      <c r="BL779" s="20"/>
      <c r="BM779" s="20"/>
      <c r="BN779" s="20"/>
      <c r="BO779" s="20"/>
      <c r="BP779" s="20"/>
      <c r="BQ779" s="20"/>
    </row>
    <row r="780" spans="1:69" x14ac:dyDescent="0.3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  <c r="AP780" s="20"/>
      <c r="AQ780" s="20"/>
      <c r="AR780" s="20"/>
      <c r="AS780" s="20"/>
      <c r="AT780" s="20"/>
      <c r="AU780" s="20"/>
      <c r="AV780" s="20"/>
      <c r="AW780" s="20"/>
      <c r="AX780" s="20"/>
      <c r="AY780" s="20"/>
      <c r="AZ780" s="20"/>
      <c r="BA780" s="20"/>
      <c r="BB780" s="20"/>
      <c r="BC780" s="20"/>
      <c r="BD780" s="20"/>
      <c r="BE780" s="20"/>
      <c r="BF780" s="20"/>
      <c r="BG780" s="20"/>
      <c r="BH780" s="20"/>
      <c r="BI780" s="20"/>
      <c r="BJ780" s="20"/>
      <c r="BK780" s="20"/>
      <c r="BL780" s="20"/>
      <c r="BM780" s="20"/>
      <c r="BN780" s="20"/>
      <c r="BO780" s="20"/>
      <c r="BP780" s="20"/>
      <c r="BQ780" s="20"/>
    </row>
    <row r="781" spans="1:69" x14ac:dyDescent="0.3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  <c r="AP781" s="20"/>
      <c r="AQ781" s="20"/>
      <c r="AR781" s="20"/>
      <c r="AS781" s="20"/>
      <c r="AT781" s="20"/>
      <c r="AU781" s="20"/>
      <c r="AV781" s="20"/>
      <c r="AW781" s="20"/>
      <c r="AX781" s="20"/>
      <c r="AY781" s="20"/>
      <c r="AZ781" s="20"/>
      <c r="BA781" s="20"/>
      <c r="BB781" s="20"/>
      <c r="BC781" s="20"/>
      <c r="BD781" s="20"/>
      <c r="BE781" s="20"/>
      <c r="BF781" s="20"/>
      <c r="BG781" s="20"/>
      <c r="BH781" s="20"/>
      <c r="BI781" s="20"/>
      <c r="BJ781" s="20"/>
      <c r="BK781" s="20"/>
      <c r="BL781" s="20"/>
      <c r="BM781" s="20"/>
      <c r="BN781" s="20"/>
      <c r="BO781" s="20"/>
      <c r="BP781" s="20"/>
      <c r="BQ781" s="20"/>
    </row>
    <row r="782" spans="1:69" x14ac:dyDescent="0.3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  <c r="AP782" s="20"/>
      <c r="AQ782" s="20"/>
      <c r="AR782" s="20"/>
      <c r="AS782" s="20"/>
      <c r="AT782" s="20"/>
      <c r="AU782" s="20"/>
      <c r="AV782" s="20"/>
      <c r="AW782" s="20"/>
      <c r="AX782" s="20"/>
      <c r="AY782" s="20"/>
      <c r="AZ782" s="20"/>
      <c r="BA782" s="20"/>
      <c r="BB782" s="20"/>
      <c r="BC782" s="20"/>
      <c r="BD782" s="20"/>
      <c r="BE782" s="20"/>
      <c r="BF782" s="20"/>
      <c r="BG782" s="20"/>
      <c r="BH782" s="20"/>
      <c r="BI782" s="20"/>
      <c r="BJ782" s="20"/>
      <c r="BK782" s="20"/>
      <c r="BL782" s="20"/>
      <c r="BM782" s="20"/>
      <c r="BN782" s="20"/>
      <c r="BO782" s="20"/>
      <c r="BP782" s="20"/>
      <c r="BQ782" s="20"/>
    </row>
    <row r="783" spans="1:69" x14ac:dyDescent="0.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  <c r="AP783" s="20"/>
      <c r="AQ783" s="20"/>
      <c r="AR783" s="20"/>
      <c r="AS783" s="20"/>
      <c r="AT783" s="20"/>
      <c r="AU783" s="20"/>
      <c r="AV783" s="20"/>
      <c r="AW783" s="20"/>
      <c r="AX783" s="20"/>
      <c r="AY783" s="20"/>
      <c r="AZ783" s="20"/>
      <c r="BA783" s="20"/>
      <c r="BB783" s="20"/>
      <c r="BC783" s="20"/>
      <c r="BD783" s="20"/>
      <c r="BE783" s="20"/>
      <c r="BF783" s="20"/>
      <c r="BG783" s="20"/>
      <c r="BH783" s="20"/>
      <c r="BI783" s="20"/>
      <c r="BJ783" s="20"/>
      <c r="BK783" s="20"/>
      <c r="BL783" s="20"/>
      <c r="BM783" s="20"/>
      <c r="BN783" s="20"/>
      <c r="BO783" s="20"/>
      <c r="BP783" s="20"/>
      <c r="BQ783" s="20"/>
    </row>
    <row r="784" spans="1:69" x14ac:dyDescent="0.3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  <c r="AP784" s="20"/>
      <c r="AQ784" s="20"/>
      <c r="AR784" s="20"/>
      <c r="AS784" s="20"/>
      <c r="AT784" s="20"/>
      <c r="AU784" s="20"/>
      <c r="AV784" s="20"/>
      <c r="AW784" s="20"/>
      <c r="AX784" s="20"/>
      <c r="AY784" s="20"/>
      <c r="AZ784" s="20"/>
      <c r="BA784" s="20"/>
      <c r="BB784" s="20"/>
      <c r="BC784" s="20"/>
      <c r="BD784" s="20"/>
      <c r="BE784" s="20"/>
      <c r="BF784" s="20"/>
      <c r="BG784" s="20"/>
      <c r="BH784" s="20"/>
      <c r="BI784" s="20"/>
      <c r="BJ784" s="20"/>
      <c r="BK784" s="20"/>
      <c r="BL784" s="20"/>
      <c r="BM784" s="20"/>
      <c r="BN784" s="20"/>
      <c r="BO784" s="20"/>
      <c r="BP784" s="20"/>
      <c r="BQ784" s="20"/>
    </row>
    <row r="785" spans="1:69" x14ac:dyDescent="0.3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  <c r="AP785" s="20"/>
      <c r="AQ785" s="20"/>
      <c r="AR785" s="20"/>
      <c r="AS785" s="20"/>
      <c r="AT785" s="20"/>
      <c r="AU785" s="20"/>
      <c r="AV785" s="20"/>
      <c r="AW785" s="20"/>
      <c r="AX785" s="20"/>
      <c r="AY785" s="20"/>
      <c r="AZ785" s="20"/>
      <c r="BA785" s="20"/>
      <c r="BB785" s="20"/>
      <c r="BC785" s="20"/>
      <c r="BD785" s="20"/>
      <c r="BE785" s="20"/>
      <c r="BF785" s="20"/>
      <c r="BG785" s="20"/>
      <c r="BH785" s="20"/>
      <c r="BI785" s="20"/>
      <c r="BJ785" s="20"/>
      <c r="BK785" s="20"/>
      <c r="BL785" s="20"/>
      <c r="BM785" s="20"/>
      <c r="BN785" s="20"/>
      <c r="BO785" s="20"/>
      <c r="BP785" s="20"/>
      <c r="BQ785" s="20"/>
    </row>
    <row r="786" spans="1:69" x14ac:dyDescent="0.3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  <c r="AP786" s="20"/>
      <c r="AQ786" s="20"/>
      <c r="AR786" s="20"/>
      <c r="AS786" s="20"/>
      <c r="AT786" s="20"/>
      <c r="AU786" s="20"/>
      <c r="AV786" s="20"/>
      <c r="AW786" s="20"/>
      <c r="AX786" s="20"/>
      <c r="AY786" s="20"/>
      <c r="AZ786" s="20"/>
      <c r="BA786" s="20"/>
      <c r="BB786" s="20"/>
      <c r="BC786" s="20"/>
      <c r="BD786" s="20"/>
      <c r="BE786" s="20"/>
      <c r="BF786" s="20"/>
      <c r="BG786" s="20"/>
      <c r="BH786" s="20"/>
      <c r="BI786" s="20"/>
      <c r="BJ786" s="20"/>
      <c r="BK786" s="20"/>
      <c r="BL786" s="20"/>
      <c r="BM786" s="20"/>
      <c r="BN786" s="20"/>
      <c r="BO786" s="20"/>
      <c r="BP786" s="20"/>
      <c r="BQ786" s="20"/>
    </row>
    <row r="787" spans="1:69" x14ac:dyDescent="0.3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  <c r="AP787" s="20"/>
      <c r="AQ787" s="20"/>
      <c r="AR787" s="20"/>
      <c r="AS787" s="20"/>
      <c r="AT787" s="20"/>
      <c r="AU787" s="20"/>
      <c r="AV787" s="20"/>
      <c r="AW787" s="20"/>
      <c r="AX787" s="20"/>
      <c r="AY787" s="20"/>
      <c r="AZ787" s="20"/>
      <c r="BA787" s="20"/>
      <c r="BB787" s="20"/>
      <c r="BC787" s="20"/>
      <c r="BD787" s="20"/>
      <c r="BE787" s="20"/>
      <c r="BF787" s="20"/>
      <c r="BG787" s="20"/>
      <c r="BH787" s="20"/>
      <c r="BI787" s="20"/>
      <c r="BJ787" s="20"/>
      <c r="BK787" s="20"/>
      <c r="BL787" s="20"/>
      <c r="BM787" s="20"/>
      <c r="BN787" s="20"/>
      <c r="BO787" s="20"/>
      <c r="BP787" s="20"/>
      <c r="BQ787" s="20"/>
    </row>
    <row r="788" spans="1:69" x14ac:dyDescent="0.3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  <c r="AP788" s="20"/>
      <c r="AQ788" s="20"/>
      <c r="AR788" s="20"/>
      <c r="AS788" s="20"/>
      <c r="AT788" s="20"/>
      <c r="AU788" s="20"/>
      <c r="AV788" s="20"/>
      <c r="AW788" s="20"/>
      <c r="AX788" s="20"/>
      <c r="AY788" s="20"/>
      <c r="AZ788" s="20"/>
      <c r="BA788" s="20"/>
      <c r="BB788" s="20"/>
      <c r="BC788" s="20"/>
      <c r="BD788" s="20"/>
      <c r="BE788" s="20"/>
      <c r="BF788" s="20"/>
      <c r="BG788" s="20"/>
      <c r="BH788" s="20"/>
      <c r="BI788" s="20"/>
      <c r="BJ788" s="20"/>
      <c r="BK788" s="20"/>
      <c r="BL788" s="20"/>
      <c r="BM788" s="20"/>
      <c r="BN788" s="20"/>
      <c r="BO788" s="20"/>
      <c r="BP788" s="20"/>
      <c r="BQ788" s="20"/>
    </row>
    <row r="789" spans="1:69" x14ac:dyDescent="0.3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  <c r="BA789" s="20"/>
      <c r="BB789" s="20"/>
      <c r="BC789" s="20"/>
      <c r="BD789" s="20"/>
      <c r="BE789" s="20"/>
      <c r="BF789" s="20"/>
      <c r="BG789" s="20"/>
      <c r="BH789" s="20"/>
      <c r="BI789" s="20"/>
      <c r="BJ789" s="20"/>
      <c r="BK789" s="20"/>
      <c r="BL789" s="20"/>
      <c r="BM789" s="20"/>
      <c r="BN789" s="20"/>
      <c r="BO789" s="20"/>
      <c r="BP789" s="20"/>
      <c r="BQ789" s="20"/>
    </row>
    <row r="790" spans="1:69" x14ac:dyDescent="0.3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  <c r="BA790" s="20"/>
      <c r="BB790" s="20"/>
      <c r="BC790" s="20"/>
      <c r="BD790" s="20"/>
      <c r="BE790" s="20"/>
      <c r="BF790" s="20"/>
      <c r="BG790" s="20"/>
      <c r="BH790" s="20"/>
      <c r="BI790" s="20"/>
      <c r="BJ790" s="20"/>
      <c r="BK790" s="20"/>
      <c r="BL790" s="20"/>
      <c r="BM790" s="20"/>
      <c r="BN790" s="20"/>
      <c r="BO790" s="20"/>
      <c r="BP790" s="20"/>
      <c r="BQ790" s="20"/>
    </row>
    <row r="791" spans="1:69" x14ac:dyDescent="0.3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  <c r="AP791" s="20"/>
      <c r="AQ791" s="20"/>
      <c r="AR791" s="20"/>
      <c r="AS791" s="20"/>
      <c r="AT791" s="20"/>
      <c r="AU791" s="20"/>
      <c r="AV791" s="20"/>
      <c r="AW791" s="20"/>
      <c r="AX791" s="20"/>
      <c r="AY791" s="20"/>
      <c r="AZ791" s="20"/>
      <c r="BA791" s="20"/>
      <c r="BB791" s="20"/>
      <c r="BC791" s="20"/>
      <c r="BD791" s="20"/>
      <c r="BE791" s="20"/>
      <c r="BF791" s="20"/>
      <c r="BG791" s="20"/>
      <c r="BH791" s="20"/>
      <c r="BI791" s="20"/>
      <c r="BJ791" s="20"/>
      <c r="BK791" s="20"/>
      <c r="BL791" s="20"/>
      <c r="BM791" s="20"/>
      <c r="BN791" s="20"/>
      <c r="BO791" s="20"/>
      <c r="BP791" s="20"/>
      <c r="BQ791" s="20"/>
    </row>
    <row r="792" spans="1:69" x14ac:dyDescent="0.3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  <c r="BG792" s="20"/>
      <c r="BH792" s="20"/>
      <c r="BI792" s="20"/>
      <c r="BJ792" s="20"/>
      <c r="BK792" s="20"/>
      <c r="BL792" s="20"/>
      <c r="BM792" s="20"/>
      <c r="BN792" s="20"/>
      <c r="BO792" s="20"/>
      <c r="BP792" s="20"/>
      <c r="BQ792" s="20"/>
    </row>
    <row r="793" spans="1:69" x14ac:dyDescent="0.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  <c r="BG793" s="20"/>
      <c r="BH793" s="20"/>
      <c r="BI793" s="20"/>
      <c r="BJ793" s="20"/>
      <c r="BK793" s="20"/>
      <c r="BL793" s="20"/>
      <c r="BM793" s="20"/>
      <c r="BN793" s="20"/>
      <c r="BO793" s="20"/>
      <c r="BP793" s="20"/>
      <c r="BQ793" s="20"/>
    </row>
    <row r="794" spans="1:69" x14ac:dyDescent="0.3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  <c r="BG794" s="20"/>
      <c r="BH794" s="20"/>
      <c r="BI794" s="20"/>
      <c r="BJ794" s="20"/>
      <c r="BK794" s="20"/>
      <c r="BL794" s="20"/>
      <c r="BM794" s="20"/>
      <c r="BN794" s="20"/>
      <c r="BO794" s="20"/>
      <c r="BP794" s="20"/>
      <c r="BQ794" s="20"/>
    </row>
    <row r="795" spans="1:69" x14ac:dyDescent="0.3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  <c r="BG795" s="20"/>
      <c r="BH795" s="20"/>
      <c r="BI795" s="20"/>
      <c r="BJ795" s="20"/>
      <c r="BK795" s="20"/>
      <c r="BL795" s="20"/>
      <c r="BM795" s="20"/>
      <c r="BN795" s="20"/>
      <c r="BO795" s="20"/>
      <c r="BP795" s="20"/>
      <c r="BQ795" s="20"/>
    </row>
    <row r="796" spans="1:69" x14ac:dyDescent="0.3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  <c r="BG796" s="20"/>
      <c r="BH796" s="20"/>
      <c r="BI796" s="20"/>
      <c r="BJ796" s="20"/>
      <c r="BK796" s="20"/>
      <c r="BL796" s="20"/>
      <c r="BM796" s="20"/>
      <c r="BN796" s="20"/>
      <c r="BO796" s="20"/>
      <c r="BP796" s="20"/>
      <c r="BQ796" s="20"/>
    </row>
    <row r="797" spans="1:69" x14ac:dyDescent="0.3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  <c r="BH797" s="20"/>
      <c r="BI797" s="20"/>
      <c r="BJ797" s="20"/>
      <c r="BK797" s="20"/>
      <c r="BL797" s="20"/>
      <c r="BM797" s="20"/>
      <c r="BN797" s="20"/>
      <c r="BO797" s="20"/>
      <c r="BP797" s="20"/>
      <c r="BQ797" s="20"/>
    </row>
    <row r="798" spans="1:69" x14ac:dyDescent="0.3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  <c r="BH798" s="20"/>
      <c r="BI798" s="20"/>
      <c r="BJ798" s="20"/>
      <c r="BK798" s="20"/>
      <c r="BL798" s="20"/>
      <c r="BM798" s="20"/>
      <c r="BN798" s="20"/>
      <c r="BO798" s="20"/>
      <c r="BP798" s="20"/>
      <c r="BQ798" s="20"/>
    </row>
    <row r="799" spans="1:69" x14ac:dyDescent="0.3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  <c r="BG799" s="20"/>
      <c r="BH799" s="20"/>
      <c r="BI799" s="20"/>
      <c r="BJ799" s="20"/>
      <c r="BK799" s="20"/>
      <c r="BL799" s="20"/>
      <c r="BM799" s="20"/>
      <c r="BN799" s="20"/>
      <c r="BO799" s="20"/>
      <c r="BP799" s="20"/>
      <c r="BQ799" s="20"/>
    </row>
    <row r="800" spans="1:69" x14ac:dyDescent="0.3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  <c r="BG800" s="20"/>
      <c r="BH800" s="20"/>
      <c r="BI800" s="20"/>
      <c r="BJ800" s="20"/>
      <c r="BK800" s="20"/>
      <c r="BL800" s="20"/>
      <c r="BM800" s="20"/>
      <c r="BN800" s="20"/>
      <c r="BO800" s="20"/>
      <c r="BP800" s="20"/>
      <c r="BQ800" s="20"/>
    </row>
    <row r="801" spans="1:69" x14ac:dyDescent="0.3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  <c r="BG801" s="20"/>
      <c r="BH801" s="20"/>
      <c r="BI801" s="20"/>
      <c r="BJ801" s="20"/>
      <c r="BK801" s="20"/>
      <c r="BL801" s="20"/>
      <c r="BM801" s="20"/>
      <c r="BN801" s="20"/>
      <c r="BO801" s="20"/>
      <c r="BP801" s="20"/>
      <c r="BQ801" s="20"/>
    </row>
    <row r="802" spans="1:69" x14ac:dyDescent="0.3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  <c r="BG802" s="20"/>
      <c r="BH802" s="20"/>
      <c r="BI802" s="20"/>
      <c r="BJ802" s="20"/>
      <c r="BK802" s="20"/>
      <c r="BL802" s="20"/>
      <c r="BM802" s="20"/>
      <c r="BN802" s="20"/>
      <c r="BO802" s="20"/>
      <c r="BP802" s="20"/>
      <c r="BQ802" s="20"/>
    </row>
    <row r="803" spans="1:69" x14ac:dyDescent="0.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  <c r="BG803" s="20"/>
      <c r="BH803" s="20"/>
      <c r="BI803" s="20"/>
      <c r="BJ803" s="20"/>
      <c r="BK803" s="20"/>
      <c r="BL803" s="20"/>
      <c r="BM803" s="20"/>
      <c r="BN803" s="20"/>
      <c r="BO803" s="20"/>
      <c r="BP803" s="20"/>
      <c r="BQ803" s="20"/>
    </row>
    <row r="804" spans="1:69" x14ac:dyDescent="0.3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  <c r="BH804" s="20"/>
      <c r="BI804" s="20"/>
      <c r="BJ804" s="20"/>
      <c r="BK804" s="20"/>
      <c r="BL804" s="20"/>
      <c r="BM804" s="20"/>
      <c r="BN804" s="20"/>
      <c r="BO804" s="20"/>
      <c r="BP804" s="20"/>
      <c r="BQ804" s="20"/>
    </row>
    <row r="805" spans="1:69" x14ac:dyDescent="0.3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  <c r="BJ805" s="20"/>
      <c r="BK805" s="20"/>
      <c r="BL805" s="20"/>
      <c r="BM805" s="20"/>
      <c r="BN805" s="20"/>
      <c r="BO805" s="20"/>
      <c r="BP805" s="20"/>
      <c r="BQ805" s="20"/>
    </row>
    <row r="806" spans="1:69" x14ac:dyDescent="0.3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  <c r="BJ806" s="20"/>
      <c r="BK806" s="20"/>
      <c r="BL806" s="20"/>
      <c r="BM806" s="20"/>
      <c r="BN806" s="20"/>
      <c r="BO806" s="20"/>
      <c r="BP806" s="20"/>
      <c r="BQ806" s="20"/>
    </row>
    <row r="807" spans="1:69" x14ac:dyDescent="0.3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  <c r="BJ807" s="20"/>
      <c r="BK807" s="20"/>
      <c r="BL807" s="20"/>
      <c r="BM807" s="20"/>
      <c r="BN807" s="20"/>
      <c r="BO807" s="20"/>
      <c r="BP807" s="20"/>
      <c r="BQ807" s="20"/>
    </row>
    <row r="808" spans="1:69" x14ac:dyDescent="0.3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  <c r="BH808" s="20"/>
      <c r="BI808" s="20"/>
      <c r="BJ808" s="20"/>
      <c r="BK808" s="20"/>
      <c r="BL808" s="20"/>
      <c r="BM808" s="20"/>
      <c r="BN808" s="20"/>
      <c r="BO808" s="20"/>
      <c r="BP808" s="20"/>
      <c r="BQ808" s="20"/>
    </row>
    <row r="809" spans="1:69" x14ac:dyDescent="0.3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  <c r="BH809" s="20"/>
      <c r="BI809" s="20"/>
      <c r="BJ809" s="20"/>
      <c r="BK809" s="20"/>
      <c r="BL809" s="20"/>
      <c r="BM809" s="20"/>
      <c r="BN809" s="20"/>
      <c r="BO809" s="20"/>
      <c r="BP809" s="20"/>
      <c r="BQ809" s="20"/>
    </row>
    <row r="810" spans="1:69" x14ac:dyDescent="0.3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  <c r="BH810" s="20"/>
      <c r="BI810" s="20"/>
      <c r="BJ810" s="20"/>
      <c r="BK810" s="20"/>
      <c r="BL810" s="20"/>
      <c r="BM810" s="20"/>
      <c r="BN810" s="20"/>
      <c r="BO810" s="20"/>
      <c r="BP810" s="20"/>
      <c r="BQ810" s="20"/>
    </row>
    <row r="811" spans="1:69" x14ac:dyDescent="0.3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  <c r="BH811" s="20"/>
      <c r="BI811" s="20"/>
      <c r="BJ811" s="20"/>
      <c r="BK811" s="20"/>
      <c r="BL811" s="20"/>
      <c r="BM811" s="20"/>
      <c r="BN811" s="20"/>
      <c r="BO811" s="20"/>
      <c r="BP811" s="20"/>
      <c r="BQ811" s="20"/>
    </row>
    <row r="812" spans="1:69" x14ac:dyDescent="0.3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  <c r="BH812" s="20"/>
      <c r="BI812" s="20"/>
      <c r="BJ812" s="20"/>
      <c r="BK812" s="20"/>
      <c r="BL812" s="20"/>
      <c r="BM812" s="20"/>
      <c r="BN812" s="20"/>
      <c r="BO812" s="20"/>
      <c r="BP812" s="20"/>
      <c r="BQ812" s="20"/>
    </row>
    <row r="813" spans="1:69" x14ac:dyDescent="0.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  <c r="BG813" s="20"/>
      <c r="BH813" s="20"/>
      <c r="BI813" s="20"/>
      <c r="BJ813" s="20"/>
      <c r="BK813" s="20"/>
      <c r="BL813" s="20"/>
      <c r="BM813" s="20"/>
      <c r="BN813" s="20"/>
      <c r="BO813" s="20"/>
      <c r="BP813" s="20"/>
      <c r="BQ813" s="20"/>
    </row>
    <row r="814" spans="1:69" x14ac:dyDescent="0.3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  <c r="BG814" s="20"/>
      <c r="BH814" s="20"/>
      <c r="BI814" s="20"/>
      <c r="BJ814" s="20"/>
      <c r="BK814" s="20"/>
      <c r="BL814" s="20"/>
      <c r="BM814" s="20"/>
      <c r="BN814" s="20"/>
      <c r="BO814" s="20"/>
      <c r="BP814" s="20"/>
      <c r="BQ814" s="20"/>
    </row>
    <row r="815" spans="1:69" x14ac:dyDescent="0.3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  <c r="BG815" s="20"/>
      <c r="BH815" s="20"/>
      <c r="BI815" s="20"/>
      <c r="BJ815" s="20"/>
      <c r="BK815" s="20"/>
      <c r="BL815" s="20"/>
      <c r="BM815" s="20"/>
      <c r="BN815" s="20"/>
      <c r="BO815" s="20"/>
      <c r="BP815" s="20"/>
      <c r="BQ815" s="20"/>
    </row>
    <row r="816" spans="1:69" x14ac:dyDescent="0.3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  <c r="BH816" s="20"/>
      <c r="BI816" s="20"/>
      <c r="BJ816" s="20"/>
      <c r="BK816" s="20"/>
      <c r="BL816" s="20"/>
      <c r="BM816" s="20"/>
      <c r="BN816" s="20"/>
      <c r="BO816" s="20"/>
      <c r="BP816" s="20"/>
      <c r="BQ816" s="20"/>
    </row>
    <row r="817" spans="1:69" x14ac:dyDescent="0.3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  <c r="BH817" s="20"/>
      <c r="BI817" s="20"/>
      <c r="BJ817" s="20"/>
      <c r="BK817" s="20"/>
      <c r="BL817" s="20"/>
      <c r="BM817" s="20"/>
      <c r="BN817" s="20"/>
      <c r="BO817" s="20"/>
      <c r="BP817" s="20"/>
      <c r="BQ817" s="20"/>
    </row>
    <row r="818" spans="1:69" x14ac:dyDescent="0.3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  <c r="BH818" s="20"/>
      <c r="BI818" s="20"/>
      <c r="BJ818" s="20"/>
      <c r="BK818" s="20"/>
      <c r="BL818" s="20"/>
      <c r="BM818" s="20"/>
      <c r="BN818" s="20"/>
      <c r="BO818" s="20"/>
      <c r="BP818" s="20"/>
      <c r="BQ818" s="20"/>
    </row>
    <row r="819" spans="1:69" x14ac:dyDescent="0.3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  <c r="BH819" s="20"/>
      <c r="BI819" s="20"/>
      <c r="BJ819" s="20"/>
      <c r="BK819" s="20"/>
      <c r="BL819" s="20"/>
      <c r="BM819" s="20"/>
      <c r="BN819" s="20"/>
      <c r="BO819" s="20"/>
      <c r="BP819" s="20"/>
      <c r="BQ819" s="20"/>
    </row>
    <row r="820" spans="1:69" x14ac:dyDescent="0.3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  <c r="BG820" s="20"/>
      <c r="BH820" s="20"/>
      <c r="BI820" s="20"/>
      <c r="BJ820" s="20"/>
      <c r="BK820" s="20"/>
      <c r="BL820" s="20"/>
      <c r="BM820" s="20"/>
      <c r="BN820" s="20"/>
      <c r="BO820" s="20"/>
      <c r="BP820" s="20"/>
      <c r="BQ820" s="20"/>
    </row>
    <row r="821" spans="1:69" x14ac:dyDescent="0.3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  <c r="BG821" s="20"/>
      <c r="BH821" s="20"/>
      <c r="BI821" s="20"/>
      <c r="BJ821" s="20"/>
      <c r="BK821" s="20"/>
      <c r="BL821" s="20"/>
      <c r="BM821" s="20"/>
      <c r="BN821" s="20"/>
      <c r="BO821" s="20"/>
      <c r="BP821" s="20"/>
      <c r="BQ821" s="20"/>
    </row>
    <row r="822" spans="1:69" x14ac:dyDescent="0.3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  <c r="BG822" s="20"/>
      <c r="BH822" s="20"/>
      <c r="BI822" s="20"/>
      <c r="BJ822" s="20"/>
      <c r="BK822" s="20"/>
      <c r="BL822" s="20"/>
      <c r="BM822" s="20"/>
      <c r="BN822" s="20"/>
      <c r="BO822" s="20"/>
      <c r="BP822" s="20"/>
      <c r="BQ822" s="20"/>
    </row>
    <row r="823" spans="1:69" x14ac:dyDescent="0.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  <c r="AP823" s="20"/>
      <c r="AQ823" s="20"/>
      <c r="AR823" s="20"/>
      <c r="AS823" s="20"/>
      <c r="AT823" s="20"/>
      <c r="AU823" s="20"/>
      <c r="AV823" s="20"/>
      <c r="AW823" s="20"/>
      <c r="AX823" s="20"/>
      <c r="AY823" s="20"/>
      <c r="AZ823" s="20"/>
      <c r="BA823" s="20"/>
      <c r="BB823" s="20"/>
      <c r="BC823" s="20"/>
      <c r="BD823" s="20"/>
      <c r="BE823" s="20"/>
      <c r="BF823" s="20"/>
      <c r="BG823" s="20"/>
      <c r="BH823" s="20"/>
      <c r="BI823" s="20"/>
      <c r="BJ823" s="20"/>
      <c r="BK823" s="20"/>
      <c r="BL823" s="20"/>
      <c r="BM823" s="20"/>
      <c r="BN823" s="20"/>
      <c r="BO823" s="20"/>
      <c r="BP823" s="20"/>
      <c r="BQ823" s="20"/>
    </row>
    <row r="824" spans="1:69" x14ac:dyDescent="0.3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  <c r="AP824" s="20"/>
      <c r="AQ824" s="20"/>
      <c r="AR824" s="20"/>
      <c r="AS824" s="20"/>
      <c r="AT824" s="20"/>
      <c r="AU824" s="20"/>
      <c r="AV824" s="20"/>
      <c r="AW824" s="20"/>
      <c r="AX824" s="20"/>
      <c r="AY824" s="20"/>
      <c r="AZ824" s="20"/>
      <c r="BA824" s="20"/>
      <c r="BB824" s="20"/>
      <c r="BC824" s="20"/>
      <c r="BD824" s="20"/>
      <c r="BE824" s="20"/>
      <c r="BF824" s="20"/>
      <c r="BG824" s="20"/>
      <c r="BH824" s="20"/>
      <c r="BI824" s="20"/>
      <c r="BJ824" s="20"/>
      <c r="BK824" s="20"/>
      <c r="BL824" s="20"/>
      <c r="BM824" s="20"/>
      <c r="BN824" s="20"/>
      <c r="BO824" s="20"/>
      <c r="BP824" s="20"/>
      <c r="BQ824" s="20"/>
    </row>
    <row r="825" spans="1:69" x14ac:dyDescent="0.3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  <c r="AP825" s="20"/>
      <c r="AQ825" s="20"/>
      <c r="AR825" s="20"/>
      <c r="AS825" s="20"/>
      <c r="AT825" s="20"/>
      <c r="AU825" s="20"/>
      <c r="AV825" s="20"/>
      <c r="AW825" s="20"/>
      <c r="AX825" s="20"/>
      <c r="AY825" s="20"/>
      <c r="AZ825" s="20"/>
      <c r="BA825" s="20"/>
      <c r="BB825" s="20"/>
      <c r="BC825" s="20"/>
      <c r="BD825" s="20"/>
      <c r="BE825" s="20"/>
      <c r="BF825" s="20"/>
      <c r="BG825" s="20"/>
      <c r="BH825" s="20"/>
      <c r="BI825" s="20"/>
      <c r="BJ825" s="20"/>
      <c r="BK825" s="20"/>
      <c r="BL825" s="20"/>
      <c r="BM825" s="20"/>
      <c r="BN825" s="20"/>
      <c r="BO825" s="20"/>
      <c r="BP825" s="20"/>
      <c r="BQ825" s="20"/>
    </row>
    <row r="826" spans="1:69" x14ac:dyDescent="0.3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  <c r="AP826" s="20"/>
      <c r="AQ826" s="20"/>
      <c r="AR826" s="20"/>
      <c r="AS826" s="20"/>
      <c r="AT826" s="20"/>
      <c r="AU826" s="20"/>
      <c r="AV826" s="20"/>
      <c r="AW826" s="20"/>
      <c r="AX826" s="20"/>
      <c r="AY826" s="20"/>
      <c r="AZ826" s="20"/>
      <c r="BA826" s="20"/>
      <c r="BB826" s="20"/>
      <c r="BC826" s="20"/>
      <c r="BD826" s="20"/>
      <c r="BE826" s="20"/>
      <c r="BF826" s="20"/>
      <c r="BG826" s="20"/>
      <c r="BH826" s="20"/>
      <c r="BI826" s="20"/>
      <c r="BJ826" s="20"/>
      <c r="BK826" s="20"/>
      <c r="BL826" s="20"/>
      <c r="BM826" s="20"/>
      <c r="BN826" s="20"/>
      <c r="BO826" s="20"/>
      <c r="BP826" s="20"/>
      <c r="BQ826" s="20"/>
    </row>
    <row r="827" spans="1:69" x14ac:dyDescent="0.3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  <c r="AP827" s="20"/>
      <c r="AQ827" s="20"/>
      <c r="AR827" s="20"/>
      <c r="AS827" s="20"/>
      <c r="AT827" s="20"/>
      <c r="AU827" s="20"/>
      <c r="AV827" s="20"/>
      <c r="AW827" s="20"/>
      <c r="AX827" s="20"/>
      <c r="AY827" s="20"/>
      <c r="AZ827" s="20"/>
      <c r="BA827" s="20"/>
      <c r="BB827" s="20"/>
      <c r="BC827" s="20"/>
      <c r="BD827" s="20"/>
      <c r="BE827" s="20"/>
      <c r="BF827" s="20"/>
      <c r="BG827" s="20"/>
      <c r="BH827" s="20"/>
      <c r="BI827" s="20"/>
      <c r="BJ827" s="20"/>
      <c r="BK827" s="20"/>
      <c r="BL827" s="20"/>
      <c r="BM827" s="20"/>
      <c r="BN827" s="20"/>
      <c r="BO827" s="20"/>
      <c r="BP827" s="20"/>
      <c r="BQ827" s="20"/>
    </row>
    <row r="828" spans="1:69" x14ac:dyDescent="0.3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  <c r="AP828" s="20"/>
      <c r="AQ828" s="20"/>
      <c r="AR828" s="20"/>
      <c r="AS828" s="20"/>
      <c r="AT828" s="20"/>
      <c r="AU828" s="20"/>
      <c r="AV828" s="20"/>
      <c r="AW828" s="20"/>
      <c r="AX828" s="20"/>
      <c r="AY828" s="20"/>
      <c r="AZ828" s="20"/>
      <c r="BA828" s="20"/>
      <c r="BB828" s="20"/>
      <c r="BC828" s="20"/>
      <c r="BD828" s="20"/>
      <c r="BE828" s="20"/>
      <c r="BF828" s="20"/>
      <c r="BG828" s="20"/>
      <c r="BH828" s="20"/>
      <c r="BI828" s="20"/>
      <c r="BJ828" s="20"/>
      <c r="BK828" s="20"/>
      <c r="BL828" s="20"/>
      <c r="BM828" s="20"/>
      <c r="BN828" s="20"/>
      <c r="BO828" s="20"/>
      <c r="BP828" s="20"/>
      <c r="BQ828" s="20"/>
    </row>
    <row r="829" spans="1:69" x14ac:dyDescent="0.3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  <c r="AP829" s="20"/>
      <c r="AQ829" s="20"/>
      <c r="AR829" s="20"/>
      <c r="AS829" s="20"/>
      <c r="AT829" s="20"/>
      <c r="AU829" s="20"/>
      <c r="AV829" s="20"/>
      <c r="AW829" s="20"/>
      <c r="AX829" s="20"/>
      <c r="AY829" s="20"/>
      <c r="AZ829" s="20"/>
      <c r="BA829" s="20"/>
      <c r="BB829" s="20"/>
      <c r="BC829" s="20"/>
      <c r="BD829" s="20"/>
      <c r="BE829" s="20"/>
      <c r="BF829" s="20"/>
      <c r="BG829" s="20"/>
      <c r="BH829" s="20"/>
      <c r="BI829" s="20"/>
      <c r="BJ829" s="20"/>
      <c r="BK829" s="20"/>
      <c r="BL829" s="20"/>
      <c r="BM829" s="20"/>
      <c r="BN829" s="20"/>
      <c r="BO829" s="20"/>
      <c r="BP829" s="20"/>
      <c r="BQ829" s="20"/>
    </row>
    <row r="830" spans="1:69" x14ac:dyDescent="0.3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  <c r="AP830" s="20"/>
      <c r="AQ830" s="20"/>
      <c r="AR830" s="20"/>
      <c r="AS830" s="20"/>
      <c r="AT830" s="20"/>
      <c r="AU830" s="20"/>
      <c r="AV830" s="20"/>
      <c r="AW830" s="20"/>
      <c r="AX830" s="20"/>
      <c r="AY830" s="20"/>
      <c r="AZ830" s="20"/>
      <c r="BA830" s="20"/>
      <c r="BB830" s="20"/>
      <c r="BC830" s="20"/>
      <c r="BD830" s="20"/>
      <c r="BE830" s="20"/>
      <c r="BF830" s="20"/>
      <c r="BG830" s="20"/>
      <c r="BH830" s="20"/>
      <c r="BI830" s="20"/>
      <c r="BJ830" s="20"/>
      <c r="BK830" s="20"/>
      <c r="BL830" s="20"/>
      <c r="BM830" s="20"/>
      <c r="BN830" s="20"/>
      <c r="BO830" s="20"/>
      <c r="BP830" s="20"/>
      <c r="BQ830" s="20"/>
    </row>
    <row r="831" spans="1:69" x14ac:dyDescent="0.3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  <c r="AP831" s="20"/>
      <c r="AQ831" s="20"/>
      <c r="AR831" s="20"/>
      <c r="AS831" s="20"/>
      <c r="AT831" s="20"/>
      <c r="AU831" s="20"/>
      <c r="AV831" s="20"/>
      <c r="AW831" s="20"/>
      <c r="AX831" s="20"/>
      <c r="AY831" s="20"/>
      <c r="AZ831" s="20"/>
      <c r="BA831" s="20"/>
      <c r="BB831" s="20"/>
      <c r="BC831" s="20"/>
      <c r="BD831" s="20"/>
      <c r="BE831" s="20"/>
      <c r="BF831" s="20"/>
      <c r="BG831" s="20"/>
      <c r="BH831" s="20"/>
      <c r="BI831" s="20"/>
      <c r="BJ831" s="20"/>
      <c r="BK831" s="20"/>
      <c r="BL831" s="20"/>
      <c r="BM831" s="20"/>
      <c r="BN831" s="20"/>
      <c r="BO831" s="20"/>
      <c r="BP831" s="20"/>
      <c r="BQ831" s="20"/>
    </row>
    <row r="832" spans="1:69" x14ac:dyDescent="0.3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  <c r="AP832" s="20"/>
      <c r="AQ832" s="20"/>
      <c r="AR832" s="20"/>
      <c r="AS832" s="20"/>
      <c r="AT832" s="20"/>
      <c r="AU832" s="20"/>
      <c r="AV832" s="20"/>
      <c r="AW832" s="20"/>
      <c r="AX832" s="20"/>
      <c r="AY832" s="20"/>
      <c r="AZ832" s="20"/>
      <c r="BA832" s="20"/>
      <c r="BB832" s="20"/>
      <c r="BC832" s="20"/>
      <c r="BD832" s="20"/>
      <c r="BE832" s="20"/>
      <c r="BF832" s="20"/>
      <c r="BG832" s="20"/>
      <c r="BH832" s="20"/>
      <c r="BI832" s="20"/>
      <c r="BJ832" s="20"/>
      <c r="BK832" s="20"/>
      <c r="BL832" s="20"/>
      <c r="BM832" s="20"/>
      <c r="BN832" s="20"/>
      <c r="BO832" s="20"/>
      <c r="BP832" s="20"/>
      <c r="BQ832" s="20"/>
    </row>
    <row r="833" spans="1:69" x14ac:dyDescent="0.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  <c r="AP833" s="20"/>
      <c r="AQ833" s="20"/>
      <c r="AR833" s="20"/>
      <c r="AS833" s="20"/>
      <c r="AT833" s="20"/>
      <c r="AU833" s="20"/>
      <c r="AV833" s="20"/>
      <c r="AW833" s="20"/>
      <c r="AX833" s="20"/>
      <c r="AY833" s="20"/>
      <c r="AZ833" s="20"/>
      <c r="BA833" s="20"/>
      <c r="BB833" s="20"/>
      <c r="BC833" s="20"/>
      <c r="BD833" s="20"/>
      <c r="BE833" s="20"/>
      <c r="BF833" s="20"/>
      <c r="BG833" s="20"/>
      <c r="BH833" s="20"/>
      <c r="BI833" s="20"/>
      <c r="BJ833" s="20"/>
      <c r="BK833" s="20"/>
      <c r="BL833" s="20"/>
      <c r="BM833" s="20"/>
      <c r="BN833" s="20"/>
      <c r="BO833" s="20"/>
      <c r="BP833" s="20"/>
      <c r="BQ833" s="20"/>
    </row>
    <row r="834" spans="1:69" x14ac:dyDescent="0.3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  <c r="AP834" s="20"/>
      <c r="AQ834" s="20"/>
      <c r="AR834" s="20"/>
      <c r="AS834" s="20"/>
      <c r="AT834" s="20"/>
      <c r="AU834" s="20"/>
      <c r="AV834" s="20"/>
      <c r="AW834" s="20"/>
      <c r="AX834" s="20"/>
      <c r="AY834" s="20"/>
      <c r="AZ834" s="20"/>
      <c r="BA834" s="20"/>
      <c r="BB834" s="20"/>
      <c r="BC834" s="20"/>
      <c r="BD834" s="20"/>
      <c r="BE834" s="20"/>
      <c r="BF834" s="20"/>
      <c r="BG834" s="20"/>
      <c r="BH834" s="20"/>
      <c r="BI834" s="20"/>
      <c r="BJ834" s="20"/>
      <c r="BK834" s="20"/>
      <c r="BL834" s="20"/>
      <c r="BM834" s="20"/>
      <c r="BN834" s="20"/>
      <c r="BO834" s="20"/>
      <c r="BP834" s="20"/>
      <c r="BQ834" s="20"/>
    </row>
    <row r="835" spans="1:69" x14ac:dyDescent="0.3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  <c r="AP835" s="20"/>
      <c r="AQ835" s="20"/>
      <c r="AR835" s="20"/>
      <c r="AS835" s="20"/>
      <c r="AT835" s="20"/>
      <c r="AU835" s="20"/>
      <c r="AV835" s="20"/>
      <c r="AW835" s="20"/>
      <c r="AX835" s="20"/>
      <c r="AY835" s="20"/>
      <c r="AZ835" s="20"/>
      <c r="BA835" s="20"/>
      <c r="BB835" s="20"/>
      <c r="BC835" s="20"/>
      <c r="BD835" s="20"/>
      <c r="BE835" s="20"/>
      <c r="BF835" s="20"/>
      <c r="BG835" s="20"/>
      <c r="BH835" s="20"/>
      <c r="BI835" s="20"/>
      <c r="BJ835" s="20"/>
      <c r="BK835" s="20"/>
      <c r="BL835" s="20"/>
      <c r="BM835" s="20"/>
      <c r="BN835" s="20"/>
      <c r="BO835" s="20"/>
      <c r="BP835" s="20"/>
      <c r="BQ835" s="20"/>
    </row>
    <row r="836" spans="1:69" x14ac:dyDescent="0.3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  <c r="AP836" s="20"/>
      <c r="AQ836" s="20"/>
      <c r="AR836" s="20"/>
      <c r="AS836" s="20"/>
      <c r="AT836" s="20"/>
      <c r="AU836" s="20"/>
      <c r="AV836" s="20"/>
      <c r="AW836" s="20"/>
      <c r="AX836" s="20"/>
      <c r="AY836" s="20"/>
      <c r="AZ836" s="20"/>
      <c r="BA836" s="20"/>
      <c r="BB836" s="20"/>
      <c r="BC836" s="20"/>
      <c r="BD836" s="20"/>
      <c r="BE836" s="20"/>
      <c r="BF836" s="20"/>
      <c r="BG836" s="20"/>
      <c r="BH836" s="20"/>
      <c r="BI836" s="20"/>
      <c r="BJ836" s="20"/>
      <c r="BK836" s="20"/>
      <c r="BL836" s="20"/>
      <c r="BM836" s="20"/>
      <c r="BN836" s="20"/>
      <c r="BO836" s="20"/>
      <c r="BP836" s="20"/>
      <c r="BQ836" s="20"/>
    </row>
    <row r="837" spans="1:69" x14ac:dyDescent="0.3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  <c r="AP837" s="20"/>
      <c r="AQ837" s="20"/>
      <c r="AR837" s="20"/>
      <c r="AS837" s="20"/>
      <c r="AT837" s="20"/>
      <c r="AU837" s="20"/>
      <c r="AV837" s="20"/>
      <c r="AW837" s="20"/>
      <c r="AX837" s="20"/>
      <c r="AY837" s="20"/>
      <c r="AZ837" s="20"/>
      <c r="BA837" s="20"/>
      <c r="BB837" s="20"/>
      <c r="BC837" s="20"/>
      <c r="BD837" s="20"/>
      <c r="BE837" s="20"/>
      <c r="BF837" s="20"/>
      <c r="BG837" s="20"/>
      <c r="BH837" s="20"/>
      <c r="BI837" s="20"/>
      <c r="BJ837" s="20"/>
      <c r="BK837" s="20"/>
      <c r="BL837" s="20"/>
      <c r="BM837" s="20"/>
      <c r="BN837" s="20"/>
      <c r="BO837" s="20"/>
      <c r="BP837" s="20"/>
      <c r="BQ837" s="20"/>
    </row>
    <row r="838" spans="1:69" x14ac:dyDescent="0.3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  <c r="AP838" s="20"/>
      <c r="AQ838" s="20"/>
      <c r="AR838" s="20"/>
      <c r="AS838" s="20"/>
      <c r="AT838" s="20"/>
      <c r="AU838" s="20"/>
      <c r="AV838" s="20"/>
      <c r="AW838" s="20"/>
      <c r="AX838" s="20"/>
      <c r="AY838" s="20"/>
      <c r="AZ838" s="20"/>
      <c r="BA838" s="20"/>
      <c r="BB838" s="20"/>
      <c r="BC838" s="20"/>
      <c r="BD838" s="20"/>
      <c r="BE838" s="20"/>
      <c r="BF838" s="20"/>
      <c r="BG838" s="20"/>
      <c r="BH838" s="20"/>
      <c r="BI838" s="20"/>
      <c r="BJ838" s="20"/>
      <c r="BK838" s="20"/>
      <c r="BL838" s="20"/>
      <c r="BM838" s="20"/>
      <c r="BN838" s="20"/>
      <c r="BO838" s="20"/>
      <c r="BP838" s="20"/>
      <c r="BQ838" s="20"/>
    </row>
    <row r="839" spans="1:69" x14ac:dyDescent="0.3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  <c r="AP839" s="20"/>
      <c r="AQ839" s="20"/>
      <c r="AR839" s="20"/>
      <c r="AS839" s="20"/>
      <c r="AT839" s="20"/>
      <c r="AU839" s="20"/>
      <c r="AV839" s="20"/>
      <c r="AW839" s="20"/>
      <c r="AX839" s="20"/>
      <c r="AY839" s="20"/>
      <c r="AZ839" s="20"/>
      <c r="BA839" s="20"/>
      <c r="BB839" s="20"/>
      <c r="BC839" s="20"/>
      <c r="BD839" s="20"/>
      <c r="BE839" s="20"/>
      <c r="BF839" s="20"/>
      <c r="BG839" s="20"/>
      <c r="BH839" s="20"/>
      <c r="BI839" s="20"/>
      <c r="BJ839" s="20"/>
      <c r="BK839" s="20"/>
      <c r="BL839" s="20"/>
      <c r="BM839" s="20"/>
      <c r="BN839" s="20"/>
      <c r="BO839" s="20"/>
      <c r="BP839" s="20"/>
      <c r="BQ839" s="20"/>
    </row>
    <row r="840" spans="1:69" x14ac:dyDescent="0.3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  <c r="AP840" s="20"/>
      <c r="AQ840" s="20"/>
      <c r="AR840" s="20"/>
      <c r="AS840" s="20"/>
      <c r="AT840" s="20"/>
      <c r="AU840" s="20"/>
      <c r="AV840" s="20"/>
      <c r="AW840" s="20"/>
      <c r="AX840" s="20"/>
      <c r="AY840" s="20"/>
      <c r="AZ840" s="20"/>
      <c r="BA840" s="20"/>
      <c r="BB840" s="20"/>
      <c r="BC840" s="20"/>
      <c r="BD840" s="20"/>
      <c r="BE840" s="20"/>
      <c r="BF840" s="20"/>
      <c r="BG840" s="20"/>
      <c r="BH840" s="20"/>
      <c r="BI840" s="20"/>
      <c r="BJ840" s="20"/>
      <c r="BK840" s="20"/>
      <c r="BL840" s="20"/>
      <c r="BM840" s="20"/>
      <c r="BN840" s="20"/>
      <c r="BO840" s="20"/>
      <c r="BP840" s="20"/>
      <c r="BQ840" s="20"/>
    </row>
    <row r="841" spans="1:69" x14ac:dyDescent="0.3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  <c r="AP841" s="20"/>
      <c r="AQ841" s="20"/>
      <c r="AR841" s="20"/>
      <c r="AS841" s="20"/>
      <c r="AT841" s="20"/>
      <c r="AU841" s="20"/>
      <c r="AV841" s="20"/>
      <c r="AW841" s="20"/>
      <c r="AX841" s="20"/>
      <c r="AY841" s="20"/>
      <c r="AZ841" s="20"/>
      <c r="BA841" s="20"/>
      <c r="BB841" s="20"/>
      <c r="BC841" s="20"/>
      <c r="BD841" s="20"/>
      <c r="BE841" s="20"/>
      <c r="BF841" s="20"/>
      <c r="BG841" s="20"/>
      <c r="BH841" s="20"/>
      <c r="BI841" s="20"/>
      <c r="BJ841" s="20"/>
      <c r="BK841" s="20"/>
      <c r="BL841" s="20"/>
      <c r="BM841" s="20"/>
      <c r="BN841" s="20"/>
      <c r="BO841" s="20"/>
      <c r="BP841" s="20"/>
      <c r="BQ841" s="20"/>
    </row>
    <row r="842" spans="1:69" x14ac:dyDescent="0.3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  <c r="BA842" s="20"/>
      <c r="BB842" s="20"/>
      <c r="BC842" s="20"/>
      <c r="BD842" s="20"/>
      <c r="BE842" s="20"/>
      <c r="BF842" s="20"/>
      <c r="BG842" s="20"/>
      <c r="BH842" s="20"/>
      <c r="BI842" s="20"/>
      <c r="BJ842" s="20"/>
      <c r="BK842" s="20"/>
      <c r="BL842" s="20"/>
      <c r="BM842" s="20"/>
      <c r="BN842" s="20"/>
      <c r="BO842" s="20"/>
      <c r="BP842" s="20"/>
      <c r="BQ842" s="20"/>
    </row>
    <row r="843" spans="1:69" x14ac:dyDescent="0.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  <c r="BA843" s="20"/>
      <c r="BB843" s="20"/>
      <c r="BC843" s="20"/>
      <c r="BD843" s="20"/>
      <c r="BE843" s="20"/>
      <c r="BF843" s="20"/>
      <c r="BG843" s="20"/>
      <c r="BH843" s="20"/>
      <c r="BI843" s="20"/>
      <c r="BJ843" s="20"/>
      <c r="BK843" s="20"/>
      <c r="BL843" s="20"/>
      <c r="BM843" s="20"/>
      <c r="BN843" s="20"/>
      <c r="BO843" s="20"/>
      <c r="BP843" s="20"/>
      <c r="BQ843" s="20"/>
    </row>
    <row r="844" spans="1:69" x14ac:dyDescent="0.3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  <c r="AP844" s="20"/>
      <c r="AQ844" s="20"/>
      <c r="AR844" s="20"/>
      <c r="AS844" s="20"/>
      <c r="AT844" s="20"/>
      <c r="AU844" s="20"/>
      <c r="AV844" s="20"/>
      <c r="AW844" s="20"/>
      <c r="AX844" s="20"/>
      <c r="AY844" s="20"/>
      <c r="AZ844" s="20"/>
      <c r="BA844" s="20"/>
      <c r="BB844" s="20"/>
      <c r="BC844" s="20"/>
      <c r="BD844" s="20"/>
      <c r="BE844" s="20"/>
      <c r="BF844" s="20"/>
      <c r="BG844" s="20"/>
      <c r="BH844" s="20"/>
      <c r="BI844" s="20"/>
      <c r="BJ844" s="20"/>
      <c r="BK844" s="20"/>
      <c r="BL844" s="20"/>
      <c r="BM844" s="20"/>
      <c r="BN844" s="20"/>
      <c r="BO844" s="20"/>
      <c r="BP844" s="20"/>
      <c r="BQ844" s="20"/>
    </row>
    <row r="845" spans="1:69" x14ac:dyDescent="0.3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  <c r="AP845" s="20"/>
      <c r="AQ845" s="20"/>
      <c r="AR845" s="20"/>
      <c r="AS845" s="20"/>
      <c r="AT845" s="20"/>
      <c r="AU845" s="20"/>
      <c r="AV845" s="20"/>
      <c r="AW845" s="20"/>
      <c r="AX845" s="20"/>
      <c r="AY845" s="20"/>
      <c r="AZ845" s="20"/>
      <c r="BA845" s="20"/>
      <c r="BB845" s="20"/>
      <c r="BC845" s="20"/>
      <c r="BD845" s="20"/>
      <c r="BE845" s="20"/>
      <c r="BF845" s="20"/>
      <c r="BG845" s="20"/>
      <c r="BH845" s="20"/>
      <c r="BI845" s="20"/>
      <c r="BJ845" s="20"/>
      <c r="BK845" s="20"/>
      <c r="BL845" s="20"/>
      <c r="BM845" s="20"/>
      <c r="BN845" s="20"/>
      <c r="BO845" s="20"/>
      <c r="BP845" s="20"/>
      <c r="BQ845" s="20"/>
    </row>
    <row r="846" spans="1:69" x14ac:dyDescent="0.3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  <c r="AP846" s="20"/>
      <c r="AQ846" s="20"/>
      <c r="AR846" s="20"/>
      <c r="AS846" s="20"/>
      <c r="AT846" s="20"/>
      <c r="AU846" s="20"/>
      <c r="AV846" s="20"/>
      <c r="AW846" s="20"/>
      <c r="AX846" s="20"/>
      <c r="AY846" s="20"/>
      <c r="AZ846" s="20"/>
      <c r="BA846" s="20"/>
      <c r="BB846" s="20"/>
      <c r="BC846" s="20"/>
      <c r="BD846" s="20"/>
      <c r="BE846" s="20"/>
      <c r="BF846" s="20"/>
      <c r="BG846" s="20"/>
      <c r="BH846" s="20"/>
      <c r="BI846" s="20"/>
      <c r="BJ846" s="20"/>
      <c r="BK846" s="20"/>
      <c r="BL846" s="20"/>
      <c r="BM846" s="20"/>
      <c r="BN846" s="20"/>
      <c r="BO846" s="20"/>
      <c r="BP846" s="20"/>
      <c r="BQ846" s="20"/>
    </row>
    <row r="847" spans="1:69" x14ac:dyDescent="0.3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  <c r="AP847" s="20"/>
      <c r="AQ847" s="20"/>
      <c r="AR847" s="20"/>
      <c r="AS847" s="20"/>
      <c r="AT847" s="20"/>
      <c r="AU847" s="20"/>
      <c r="AV847" s="20"/>
      <c r="AW847" s="20"/>
      <c r="AX847" s="20"/>
      <c r="AY847" s="20"/>
      <c r="AZ847" s="20"/>
      <c r="BA847" s="20"/>
      <c r="BB847" s="20"/>
      <c r="BC847" s="20"/>
      <c r="BD847" s="20"/>
      <c r="BE847" s="20"/>
      <c r="BF847" s="20"/>
      <c r="BG847" s="20"/>
      <c r="BH847" s="20"/>
      <c r="BI847" s="20"/>
      <c r="BJ847" s="20"/>
      <c r="BK847" s="20"/>
      <c r="BL847" s="20"/>
      <c r="BM847" s="20"/>
      <c r="BN847" s="20"/>
      <c r="BO847" s="20"/>
      <c r="BP847" s="20"/>
      <c r="BQ847" s="20"/>
    </row>
    <row r="848" spans="1:69" x14ac:dyDescent="0.3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  <c r="AP848" s="20"/>
      <c r="AQ848" s="20"/>
      <c r="AR848" s="20"/>
      <c r="AS848" s="20"/>
      <c r="AT848" s="20"/>
      <c r="AU848" s="20"/>
      <c r="AV848" s="20"/>
      <c r="AW848" s="20"/>
      <c r="AX848" s="20"/>
      <c r="AY848" s="20"/>
      <c r="AZ848" s="20"/>
      <c r="BA848" s="20"/>
      <c r="BB848" s="20"/>
      <c r="BC848" s="20"/>
      <c r="BD848" s="20"/>
      <c r="BE848" s="20"/>
      <c r="BF848" s="20"/>
      <c r="BG848" s="20"/>
      <c r="BH848" s="20"/>
      <c r="BI848" s="20"/>
      <c r="BJ848" s="20"/>
      <c r="BK848" s="20"/>
      <c r="BL848" s="20"/>
      <c r="BM848" s="20"/>
      <c r="BN848" s="20"/>
      <c r="BO848" s="20"/>
      <c r="BP848" s="20"/>
      <c r="BQ848" s="20"/>
    </row>
    <row r="849" spans="1:69" x14ac:dyDescent="0.3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  <c r="AP849" s="20"/>
      <c r="AQ849" s="20"/>
      <c r="AR849" s="20"/>
      <c r="AS849" s="20"/>
      <c r="AT849" s="20"/>
      <c r="AU849" s="20"/>
      <c r="AV849" s="20"/>
      <c r="AW849" s="20"/>
      <c r="AX849" s="20"/>
      <c r="AY849" s="20"/>
      <c r="AZ849" s="20"/>
      <c r="BA849" s="20"/>
      <c r="BB849" s="20"/>
      <c r="BC849" s="20"/>
      <c r="BD849" s="20"/>
      <c r="BE849" s="20"/>
      <c r="BF849" s="20"/>
      <c r="BG849" s="20"/>
      <c r="BH849" s="20"/>
      <c r="BI849" s="20"/>
      <c r="BJ849" s="20"/>
      <c r="BK849" s="20"/>
      <c r="BL849" s="20"/>
      <c r="BM849" s="20"/>
      <c r="BN849" s="20"/>
      <c r="BO849" s="20"/>
      <c r="BP849" s="20"/>
      <c r="BQ849" s="20"/>
    </row>
    <row r="850" spans="1:69" x14ac:dyDescent="0.3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  <c r="AP850" s="20"/>
      <c r="AQ850" s="20"/>
      <c r="AR850" s="20"/>
      <c r="AS850" s="20"/>
      <c r="AT850" s="20"/>
      <c r="AU850" s="20"/>
      <c r="AV850" s="20"/>
      <c r="AW850" s="20"/>
      <c r="AX850" s="20"/>
      <c r="AY850" s="20"/>
      <c r="AZ850" s="20"/>
      <c r="BA850" s="20"/>
      <c r="BB850" s="20"/>
      <c r="BC850" s="20"/>
      <c r="BD850" s="20"/>
      <c r="BE850" s="20"/>
      <c r="BF850" s="20"/>
      <c r="BG850" s="20"/>
      <c r="BH850" s="20"/>
      <c r="BI850" s="20"/>
      <c r="BJ850" s="20"/>
      <c r="BK850" s="20"/>
      <c r="BL850" s="20"/>
      <c r="BM850" s="20"/>
      <c r="BN850" s="20"/>
      <c r="BO850" s="20"/>
      <c r="BP850" s="20"/>
      <c r="BQ850" s="20"/>
    </row>
    <row r="851" spans="1:69" x14ac:dyDescent="0.3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  <c r="AP851" s="20"/>
      <c r="AQ851" s="20"/>
      <c r="AR851" s="20"/>
      <c r="AS851" s="20"/>
      <c r="AT851" s="20"/>
      <c r="AU851" s="20"/>
      <c r="AV851" s="20"/>
      <c r="AW851" s="20"/>
      <c r="AX851" s="20"/>
      <c r="AY851" s="20"/>
      <c r="AZ851" s="20"/>
      <c r="BA851" s="20"/>
      <c r="BB851" s="20"/>
      <c r="BC851" s="20"/>
      <c r="BD851" s="20"/>
      <c r="BE851" s="20"/>
      <c r="BF851" s="20"/>
      <c r="BG851" s="20"/>
      <c r="BH851" s="20"/>
      <c r="BI851" s="20"/>
      <c r="BJ851" s="20"/>
      <c r="BK851" s="20"/>
      <c r="BL851" s="20"/>
      <c r="BM851" s="20"/>
      <c r="BN851" s="20"/>
      <c r="BO851" s="20"/>
      <c r="BP851" s="20"/>
      <c r="BQ851" s="20"/>
    </row>
    <row r="852" spans="1:69" x14ac:dyDescent="0.3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  <c r="AP852" s="20"/>
      <c r="AQ852" s="20"/>
      <c r="AR852" s="20"/>
      <c r="AS852" s="20"/>
      <c r="AT852" s="20"/>
      <c r="AU852" s="20"/>
      <c r="AV852" s="20"/>
      <c r="AW852" s="20"/>
      <c r="AX852" s="20"/>
      <c r="AY852" s="20"/>
      <c r="AZ852" s="20"/>
      <c r="BA852" s="20"/>
      <c r="BB852" s="20"/>
      <c r="BC852" s="20"/>
      <c r="BD852" s="20"/>
      <c r="BE852" s="20"/>
      <c r="BF852" s="20"/>
      <c r="BG852" s="20"/>
      <c r="BH852" s="20"/>
      <c r="BI852" s="20"/>
      <c r="BJ852" s="20"/>
      <c r="BK852" s="20"/>
      <c r="BL852" s="20"/>
      <c r="BM852" s="20"/>
      <c r="BN852" s="20"/>
      <c r="BO852" s="20"/>
      <c r="BP852" s="20"/>
      <c r="BQ852" s="20"/>
    </row>
    <row r="853" spans="1:69" x14ac:dyDescent="0.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  <c r="AP853" s="20"/>
      <c r="AQ853" s="20"/>
      <c r="AR853" s="20"/>
      <c r="AS853" s="20"/>
      <c r="AT853" s="20"/>
      <c r="AU853" s="20"/>
      <c r="AV853" s="20"/>
      <c r="AW853" s="20"/>
      <c r="AX853" s="20"/>
      <c r="AY853" s="20"/>
      <c r="AZ853" s="20"/>
      <c r="BA853" s="20"/>
      <c r="BB853" s="20"/>
      <c r="BC853" s="20"/>
      <c r="BD853" s="20"/>
      <c r="BE853" s="20"/>
      <c r="BF853" s="20"/>
      <c r="BG853" s="20"/>
      <c r="BH853" s="20"/>
      <c r="BI853" s="20"/>
      <c r="BJ853" s="20"/>
      <c r="BK853" s="20"/>
      <c r="BL853" s="20"/>
      <c r="BM853" s="20"/>
      <c r="BN853" s="20"/>
      <c r="BO853" s="20"/>
      <c r="BP853" s="20"/>
      <c r="BQ853" s="20"/>
    </row>
    <row r="854" spans="1:69" x14ac:dyDescent="0.3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  <c r="AP854" s="20"/>
      <c r="AQ854" s="20"/>
      <c r="AR854" s="20"/>
      <c r="AS854" s="20"/>
      <c r="AT854" s="20"/>
      <c r="AU854" s="20"/>
      <c r="AV854" s="20"/>
      <c r="AW854" s="20"/>
      <c r="AX854" s="20"/>
      <c r="AY854" s="20"/>
      <c r="AZ854" s="20"/>
      <c r="BA854" s="20"/>
      <c r="BB854" s="20"/>
      <c r="BC854" s="20"/>
      <c r="BD854" s="20"/>
      <c r="BE854" s="20"/>
      <c r="BF854" s="20"/>
      <c r="BG854" s="20"/>
      <c r="BH854" s="20"/>
      <c r="BI854" s="20"/>
      <c r="BJ854" s="20"/>
      <c r="BK854" s="20"/>
      <c r="BL854" s="20"/>
      <c r="BM854" s="20"/>
      <c r="BN854" s="20"/>
      <c r="BO854" s="20"/>
      <c r="BP854" s="20"/>
      <c r="BQ854" s="20"/>
    </row>
    <row r="855" spans="1:69" x14ac:dyDescent="0.3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  <c r="AP855" s="20"/>
      <c r="AQ855" s="20"/>
      <c r="AR855" s="20"/>
      <c r="AS855" s="20"/>
      <c r="AT855" s="20"/>
      <c r="AU855" s="20"/>
      <c r="AV855" s="20"/>
      <c r="AW855" s="20"/>
      <c r="AX855" s="20"/>
      <c r="AY855" s="20"/>
      <c r="AZ855" s="20"/>
      <c r="BA855" s="20"/>
      <c r="BB855" s="20"/>
      <c r="BC855" s="20"/>
      <c r="BD855" s="20"/>
      <c r="BE855" s="20"/>
      <c r="BF855" s="20"/>
      <c r="BG855" s="20"/>
      <c r="BH855" s="20"/>
      <c r="BI855" s="20"/>
      <c r="BJ855" s="20"/>
      <c r="BK855" s="20"/>
      <c r="BL855" s="20"/>
      <c r="BM855" s="20"/>
      <c r="BN855" s="20"/>
      <c r="BO855" s="20"/>
      <c r="BP855" s="20"/>
      <c r="BQ855" s="20"/>
    </row>
    <row r="856" spans="1:69" x14ac:dyDescent="0.3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  <c r="AP856" s="20"/>
      <c r="AQ856" s="20"/>
      <c r="AR856" s="20"/>
      <c r="AS856" s="20"/>
      <c r="AT856" s="20"/>
      <c r="AU856" s="20"/>
      <c r="AV856" s="20"/>
      <c r="AW856" s="20"/>
      <c r="AX856" s="20"/>
      <c r="AY856" s="20"/>
      <c r="AZ856" s="20"/>
      <c r="BA856" s="20"/>
      <c r="BB856" s="20"/>
      <c r="BC856" s="20"/>
      <c r="BD856" s="20"/>
      <c r="BE856" s="20"/>
      <c r="BF856" s="20"/>
      <c r="BG856" s="20"/>
      <c r="BH856" s="20"/>
      <c r="BI856" s="20"/>
      <c r="BJ856" s="20"/>
      <c r="BK856" s="20"/>
      <c r="BL856" s="20"/>
      <c r="BM856" s="20"/>
      <c r="BN856" s="20"/>
      <c r="BO856" s="20"/>
      <c r="BP856" s="20"/>
      <c r="BQ856" s="20"/>
    </row>
    <row r="857" spans="1:69" x14ac:dyDescent="0.3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  <c r="AP857" s="20"/>
      <c r="AQ857" s="20"/>
      <c r="AR857" s="20"/>
      <c r="AS857" s="20"/>
      <c r="AT857" s="20"/>
      <c r="AU857" s="20"/>
      <c r="AV857" s="20"/>
      <c r="AW857" s="20"/>
      <c r="AX857" s="20"/>
      <c r="AY857" s="20"/>
      <c r="AZ857" s="20"/>
      <c r="BA857" s="20"/>
      <c r="BB857" s="20"/>
      <c r="BC857" s="20"/>
      <c r="BD857" s="20"/>
      <c r="BE857" s="20"/>
      <c r="BF857" s="20"/>
      <c r="BG857" s="20"/>
      <c r="BH857" s="20"/>
      <c r="BI857" s="20"/>
      <c r="BJ857" s="20"/>
      <c r="BK857" s="20"/>
      <c r="BL857" s="20"/>
      <c r="BM857" s="20"/>
      <c r="BN857" s="20"/>
      <c r="BO857" s="20"/>
      <c r="BP857" s="20"/>
      <c r="BQ857" s="20"/>
    </row>
    <row r="858" spans="1:69" x14ac:dyDescent="0.3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  <c r="AP858" s="20"/>
      <c r="AQ858" s="20"/>
      <c r="AR858" s="20"/>
      <c r="AS858" s="20"/>
      <c r="AT858" s="20"/>
      <c r="AU858" s="20"/>
      <c r="AV858" s="20"/>
      <c r="AW858" s="20"/>
      <c r="AX858" s="20"/>
      <c r="AY858" s="20"/>
      <c r="AZ858" s="20"/>
      <c r="BA858" s="20"/>
      <c r="BB858" s="20"/>
      <c r="BC858" s="20"/>
      <c r="BD858" s="20"/>
      <c r="BE858" s="20"/>
      <c r="BF858" s="20"/>
      <c r="BG858" s="20"/>
      <c r="BH858" s="20"/>
      <c r="BI858" s="20"/>
      <c r="BJ858" s="20"/>
      <c r="BK858" s="20"/>
      <c r="BL858" s="20"/>
      <c r="BM858" s="20"/>
      <c r="BN858" s="20"/>
      <c r="BO858" s="20"/>
      <c r="BP858" s="20"/>
      <c r="BQ858" s="20"/>
    </row>
    <row r="859" spans="1:69" x14ac:dyDescent="0.3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  <c r="AP859" s="20"/>
      <c r="AQ859" s="20"/>
      <c r="AR859" s="20"/>
      <c r="AS859" s="20"/>
      <c r="AT859" s="20"/>
      <c r="AU859" s="20"/>
      <c r="AV859" s="20"/>
      <c r="AW859" s="20"/>
      <c r="AX859" s="20"/>
      <c r="AY859" s="20"/>
      <c r="AZ859" s="20"/>
      <c r="BA859" s="20"/>
      <c r="BB859" s="20"/>
      <c r="BC859" s="20"/>
      <c r="BD859" s="20"/>
      <c r="BE859" s="20"/>
      <c r="BF859" s="20"/>
      <c r="BG859" s="20"/>
      <c r="BH859" s="20"/>
      <c r="BI859" s="20"/>
      <c r="BJ859" s="20"/>
      <c r="BK859" s="20"/>
      <c r="BL859" s="20"/>
      <c r="BM859" s="20"/>
      <c r="BN859" s="20"/>
      <c r="BO859" s="20"/>
      <c r="BP859" s="20"/>
      <c r="BQ859" s="20"/>
    </row>
    <row r="860" spans="1:69" x14ac:dyDescent="0.3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  <c r="AP860" s="20"/>
      <c r="AQ860" s="20"/>
      <c r="AR860" s="20"/>
      <c r="AS860" s="20"/>
      <c r="AT860" s="20"/>
      <c r="AU860" s="20"/>
      <c r="AV860" s="20"/>
      <c r="AW860" s="20"/>
      <c r="AX860" s="20"/>
      <c r="AY860" s="20"/>
      <c r="AZ860" s="20"/>
      <c r="BA860" s="20"/>
      <c r="BB860" s="20"/>
      <c r="BC860" s="20"/>
      <c r="BD860" s="20"/>
      <c r="BE860" s="20"/>
      <c r="BF860" s="20"/>
      <c r="BG860" s="20"/>
      <c r="BH860" s="20"/>
      <c r="BI860" s="20"/>
      <c r="BJ860" s="20"/>
      <c r="BK860" s="20"/>
      <c r="BL860" s="20"/>
      <c r="BM860" s="20"/>
      <c r="BN860" s="20"/>
      <c r="BO860" s="20"/>
      <c r="BP860" s="20"/>
      <c r="BQ860" s="20"/>
    </row>
    <row r="861" spans="1:69" x14ac:dyDescent="0.3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  <c r="AP861" s="20"/>
      <c r="AQ861" s="20"/>
      <c r="AR861" s="20"/>
      <c r="AS861" s="20"/>
      <c r="AT861" s="20"/>
      <c r="AU861" s="20"/>
      <c r="AV861" s="20"/>
      <c r="AW861" s="20"/>
      <c r="AX861" s="20"/>
      <c r="AY861" s="20"/>
      <c r="AZ861" s="20"/>
      <c r="BA861" s="20"/>
      <c r="BB861" s="20"/>
      <c r="BC861" s="20"/>
      <c r="BD861" s="20"/>
      <c r="BE861" s="20"/>
      <c r="BF861" s="20"/>
      <c r="BG861" s="20"/>
      <c r="BH861" s="20"/>
      <c r="BI861" s="20"/>
      <c r="BJ861" s="20"/>
      <c r="BK861" s="20"/>
      <c r="BL861" s="20"/>
      <c r="BM861" s="20"/>
      <c r="BN861" s="20"/>
      <c r="BO861" s="20"/>
      <c r="BP861" s="20"/>
      <c r="BQ861" s="20"/>
    </row>
    <row r="862" spans="1:69" x14ac:dyDescent="0.3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  <c r="AP862" s="20"/>
      <c r="AQ862" s="20"/>
      <c r="AR862" s="20"/>
      <c r="AS862" s="20"/>
      <c r="AT862" s="20"/>
      <c r="AU862" s="20"/>
      <c r="AV862" s="20"/>
      <c r="AW862" s="20"/>
      <c r="AX862" s="20"/>
      <c r="AY862" s="20"/>
      <c r="AZ862" s="20"/>
      <c r="BA862" s="20"/>
      <c r="BB862" s="20"/>
      <c r="BC862" s="20"/>
      <c r="BD862" s="20"/>
      <c r="BE862" s="20"/>
      <c r="BF862" s="20"/>
      <c r="BG862" s="20"/>
      <c r="BH862" s="20"/>
      <c r="BI862" s="20"/>
      <c r="BJ862" s="20"/>
      <c r="BK862" s="20"/>
      <c r="BL862" s="20"/>
      <c r="BM862" s="20"/>
      <c r="BN862" s="20"/>
      <c r="BO862" s="20"/>
      <c r="BP862" s="20"/>
      <c r="BQ862" s="20"/>
    </row>
    <row r="863" spans="1:69" x14ac:dyDescent="0.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  <c r="AP863" s="20"/>
      <c r="AQ863" s="20"/>
      <c r="AR863" s="20"/>
      <c r="AS863" s="20"/>
      <c r="AT863" s="20"/>
      <c r="AU863" s="20"/>
      <c r="AV863" s="20"/>
      <c r="AW863" s="20"/>
      <c r="AX863" s="20"/>
      <c r="AY863" s="20"/>
      <c r="AZ863" s="20"/>
      <c r="BA863" s="20"/>
      <c r="BB863" s="20"/>
      <c r="BC863" s="20"/>
      <c r="BD863" s="20"/>
      <c r="BE863" s="20"/>
      <c r="BF863" s="20"/>
      <c r="BG863" s="20"/>
      <c r="BH863" s="20"/>
      <c r="BI863" s="20"/>
      <c r="BJ863" s="20"/>
      <c r="BK863" s="20"/>
      <c r="BL863" s="20"/>
      <c r="BM863" s="20"/>
      <c r="BN863" s="20"/>
      <c r="BO863" s="20"/>
      <c r="BP863" s="20"/>
      <c r="BQ863" s="20"/>
    </row>
    <row r="864" spans="1:69" x14ac:dyDescent="0.3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  <c r="AP864" s="20"/>
      <c r="AQ864" s="20"/>
      <c r="AR864" s="20"/>
      <c r="AS864" s="20"/>
      <c r="AT864" s="20"/>
      <c r="AU864" s="20"/>
      <c r="AV864" s="20"/>
      <c r="AW864" s="20"/>
      <c r="AX864" s="20"/>
      <c r="AY864" s="20"/>
      <c r="AZ864" s="20"/>
      <c r="BA864" s="20"/>
      <c r="BB864" s="20"/>
      <c r="BC864" s="20"/>
      <c r="BD864" s="20"/>
      <c r="BE864" s="20"/>
      <c r="BF864" s="20"/>
      <c r="BG864" s="20"/>
      <c r="BH864" s="20"/>
      <c r="BI864" s="20"/>
      <c r="BJ864" s="20"/>
      <c r="BK864" s="20"/>
      <c r="BL864" s="20"/>
      <c r="BM864" s="20"/>
      <c r="BN864" s="20"/>
      <c r="BO864" s="20"/>
      <c r="BP864" s="20"/>
      <c r="BQ864" s="20"/>
    </row>
    <row r="865" spans="1:69" x14ac:dyDescent="0.3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  <c r="AP865" s="20"/>
      <c r="AQ865" s="20"/>
      <c r="AR865" s="20"/>
      <c r="AS865" s="20"/>
      <c r="AT865" s="20"/>
      <c r="AU865" s="20"/>
      <c r="AV865" s="20"/>
      <c r="AW865" s="20"/>
      <c r="AX865" s="20"/>
      <c r="AY865" s="20"/>
      <c r="AZ865" s="20"/>
      <c r="BA865" s="20"/>
      <c r="BB865" s="20"/>
      <c r="BC865" s="20"/>
      <c r="BD865" s="20"/>
      <c r="BE865" s="20"/>
      <c r="BF865" s="20"/>
      <c r="BG865" s="20"/>
      <c r="BH865" s="20"/>
      <c r="BI865" s="20"/>
      <c r="BJ865" s="20"/>
      <c r="BK865" s="20"/>
      <c r="BL865" s="20"/>
      <c r="BM865" s="20"/>
      <c r="BN865" s="20"/>
      <c r="BO865" s="20"/>
      <c r="BP865" s="20"/>
      <c r="BQ865" s="20"/>
    </row>
    <row r="866" spans="1:69" x14ac:dyDescent="0.3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  <c r="AP866" s="20"/>
      <c r="AQ866" s="20"/>
      <c r="AR866" s="20"/>
      <c r="AS866" s="20"/>
      <c r="AT866" s="20"/>
      <c r="AU866" s="20"/>
      <c r="AV866" s="20"/>
      <c r="AW866" s="20"/>
      <c r="AX866" s="20"/>
      <c r="AY866" s="20"/>
      <c r="AZ866" s="20"/>
      <c r="BA866" s="20"/>
      <c r="BB866" s="20"/>
      <c r="BC866" s="20"/>
      <c r="BD866" s="20"/>
      <c r="BE866" s="20"/>
      <c r="BF866" s="20"/>
      <c r="BG866" s="20"/>
      <c r="BH866" s="20"/>
      <c r="BI866" s="20"/>
      <c r="BJ866" s="20"/>
      <c r="BK866" s="20"/>
      <c r="BL866" s="20"/>
      <c r="BM866" s="20"/>
      <c r="BN866" s="20"/>
      <c r="BO866" s="20"/>
      <c r="BP866" s="20"/>
      <c r="BQ866" s="20"/>
    </row>
    <row r="867" spans="1:69" x14ac:dyDescent="0.3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  <c r="AP867" s="20"/>
      <c r="AQ867" s="20"/>
      <c r="AR867" s="20"/>
      <c r="AS867" s="20"/>
      <c r="AT867" s="20"/>
      <c r="AU867" s="20"/>
      <c r="AV867" s="20"/>
      <c r="AW867" s="20"/>
      <c r="AX867" s="20"/>
      <c r="AY867" s="20"/>
      <c r="AZ867" s="20"/>
      <c r="BA867" s="20"/>
      <c r="BB867" s="20"/>
      <c r="BC867" s="20"/>
      <c r="BD867" s="20"/>
      <c r="BE867" s="20"/>
      <c r="BF867" s="20"/>
      <c r="BG867" s="20"/>
      <c r="BH867" s="20"/>
      <c r="BI867" s="20"/>
      <c r="BJ867" s="20"/>
      <c r="BK867" s="20"/>
      <c r="BL867" s="20"/>
      <c r="BM867" s="20"/>
      <c r="BN867" s="20"/>
      <c r="BO867" s="20"/>
      <c r="BP867" s="20"/>
      <c r="BQ867" s="20"/>
    </row>
    <row r="868" spans="1:69" x14ac:dyDescent="0.3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  <c r="AP868" s="20"/>
      <c r="AQ868" s="20"/>
      <c r="AR868" s="20"/>
      <c r="AS868" s="20"/>
      <c r="AT868" s="20"/>
      <c r="AU868" s="20"/>
      <c r="AV868" s="20"/>
      <c r="AW868" s="20"/>
      <c r="AX868" s="20"/>
      <c r="AY868" s="20"/>
      <c r="AZ868" s="20"/>
      <c r="BA868" s="20"/>
      <c r="BB868" s="20"/>
      <c r="BC868" s="20"/>
      <c r="BD868" s="20"/>
      <c r="BE868" s="20"/>
      <c r="BF868" s="20"/>
      <c r="BG868" s="20"/>
      <c r="BH868" s="20"/>
      <c r="BI868" s="20"/>
      <c r="BJ868" s="20"/>
      <c r="BK868" s="20"/>
      <c r="BL868" s="20"/>
      <c r="BM868" s="20"/>
      <c r="BN868" s="20"/>
      <c r="BO868" s="20"/>
      <c r="BP868" s="20"/>
      <c r="BQ868" s="20"/>
    </row>
    <row r="869" spans="1:69" x14ac:dyDescent="0.3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  <c r="AP869" s="20"/>
      <c r="AQ869" s="20"/>
      <c r="AR869" s="20"/>
      <c r="AS869" s="20"/>
      <c r="AT869" s="20"/>
      <c r="AU869" s="20"/>
      <c r="AV869" s="20"/>
      <c r="AW869" s="20"/>
      <c r="AX869" s="20"/>
      <c r="AY869" s="20"/>
      <c r="AZ869" s="20"/>
      <c r="BA869" s="20"/>
      <c r="BB869" s="20"/>
      <c r="BC869" s="20"/>
      <c r="BD869" s="20"/>
      <c r="BE869" s="20"/>
      <c r="BF869" s="20"/>
      <c r="BG869" s="20"/>
      <c r="BH869" s="20"/>
      <c r="BI869" s="20"/>
      <c r="BJ869" s="20"/>
      <c r="BK869" s="20"/>
      <c r="BL869" s="20"/>
      <c r="BM869" s="20"/>
      <c r="BN869" s="20"/>
      <c r="BO869" s="20"/>
      <c r="BP869" s="20"/>
      <c r="BQ869" s="20"/>
    </row>
    <row r="870" spans="1:69" x14ac:dyDescent="0.3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  <c r="AP870" s="20"/>
      <c r="AQ870" s="20"/>
      <c r="AR870" s="20"/>
      <c r="AS870" s="20"/>
      <c r="AT870" s="20"/>
      <c r="AU870" s="20"/>
      <c r="AV870" s="20"/>
      <c r="AW870" s="20"/>
      <c r="AX870" s="20"/>
      <c r="AY870" s="20"/>
      <c r="AZ870" s="20"/>
      <c r="BA870" s="20"/>
      <c r="BB870" s="20"/>
      <c r="BC870" s="20"/>
      <c r="BD870" s="20"/>
      <c r="BE870" s="20"/>
      <c r="BF870" s="20"/>
      <c r="BG870" s="20"/>
      <c r="BH870" s="20"/>
      <c r="BI870" s="20"/>
      <c r="BJ870" s="20"/>
      <c r="BK870" s="20"/>
      <c r="BL870" s="20"/>
      <c r="BM870" s="20"/>
      <c r="BN870" s="20"/>
      <c r="BO870" s="20"/>
      <c r="BP870" s="20"/>
      <c r="BQ870" s="20"/>
    </row>
    <row r="871" spans="1:69" x14ac:dyDescent="0.3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  <c r="AP871" s="20"/>
      <c r="AQ871" s="20"/>
      <c r="AR871" s="20"/>
      <c r="AS871" s="20"/>
      <c r="AT871" s="20"/>
      <c r="AU871" s="20"/>
      <c r="AV871" s="20"/>
      <c r="AW871" s="20"/>
      <c r="AX871" s="20"/>
      <c r="AY871" s="20"/>
      <c r="AZ871" s="20"/>
      <c r="BA871" s="20"/>
      <c r="BB871" s="20"/>
      <c r="BC871" s="20"/>
      <c r="BD871" s="20"/>
      <c r="BE871" s="20"/>
      <c r="BF871" s="20"/>
      <c r="BG871" s="20"/>
      <c r="BH871" s="20"/>
      <c r="BI871" s="20"/>
      <c r="BJ871" s="20"/>
      <c r="BK871" s="20"/>
      <c r="BL871" s="20"/>
      <c r="BM871" s="20"/>
      <c r="BN871" s="20"/>
      <c r="BO871" s="20"/>
      <c r="BP871" s="20"/>
      <c r="BQ871" s="20"/>
    </row>
    <row r="872" spans="1:69" x14ac:dyDescent="0.3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  <c r="AP872" s="20"/>
      <c r="AQ872" s="20"/>
      <c r="AR872" s="20"/>
      <c r="AS872" s="20"/>
      <c r="AT872" s="20"/>
      <c r="AU872" s="20"/>
      <c r="AV872" s="20"/>
      <c r="AW872" s="20"/>
      <c r="AX872" s="20"/>
      <c r="AY872" s="20"/>
      <c r="AZ872" s="20"/>
      <c r="BA872" s="20"/>
      <c r="BB872" s="20"/>
      <c r="BC872" s="20"/>
      <c r="BD872" s="20"/>
      <c r="BE872" s="20"/>
      <c r="BF872" s="20"/>
      <c r="BG872" s="20"/>
      <c r="BH872" s="20"/>
      <c r="BI872" s="20"/>
      <c r="BJ872" s="20"/>
      <c r="BK872" s="20"/>
      <c r="BL872" s="20"/>
      <c r="BM872" s="20"/>
      <c r="BN872" s="20"/>
      <c r="BO872" s="20"/>
      <c r="BP872" s="20"/>
      <c r="BQ872" s="20"/>
    </row>
    <row r="873" spans="1:69" x14ac:dyDescent="0.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  <c r="AP873" s="20"/>
      <c r="AQ873" s="20"/>
      <c r="AR873" s="20"/>
      <c r="AS873" s="20"/>
      <c r="AT873" s="20"/>
      <c r="AU873" s="20"/>
      <c r="AV873" s="20"/>
      <c r="AW873" s="20"/>
      <c r="AX873" s="20"/>
      <c r="AY873" s="20"/>
      <c r="AZ873" s="20"/>
      <c r="BA873" s="20"/>
      <c r="BB873" s="20"/>
      <c r="BC873" s="20"/>
      <c r="BD873" s="20"/>
      <c r="BE873" s="20"/>
      <c r="BF873" s="20"/>
      <c r="BG873" s="20"/>
      <c r="BH873" s="20"/>
      <c r="BI873" s="20"/>
      <c r="BJ873" s="20"/>
      <c r="BK873" s="20"/>
      <c r="BL873" s="20"/>
      <c r="BM873" s="20"/>
      <c r="BN873" s="20"/>
      <c r="BO873" s="20"/>
      <c r="BP873" s="20"/>
      <c r="BQ873" s="20"/>
    </row>
    <row r="874" spans="1:69" x14ac:dyDescent="0.3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  <c r="AP874" s="20"/>
      <c r="AQ874" s="20"/>
      <c r="AR874" s="20"/>
      <c r="AS874" s="20"/>
      <c r="AT874" s="20"/>
      <c r="AU874" s="20"/>
      <c r="AV874" s="20"/>
      <c r="AW874" s="20"/>
      <c r="AX874" s="20"/>
      <c r="AY874" s="20"/>
      <c r="AZ874" s="20"/>
      <c r="BA874" s="20"/>
      <c r="BB874" s="20"/>
      <c r="BC874" s="20"/>
      <c r="BD874" s="20"/>
      <c r="BE874" s="20"/>
      <c r="BF874" s="20"/>
      <c r="BG874" s="20"/>
      <c r="BH874" s="20"/>
      <c r="BI874" s="20"/>
      <c r="BJ874" s="20"/>
      <c r="BK874" s="20"/>
      <c r="BL874" s="20"/>
      <c r="BM874" s="20"/>
      <c r="BN874" s="20"/>
      <c r="BO874" s="20"/>
      <c r="BP874" s="20"/>
      <c r="BQ874" s="20"/>
    </row>
    <row r="875" spans="1:69" x14ac:dyDescent="0.3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  <c r="AP875" s="20"/>
      <c r="AQ875" s="20"/>
      <c r="AR875" s="20"/>
      <c r="AS875" s="20"/>
      <c r="AT875" s="20"/>
      <c r="AU875" s="20"/>
      <c r="AV875" s="20"/>
      <c r="AW875" s="20"/>
      <c r="AX875" s="20"/>
      <c r="AY875" s="20"/>
      <c r="AZ875" s="20"/>
      <c r="BA875" s="20"/>
      <c r="BB875" s="20"/>
      <c r="BC875" s="20"/>
      <c r="BD875" s="20"/>
      <c r="BE875" s="20"/>
      <c r="BF875" s="20"/>
      <c r="BG875" s="20"/>
      <c r="BH875" s="20"/>
      <c r="BI875" s="20"/>
      <c r="BJ875" s="20"/>
      <c r="BK875" s="20"/>
      <c r="BL875" s="20"/>
      <c r="BM875" s="20"/>
      <c r="BN875" s="20"/>
      <c r="BO875" s="20"/>
      <c r="BP875" s="20"/>
      <c r="BQ875" s="20"/>
    </row>
    <row r="876" spans="1:69" x14ac:dyDescent="0.3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  <c r="AP876" s="20"/>
      <c r="AQ876" s="20"/>
      <c r="AR876" s="20"/>
      <c r="AS876" s="20"/>
      <c r="AT876" s="20"/>
      <c r="AU876" s="20"/>
      <c r="AV876" s="20"/>
      <c r="AW876" s="20"/>
      <c r="AX876" s="20"/>
      <c r="AY876" s="20"/>
      <c r="AZ876" s="20"/>
      <c r="BA876" s="20"/>
      <c r="BB876" s="20"/>
      <c r="BC876" s="20"/>
      <c r="BD876" s="20"/>
      <c r="BE876" s="20"/>
      <c r="BF876" s="20"/>
      <c r="BG876" s="20"/>
      <c r="BH876" s="20"/>
      <c r="BI876" s="20"/>
      <c r="BJ876" s="20"/>
      <c r="BK876" s="20"/>
      <c r="BL876" s="20"/>
      <c r="BM876" s="20"/>
      <c r="BN876" s="20"/>
      <c r="BO876" s="20"/>
      <c r="BP876" s="20"/>
      <c r="BQ876" s="20"/>
    </row>
    <row r="877" spans="1:69" x14ac:dyDescent="0.3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  <c r="AP877" s="20"/>
      <c r="AQ877" s="20"/>
      <c r="AR877" s="20"/>
      <c r="AS877" s="20"/>
      <c r="AT877" s="20"/>
      <c r="AU877" s="20"/>
      <c r="AV877" s="20"/>
      <c r="AW877" s="20"/>
      <c r="AX877" s="20"/>
      <c r="AY877" s="20"/>
      <c r="AZ877" s="20"/>
      <c r="BA877" s="20"/>
      <c r="BB877" s="20"/>
      <c r="BC877" s="20"/>
      <c r="BD877" s="20"/>
      <c r="BE877" s="20"/>
      <c r="BF877" s="20"/>
      <c r="BG877" s="20"/>
      <c r="BH877" s="20"/>
      <c r="BI877" s="20"/>
      <c r="BJ877" s="20"/>
      <c r="BK877" s="20"/>
      <c r="BL877" s="20"/>
      <c r="BM877" s="20"/>
      <c r="BN877" s="20"/>
      <c r="BO877" s="20"/>
      <c r="BP877" s="20"/>
      <c r="BQ877" s="20"/>
    </row>
    <row r="878" spans="1:69" x14ac:dyDescent="0.3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  <c r="AP878" s="20"/>
      <c r="AQ878" s="20"/>
      <c r="AR878" s="20"/>
      <c r="AS878" s="20"/>
      <c r="AT878" s="20"/>
      <c r="AU878" s="20"/>
      <c r="AV878" s="20"/>
      <c r="AW878" s="20"/>
      <c r="AX878" s="20"/>
      <c r="AY878" s="20"/>
      <c r="AZ878" s="20"/>
      <c r="BA878" s="20"/>
      <c r="BB878" s="20"/>
      <c r="BC878" s="20"/>
      <c r="BD878" s="20"/>
      <c r="BE878" s="20"/>
      <c r="BF878" s="20"/>
      <c r="BG878" s="20"/>
      <c r="BH878" s="20"/>
      <c r="BI878" s="20"/>
      <c r="BJ878" s="20"/>
      <c r="BK878" s="20"/>
      <c r="BL878" s="20"/>
      <c r="BM878" s="20"/>
      <c r="BN878" s="20"/>
      <c r="BO878" s="20"/>
      <c r="BP878" s="20"/>
      <c r="BQ878" s="20"/>
    </row>
    <row r="879" spans="1:69" x14ac:dyDescent="0.3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  <c r="AP879" s="20"/>
      <c r="AQ879" s="20"/>
      <c r="AR879" s="20"/>
      <c r="AS879" s="20"/>
      <c r="AT879" s="20"/>
      <c r="AU879" s="20"/>
      <c r="AV879" s="20"/>
      <c r="AW879" s="20"/>
      <c r="AX879" s="20"/>
      <c r="AY879" s="20"/>
      <c r="AZ879" s="20"/>
      <c r="BA879" s="20"/>
      <c r="BB879" s="20"/>
      <c r="BC879" s="20"/>
      <c r="BD879" s="20"/>
      <c r="BE879" s="20"/>
      <c r="BF879" s="20"/>
      <c r="BG879" s="20"/>
      <c r="BH879" s="20"/>
      <c r="BI879" s="20"/>
      <c r="BJ879" s="20"/>
      <c r="BK879" s="20"/>
      <c r="BL879" s="20"/>
      <c r="BM879" s="20"/>
      <c r="BN879" s="20"/>
      <c r="BO879" s="20"/>
      <c r="BP879" s="20"/>
      <c r="BQ879" s="20"/>
    </row>
    <row r="880" spans="1:69" x14ac:dyDescent="0.3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  <c r="AP880" s="20"/>
      <c r="AQ880" s="20"/>
      <c r="AR880" s="20"/>
      <c r="AS880" s="20"/>
      <c r="AT880" s="20"/>
      <c r="AU880" s="20"/>
      <c r="AV880" s="20"/>
      <c r="AW880" s="20"/>
      <c r="AX880" s="20"/>
      <c r="AY880" s="20"/>
      <c r="AZ880" s="20"/>
      <c r="BA880" s="20"/>
      <c r="BB880" s="20"/>
      <c r="BC880" s="20"/>
      <c r="BD880" s="20"/>
      <c r="BE880" s="20"/>
      <c r="BF880" s="20"/>
      <c r="BG880" s="20"/>
      <c r="BH880" s="20"/>
      <c r="BI880" s="20"/>
      <c r="BJ880" s="20"/>
      <c r="BK880" s="20"/>
      <c r="BL880" s="20"/>
      <c r="BM880" s="20"/>
      <c r="BN880" s="20"/>
      <c r="BO880" s="20"/>
      <c r="BP880" s="20"/>
      <c r="BQ880" s="20"/>
    </row>
    <row r="881" spans="1:69" x14ac:dyDescent="0.3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  <c r="AP881" s="20"/>
      <c r="AQ881" s="20"/>
      <c r="AR881" s="20"/>
      <c r="AS881" s="20"/>
      <c r="AT881" s="20"/>
      <c r="AU881" s="20"/>
      <c r="AV881" s="20"/>
      <c r="AW881" s="20"/>
      <c r="AX881" s="20"/>
      <c r="AY881" s="20"/>
      <c r="AZ881" s="20"/>
      <c r="BA881" s="20"/>
      <c r="BB881" s="20"/>
      <c r="BC881" s="20"/>
      <c r="BD881" s="20"/>
      <c r="BE881" s="20"/>
      <c r="BF881" s="20"/>
      <c r="BG881" s="20"/>
      <c r="BH881" s="20"/>
      <c r="BI881" s="20"/>
      <c r="BJ881" s="20"/>
      <c r="BK881" s="20"/>
      <c r="BL881" s="20"/>
      <c r="BM881" s="20"/>
      <c r="BN881" s="20"/>
      <c r="BO881" s="20"/>
      <c r="BP881" s="20"/>
      <c r="BQ881" s="20"/>
    </row>
    <row r="882" spans="1:69" x14ac:dyDescent="0.3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  <c r="AP882" s="20"/>
      <c r="AQ882" s="20"/>
      <c r="AR882" s="20"/>
      <c r="AS882" s="20"/>
      <c r="AT882" s="20"/>
      <c r="AU882" s="20"/>
      <c r="AV882" s="20"/>
      <c r="AW882" s="20"/>
      <c r="AX882" s="20"/>
      <c r="AY882" s="20"/>
      <c r="AZ882" s="20"/>
      <c r="BA882" s="20"/>
      <c r="BB882" s="20"/>
      <c r="BC882" s="20"/>
      <c r="BD882" s="20"/>
      <c r="BE882" s="20"/>
      <c r="BF882" s="20"/>
      <c r="BG882" s="20"/>
      <c r="BH882" s="20"/>
      <c r="BI882" s="20"/>
      <c r="BJ882" s="20"/>
      <c r="BK882" s="20"/>
      <c r="BL882" s="20"/>
      <c r="BM882" s="20"/>
      <c r="BN882" s="20"/>
      <c r="BO882" s="20"/>
      <c r="BP882" s="20"/>
      <c r="BQ882" s="20"/>
    </row>
    <row r="883" spans="1:69" x14ac:dyDescent="0.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  <c r="AP883" s="20"/>
      <c r="AQ883" s="20"/>
      <c r="AR883" s="20"/>
      <c r="AS883" s="20"/>
      <c r="AT883" s="20"/>
      <c r="AU883" s="20"/>
      <c r="AV883" s="20"/>
      <c r="AW883" s="20"/>
      <c r="AX883" s="20"/>
      <c r="AY883" s="20"/>
      <c r="AZ883" s="20"/>
      <c r="BA883" s="20"/>
      <c r="BB883" s="20"/>
      <c r="BC883" s="20"/>
      <c r="BD883" s="20"/>
      <c r="BE883" s="20"/>
      <c r="BF883" s="20"/>
      <c r="BG883" s="20"/>
      <c r="BH883" s="20"/>
      <c r="BI883" s="20"/>
      <c r="BJ883" s="20"/>
      <c r="BK883" s="20"/>
      <c r="BL883" s="20"/>
      <c r="BM883" s="20"/>
      <c r="BN883" s="20"/>
      <c r="BO883" s="20"/>
      <c r="BP883" s="20"/>
      <c r="BQ883" s="20"/>
    </row>
    <row r="884" spans="1:69" x14ac:dyDescent="0.3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  <c r="AP884" s="20"/>
      <c r="AQ884" s="20"/>
      <c r="AR884" s="20"/>
      <c r="AS884" s="20"/>
      <c r="AT884" s="20"/>
      <c r="AU884" s="20"/>
      <c r="AV884" s="20"/>
      <c r="AW884" s="20"/>
      <c r="AX884" s="20"/>
      <c r="AY884" s="20"/>
      <c r="AZ884" s="20"/>
      <c r="BA884" s="20"/>
      <c r="BB884" s="20"/>
      <c r="BC884" s="20"/>
      <c r="BD884" s="20"/>
      <c r="BE884" s="20"/>
      <c r="BF884" s="20"/>
      <c r="BG884" s="20"/>
      <c r="BH884" s="20"/>
      <c r="BI884" s="20"/>
      <c r="BJ884" s="20"/>
      <c r="BK884" s="20"/>
      <c r="BL884" s="20"/>
      <c r="BM884" s="20"/>
      <c r="BN884" s="20"/>
      <c r="BO884" s="20"/>
      <c r="BP884" s="20"/>
      <c r="BQ884" s="20"/>
    </row>
    <row r="885" spans="1:69" x14ac:dyDescent="0.3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  <c r="AP885" s="20"/>
      <c r="AQ885" s="20"/>
      <c r="AR885" s="20"/>
      <c r="AS885" s="20"/>
      <c r="AT885" s="20"/>
      <c r="AU885" s="20"/>
      <c r="AV885" s="20"/>
      <c r="AW885" s="20"/>
      <c r="AX885" s="20"/>
      <c r="AY885" s="20"/>
      <c r="AZ885" s="20"/>
      <c r="BA885" s="20"/>
      <c r="BB885" s="20"/>
      <c r="BC885" s="20"/>
      <c r="BD885" s="20"/>
      <c r="BE885" s="20"/>
      <c r="BF885" s="20"/>
      <c r="BG885" s="20"/>
      <c r="BH885" s="20"/>
      <c r="BI885" s="20"/>
      <c r="BJ885" s="20"/>
      <c r="BK885" s="20"/>
      <c r="BL885" s="20"/>
      <c r="BM885" s="20"/>
      <c r="BN885" s="20"/>
      <c r="BO885" s="20"/>
      <c r="BP885" s="20"/>
      <c r="BQ885" s="20"/>
    </row>
    <row r="886" spans="1:69" x14ac:dyDescent="0.3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  <c r="BA886" s="20"/>
      <c r="BB886" s="20"/>
      <c r="BC886" s="20"/>
      <c r="BD886" s="20"/>
      <c r="BE886" s="20"/>
      <c r="BF886" s="20"/>
      <c r="BG886" s="20"/>
      <c r="BH886" s="20"/>
      <c r="BI886" s="20"/>
      <c r="BJ886" s="20"/>
      <c r="BK886" s="20"/>
      <c r="BL886" s="20"/>
      <c r="BM886" s="20"/>
      <c r="BN886" s="20"/>
      <c r="BO886" s="20"/>
      <c r="BP886" s="20"/>
      <c r="BQ886" s="20"/>
    </row>
    <row r="887" spans="1:69" x14ac:dyDescent="0.3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  <c r="AP887" s="20"/>
      <c r="AQ887" s="20"/>
      <c r="AR887" s="20"/>
      <c r="AS887" s="20"/>
      <c r="AT887" s="20"/>
      <c r="AU887" s="20"/>
      <c r="AV887" s="20"/>
      <c r="AW887" s="20"/>
      <c r="AX887" s="20"/>
      <c r="AY887" s="20"/>
      <c r="AZ887" s="20"/>
      <c r="BA887" s="20"/>
      <c r="BB887" s="20"/>
      <c r="BC887" s="20"/>
      <c r="BD887" s="20"/>
      <c r="BE887" s="20"/>
      <c r="BF887" s="20"/>
      <c r="BG887" s="20"/>
      <c r="BH887" s="20"/>
      <c r="BI887" s="20"/>
      <c r="BJ887" s="20"/>
      <c r="BK887" s="20"/>
      <c r="BL887" s="20"/>
      <c r="BM887" s="20"/>
      <c r="BN887" s="20"/>
      <c r="BO887" s="20"/>
      <c r="BP887" s="20"/>
      <c r="BQ887" s="20"/>
    </row>
    <row r="888" spans="1:69" x14ac:dyDescent="0.3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  <c r="BA888" s="20"/>
      <c r="BB888" s="20"/>
      <c r="BC888" s="20"/>
      <c r="BD888" s="20"/>
      <c r="BE888" s="20"/>
      <c r="BF888" s="20"/>
      <c r="BG888" s="20"/>
      <c r="BH888" s="20"/>
      <c r="BI888" s="20"/>
      <c r="BJ888" s="20"/>
      <c r="BK888" s="20"/>
      <c r="BL888" s="20"/>
      <c r="BM888" s="20"/>
      <c r="BN888" s="20"/>
      <c r="BO888" s="20"/>
      <c r="BP888" s="20"/>
      <c r="BQ888" s="20"/>
    </row>
    <row r="889" spans="1:69" x14ac:dyDescent="0.3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  <c r="AP889" s="20"/>
      <c r="AQ889" s="20"/>
      <c r="AR889" s="20"/>
      <c r="AS889" s="20"/>
      <c r="AT889" s="20"/>
      <c r="AU889" s="20"/>
      <c r="AV889" s="20"/>
      <c r="AW889" s="20"/>
      <c r="AX889" s="20"/>
      <c r="AY889" s="20"/>
      <c r="AZ889" s="20"/>
      <c r="BA889" s="20"/>
      <c r="BB889" s="20"/>
      <c r="BC889" s="20"/>
      <c r="BD889" s="20"/>
      <c r="BE889" s="20"/>
      <c r="BF889" s="20"/>
      <c r="BG889" s="20"/>
      <c r="BH889" s="20"/>
      <c r="BI889" s="20"/>
      <c r="BJ889" s="20"/>
      <c r="BK889" s="20"/>
      <c r="BL889" s="20"/>
      <c r="BM889" s="20"/>
      <c r="BN889" s="20"/>
      <c r="BO889" s="20"/>
      <c r="BP889" s="20"/>
      <c r="BQ889" s="20"/>
    </row>
    <row r="890" spans="1:69" x14ac:dyDescent="0.3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  <c r="AP890" s="20"/>
      <c r="AQ890" s="20"/>
      <c r="AR890" s="20"/>
      <c r="AS890" s="20"/>
      <c r="AT890" s="20"/>
      <c r="AU890" s="20"/>
      <c r="AV890" s="20"/>
      <c r="AW890" s="20"/>
      <c r="AX890" s="20"/>
      <c r="AY890" s="20"/>
      <c r="AZ890" s="20"/>
      <c r="BA890" s="20"/>
      <c r="BB890" s="20"/>
      <c r="BC890" s="20"/>
      <c r="BD890" s="20"/>
      <c r="BE890" s="20"/>
      <c r="BF890" s="20"/>
      <c r="BG890" s="20"/>
      <c r="BH890" s="20"/>
      <c r="BI890" s="20"/>
      <c r="BJ890" s="20"/>
      <c r="BK890" s="20"/>
      <c r="BL890" s="20"/>
      <c r="BM890" s="20"/>
      <c r="BN890" s="20"/>
      <c r="BO890" s="20"/>
      <c r="BP890" s="20"/>
      <c r="BQ890" s="20"/>
    </row>
    <row r="891" spans="1:69" x14ac:dyDescent="0.3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  <c r="AP891" s="20"/>
      <c r="AQ891" s="20"/>
      <c r="AR891" s="20"/>
      <c r="AS891" s="20"/>
      <c r="AT891" s="20"/>
      <c r="AU891" s="20"/>
      <c r="AV891" s="20"/>
      <c r="AW891" s="20"/>
      <c r="AX891" s="20"/>
      <c r="AY891" s="20"/>
      <c r="AZ891" s="20"/>
      <c r="BA891" s="20"/>
      <c r="BB891" s="20"/>
      <c r="BC891" s="20"/>
      <c r="BD891" s="20"/>
      <c r="BE891" s="20"/>
      <c r="BF891" s="20"/>
      <c r="BG891" s="20"/>
      <c r="BH891" s="20"/>
      <c r="BI891" s="20"/>
      <c r="BJ891" s="20"/>
      <c r="BK891" s="20"/>
      <c r="BL891" s="20"/>
      <c r="BM891" s="20"/>
      <c r="BN891" s="20"/>
      <c r="BO891" s="20"/>
      <c r="BP891" s="20"/>
      <c r="BQ891" s="20"/>
    </row>
    <row r="892" spans="1:69" x14ac:dyDescent="0.3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  <c r="AP892" s="20"/>
      <c r="AQ892" s="20"/>
      <c r="AR892" s="20"/>
      <c r="AS892" s="20"/>
      <c r="AT892" s="20"/>
      <c r="AU892" s="20"/>
      <c r="AV892" s="20"/>
      <c r="AW892" s="20"/>
      <c r="AX892" s="20"/>
      <c r="AY892" s="20"/>
      <c r="AZ892" s="20"/>
      <c r="BA892" s="20"/>
      <c r="BB892" s="20"/>
      <c r="BC892" s="20"/>
      <c r="BD892" s="20"/>
      <c r="BE892" s="20"/>
      <c r="BF892" s="20"/>
      <c r="BG892" s="20"/>
      <c r="BH892" s="20"/>
      <c r="BI892" s="20"/>
      <c r="BJ892" s="20"/>
      <c r="BK892" s="20"/>
      <c r="BL892" s="20"/>
      <c r="BM892" s="20"/>
      <c r="BN892" s="20"/>
      <c r="BO892" s="20"/>
      <c r="BP892" s="20"/>
      <c r="BQ892" s="20"/>
    </row>
    <row r="893" spans="1:69" x14ac:dyDescent="0.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  <c r="AP893" s="20"/>
      <c r="AQ893" s="20"/>
      <c r="AR893" s="20"/>
      <c r="AS893" s="20"/>
      <c r="AT893" s="20"/>
      <c r="AU893" s="20"/>
      <c r="AV893" s="20"/>
      <c r="AW893" s="20"/>
      <c r="AX893" s="20"/>
      <c r="AY893" s="20"/>
      <c r="AZ893" s="20"/>
      <c r="BA893" s="20"/>
      <c r="BB893" s="20"/>
      <c r="BC893" s="20"/>
      <c r="BD893" s="20"/>
      <c r="BE893" s="20"/>
      <c r="BF893" s="20"/>
      <c r="BG893" s="20"/>
      <c r="BH893" s="20"/>
      <c r="BI893" s="20"/>
      <c r="BJ893" s="20"/>
      <c r="BK893" s="20"/>
      <c r="BL893" s="20"/>
      <c r="BM893" s="20"/>
      <c r="BN893" s="20"/>
      <c r="BO893" s="20"/>
      <c r="BP893" s="20"/>
      <c r="BQ893" s="20"/>
    </row>
    <row r="894" spans="1:69" x14ac:dyDescent="0.3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  <c r="AP894" s="20"/>
      <c r="AQ894" s="20"/>
      <c r="AR894" s="20"/>
      <c r="AS894" s="20"/>
      <c r="AT894" s="20"/>
      <c r="AU894" s="20"/>
      <c r="AV894" s="20"/>
      <c r="AW894" s="20"/>
      <c r="AX894" s="20"/>
      <c r="AY894" s="20"/>
      <c r="AZ894" s="20"/>
      <c r="BA894" s="20"/>
      <c r="BB894" s="20"/>
      <c r="BC894" s="20"/>
      <c r="BD894" s="20"/>
      <c r="BE894" s="20"/>
      <c r="BF894" s="20"/>
      <c r="BG894" s="20"/>
      <c r="BH894" s="20"/>
      <c r="BI894" s="20"/>
      <c r="BJ894" s="20"/>
      <c r="BK894" s="20"/>
      <c r="BL894" s="20"/>
      <c r="BM894" s="20"/>
      <c r="BN894" s="20"/>
      <c r="BO894" s="20"/>
      <c r="BP894" s="20"/>
      <c r="BQ894" s="20"/>
    </row>
    <row r="895" spans="1:69" x14ac:dyDescent="0.3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  <c r="AP895" s="20"/>
      <c r="AQ895" s="20"/>
      <c r="AR895" s="20"/>
      <c r="AS895" s="20"/>
      <c r="AT895" s="20"/>
      <c r="AU895" s="20"/>
      <c r="AV895" s="20"/>
      <c r="AW895" s="20"/>
      <c r="AX895" s="20"/>
      <c r="AY895" s="20"/>
      <c r="AZ895" s="20"/>
      <c r="BA895" s="20"/>
      <c r="BB895" s="20"/>
      <c r="BC895" s="20"/>
      <c r="BD895" s="20"/>
      <c r="BE895" s="20"/>
      <c r="BF895" s="20"/>
      <c r="BG895" s="20"/>
      <c r="BH895" s="20"/>
      <c r="BI895" s="20"/>
      <c r="BJ895" s="20"/>
      <c r="BK895" s="20"/>
      <c r="BL895" s="20"/>
      <c r="BM895" s="20"/>
      <c r="BN895" s="20"/>
      <c r="BO895" s="20"/>
      <c r="BP895" s="20"/>
      <c r="BQ895" s="20"/>
    </row>
    <row r="896" spans="1:69" x14ac:dyDescent="0.3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  <c r="AP896" s="20"/>
      <c r="AQ896" s="20"/>
      <c r="AR896" s="20"/>
      <c r="AS896" s="20"/>
      <c r="AT896" s="20"/>
      <c r="AU896" s="20"/>
      <c r="AV896" s="20"/>
      <c r="AW896" s="20"/>
      <c r="AX896" s="20"/>
      <c r="AY896" s="20"/>
      <c r="AZ896" s="20"/>
      <c r="BA896" s="20"/>
      <c r="BB896" s="20"/>
      <c r="BC896" s="20"/>
      <c r="BD896" s="20"/>
      <c r="BE896" s="20"/>
      <c r="BF896" s="20"/>
      <c r="BG896" s="20"/>
      <c r="BH896" s="20"/>
      <c r="BI896" s="20"/>
      <c r="BJ896" s="20"/>
      <c r="BK896" s="20"/>
      <c r="BL896" s="20"/>
      <c r="BM896" s="20"/>
      <c r="BN896" s="20"/>
      <c r="BO896" s="20"/>
      <c r="BP896" s="20"/>
      <c r="BQ896" s="20"/>
    </row>
    <row r="897" spans="1:69" x14ac:dyDescent="0.3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  <c r="AP897" s="20"/>
      <c r="AQ897" s="20"/>
      <c r="AR897" s="20"/>
      <c r="AS897" s="20"/>
      <c r="AT897" s="20"/>
      <c r="AU897" s="20"/>
      <c r="AV897" s="20"/>
      <c r="AW897" s="20"/>
      <c r="AX897" s="20"/>
      <c r="AY897" s="20"/>
      <c r="AZ897" s="20"/>
      <c r="BA897" s="20"/>
      <c r="BB897" s="20"/>
      <c r="BC897" s="20"/>
      <c r="BD897" s="20"/>
      <c r="BE897" s="20"/>
      <c r="BF897" s="20"/>
      <c r="BG897" s="20"/>
      <c r="BH897" s="20"/>
      <c r="BI897" s="20"/>
      <c r="BJ897" s="20"/>
      <c r="BK897" s="20"/>
      <c r="BL897" s="20"/>
      <c r="BM897" s="20"/>
      <c r="BN897" s="20"/>
      <c r="BO897" s="20"/>
      <c r="BP897" s="20"/>
      <c r="BQ897" s="20"/>
    </row>
    <row r="898" spans="1:69" x14ac:dyDescent="0.3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  <c r="AP898" s="20"/>
      <c r="AQ898" s="20"/>
      <c r="AR898" s="20"/>
      <c r="AS898" s="20"/>
      <c r="AT898" s="20"/>
      <c r="AU898" s="20"/>
      <c r="AV898" s="20"/>
      <c r="AW898" s="20"/>
      <c r="AX898" s="20"/>
      <c r="AY898" s="20"/>
      <c r="AZ898" s="20"/>
      <c r="BA898" s="20"/>
      <c r="BB898" s="20"/>
      <c r="BC898" s="20"/>
      <c r="BD898" s="20"/>
      <c r="BE898" s="20"/>
      <c r="BF898" s="20"/>
      <c r="BG898" s="20"/>
      <c r="BH898" s="20"/>
      <c r="BI898" s="20"/>
      <c r="BJ898" s="20"/>
      <c r="BK898" s="20"/>
      <c r="BL898" s="20"/>
      <c r="BM898" s="20"/>
      <c r="BN898" s="20"/>
      <c r="BO898" s="20"/>
      <c r="BP898" s="20"/>
      <c r="BQ898" s="20"/>
    </row>
    <row r="899" spans="1:69" x14ac:dyDescent="0.3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  <c r="AP899" s="20"/>
      <c r="AQ899" s="20"/>
      <c r="AR899" s="20"/>
      <c r="AS899" s="20"/>
      <c r="AT899" s="20"/>
      <c r="AU899" s="20"/>
      <c r="AV899" s="20"/>
      <c r="AW899" s="20"/>
      <c r="AX899" s="20"/>
      <c r="AY899" s="20"/>
      <c r="AZ899" s="20"/>
      <c r="BA899" s="20"/>
      <c r="BB899" s="20"/>
      <c r="BC899" s="20"/>
      <c r="BD899" s="20"/>
      <c r="BE899" s="20"/>
      <c r="BF899" s="20"/>
      <c r="BG899" s="20"/>
      <c r="BH899" s="20"/>
      <c r="BI899" s="20"/>
      <c r="BJ899" s="20"/>
      <c r="BK899" s="20"/>
      <c r="BL899" s="20"/>
      <c r="BM899" s="20"/>
      <c r="BN899" s="20"/>
      <c r="BO899" s="20"/>
      <c r="BP899" s="20"/>
      <c r="BQ899" s="20"/>
    </row>
    <row r="900" spans="1:69" x14ac:dyDescent="0.3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  <c r="AP900" s="20"/>
      <c r="AQ900" s="20"/>
      <c r="AR900" s="20"/>
      <c r="AS900" s="20"/>
      <c r="AT900" s="20"/>
      <c r="AU900" s="20"/>
      <c r="AV900" s="20"/>
      <c r="AW900" s="20"/>
      <c r="AX900" s="20"/>
      <c r="AY900" s="20"/>
      <c r="AZ900" s="20"/>
      <c r="BA900" s="20"/>
      <c r="BB900" s="20"/>
      <c r="BC900" s="20"/>
      <c r="BD900" s="20"/>
      <c r="BE900" s="20"/>
      <c r="BF900" s="20"/>
      <c r="BG900" s="20"/>
      <c r="BH900" s="20"/>
      <c r="BI900" s="20"/>
      <c r="BJ900" s="20"/>
      <c r="BK900" s="20"/>
      <c r="BL900" s="20"/>
      <c r="BM900" s="20"/>
      <c r="BN900" s="20"/>
      <c r="BO900" s="20"/>
      <c r="BP900" s="20"/>
      <c r="BQ900" s="20"/>
    </row>
    <row r="901" spans="1:69" x14ac:dyDescent="0.3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  <c r="AP901" s="20"/>
      <c r="AQ901" s="20"/>
      <c r="AR901" s="20"/>
      <c r="AS901" s="20"/>
      <c r="AT901" s="20"/>
      <c r="AU901" s="20"/>
      <c r="AV901" s="20"/>
      <c r="AW901" s="20"/>
      <c r="AX901" s="20"/>
      <c r="AY901" s="20"/>
      <c r="AZ901" s="20"/>
      <c r="BA901" s="20"/>
      <c r="BB901" s="20"/>
      <c r="BC901" s="20"/>
      <c r="BD901" s="20"/>
      <c r="BE901" s="20"/>
      <c r="BF901" s="20"/>
      <c r="BG901" s="20"/>
      <c r="BH901" s="20"/>
      <c r="BI901" s="20"/>
      <c r="BJ901" s="20"/>
      <c r="BK901" s="20"/>
      <c r="BL901" s="20"/>
      <c r="BM901" s="20"/>
      <c r="BN901" s="20"/>
      <c r="BO901" s="20"/>
      <c r="BP901" s="20"/>
      <c r="BQ901" s="20"/>
    </row>
  </sheetData>
  <pageMargins left="0.7" right="0.7" top="0.75" bottom="0.75" header="0.3" footer="0.3"/>
  <pageSetup paperSize="119" orientation="portrait" horizontalDpi="203" verticalDpi="20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#0004(4)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Oskar</dc:creator>
  <cp:lastModifiedBy>Oskar</cp:lastModifiedBy>
  <dcterms:created xsi:type="dcterms:W3CDTF">2015-06-05T18:17:20Z</dcterms:created>
  <dcterms:modified xsi:type="dcterms:W3CDTF">2026-03-10T09:51:22Z</dcterms:modified>
</cp:coreProperties>
</file>